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AB227AF3-70B7-4938-95D2-ABA9800951A4}" xr6:coauthVersionLast="47" xr6:coauthVersionMax="47" xr10:uidLastSave="{00000000-0000-0000-0000-000000000000}"/>
  <bookViews>
    <workbookView xWindow="-57720" yWindow="-120" windowWidth="29040" windowHeight="15840" firstSheet="4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Log'!$A$1:$G$1367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6" i="7" l="1"/>
  <c r="G15" i="7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8" i="8"/>
  <c r="B9" i="8"/>
  <c r="J34" i="5"/>
  <c r="E34" i="5"/>
  <c r="O16" i="5"/>
  <c r="J16" i="5"/>
  <c r="E16" i="5"/>
  <c r="B11" i="8"/>
  <c r="B12" i="8"/>
  <c r="B10" i="8"/>
  <c r="B14" i="8"/>
  <c r="B15" i="8"/>
  <c r="B19" i="8"/>
  <c r="B23" i="8"/>
  <c r="B13" i="8"/>
  <c r="B16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17" i="8"/>
  <c r="B22" i="8"/>
  <c r="B20" i="8"/>
  <c r="B24" i="8"/>
  <c r="B18" i="8"/>
  <c r="B21" i="8"/>
  <c r="B30" i="8"/>
  <c r="B26" i="8"/>
  <c r="B27" i="8"/>
  <c r="B25" i="8"/>
  <c r="B28" i="8"/>
  <c r="B29" i="8"/>
  <c r="B31" i="8"/>
  <c r="B32" i="8"/>
  <c r="B33" i="8"/>
  <c r="B34" i="8"/>
  <c r="B42" i="8"/>
  <c r="B41" i="8"/>
  <c r="B40" i="8"/>
  <c r="B39" i="8"/>
  <c r="B38" i="8"/>
  <c r="B37" i="8"/>
  <c r="B36" i="8"/>
  <c r="B35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5" i="8"/>
  <c r="B44" i="8"/>
  <c r="B46" i="8"/>
  <c r="B47" i="8"/>
  <c r="B48" i="8"/>
  <c r="B49" i="8"/>
  <c r="B50" i="8"/>
  <c r="B43" i="8"/>
  <c r="B51" i="8"/>
  <c r="B52" i="8"/>
  <c r="B53" i="8"/>
  <c r="B54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57" i="8"/>
  <c r="B56" i="8"/>
  <c r="B59" i="8"/>
  <c r="B58" i="8"/>
  <c r="B62" i="8"/>
  <c r="B61" i="8"/>
  <c r="B55" i="8"/>
  <c r="F14" i="2"/>
  <c r="F2" i="2" s="1"/>
  <c r="B60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366" i="7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611" i="7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G27" i="5"/>
  <c r="F34" i="5"/>
  <c r="H34" i="5" s="1"/>
  <c r="O10" i="11"/>
  <c r="F9" i="11"/>
  <c r="G10" i="11" s="1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583" i="7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571" i="7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537" i="7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380" i="7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330" i="7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259" i="7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200" i="7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164" i="7"/>
  <c r="G163" i="7" s="1"/>
  <c r="G162" i="7" s="1"/>
  <c r="G161" i="7" s="1"/>
  <c r="G160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159" i="7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83" i="7" l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P21" i="11" l="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" i="7"/>
  <c r="B5" i="2" l="1"/>
  <c r="B7" i="2" s="1"/>
  <c r="F25" i="2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16" i="2" l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<sst xmlns="http://schemas.openxmlformats.org/spreadsheetml/2006/main" count="3989" uniqueCount="1010">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</sst>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9" sqref="C9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463.79755899999998</v>
      </c>
    </row>
    <row r="6" spans="1:3" x14ac:dyDescent="0.3">
      <c r="A6" t="s">
        <v>810</v>
      </c>
      <c r="B6" t="s">
        <v>808</v>
      </c>
      <c r="C6" s="524">
        <v>737.16964399999995</v>
      </c>
    </row>
    <row r="7" spans="1:3" x14ac:dyDescent="0.3">
      <c r="A7" t="s">
        <v>812</v>
      </c>
      <c r="B7" t="s">
        <v>811</v>
      </c>
      <c r="C7" s="524">
        <v>205.947</v>
      </c>
    </row>
    <row r="8" spans="1:3" x14ac:dyDescent="0.3">
      <c r="A8" t="s">
        <v>812</v>
      </c>
      <c r="B8" t="s">
        <v>813</v>
      </c>
      <c r="C8" s="524">
        <v>1233.4000000000001</v>
      </c>
    </row>
    <row r="9" spans="1:3" x14ac:dyDescent="0.3">
      <c r="A9" t="s">
        <v>812</v>
      </c>
      <c r="B9" t="s">
        <v>814</v>
      </c>
      <c r="C9" s="524">
        <v>140.16399999999999</v>
      </c>
    </row>
    <row r="10" spans="1:3" x14ac:dyDescent="0.3">
      <c r="A10" t="s">
        <v>815</v>
      </c>
      <c r="B10" t="s">
        <v>813</v>
      </c>
      <c r="C10" s="524">
        <v>690.65700000000004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1.73498</v>
      </c>
    </row>
    <row r="18" spans="1:3" x14ac:dyDescent="0.3">
      <c r="A18" t="s">
        <v>59</v>
      </c>
      <c r="B18" t="s">
        <v>823</v>
      </c>
      <c r="C18" s="524">
        <v>24.61533</v>
      </c>
    </row>
    <row r="19" spans="1:3" x14ac:dyDescent="0.3">
      <c r="A19" t="s">
        <v>59</v>
      </c>
      <c r="B19" t="s">
        <v>824</v>
      </c>
      <c r="C19" s="524">
        <v>6.1445819999999998</v>
      </c>
    </row>
    <row r="20" spans="1:3" x14ac:dyDescent="0.3">
      <c r="A20" t="s">
        <v>59</v>
      </c>
      <c r="B20" t="s">
        <v>825</v>
      </c>
      <c r="C20" s="524">
        <v>19.961099999999998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8.64527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30.513110000000001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20.401879999999998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G36" sqref="G36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1749514.68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46239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0.84742539573082476</v>
      </c>
      <c r="N2" s="21" t="s">
        <v>42</v>
      </c>
      <c r="O2" s="22">
        <f>B12-O1</f>
        <v>-11534</v>
      </c>
      <c r="P2" s="11"/>
      <c r="Q2" s="23" t="s">
        <v>43</v>
      </c>
      <c r="R2" s="23">
        <f ca="1">E20*(1+$Q$1)</f>
        <v>1807558.8565</v>
      </c>
    </row>
    <row r="3" spans="1:18" ht="14.4" x14ac:dyDescent="0.3">
      <c r="A3" s="13" t="s">
        <v>44</v>
      </c>
      <c r="B3" s="14">
        <v>0</v>
      </c>
      <c r="C3" s="15">
        <f t="shared" ca="1" si="0"/>
        <v>46239</v>
      </c>
      <c r="E3" s="21" t="s">
        <v>45</v>
      </c>
      <c r="F3" s="22">
        <f ca="1">F1-F2</f>
        <v>1571790.31</v>
      </c>
      <c r="H3" s="17"/>
      <c r="J3" s="18" t="s">
        <v>46</v>
      </c>
      <c r="K3" s="19">
        <v>0.25</v>
      </c>
      <c r="L3" s="20">
        <f>K6/(K5+K6)</f>
        <v>0.15257460426917521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2078692.6849749999</v>
      </c>
    </row>
    <row r="4" spans="1:18" ht="14.4" x14ac:dyDescent="0.3">
      <c r="A4" s="13" t="s">
        <v>49</v>
      </c>
      <c r="B4" s="14">
        <v>0</v>
      </c>
      <c r="C4" s="15">
        <f t="shared" ca="1" si="0"/>
        <v>46239</v>
      </c>
      <c r="F4" s="7"/>
      <c r="H4" s="17"/>
      <c r="J4" s="24"/>
      <c r="K4" s="25"/>
      <c r="L4" s="26"/>
      <c r="N4" s="27" t="s">
        <v>50</v>
      </c>
      <c r="O4" s="28">
        <f>B10-O3</f>
        <v>26361.979999999996</v>
      </c>
      <c r="P4" s="11"/>
      <c r="Q4" s="23" t="s">
        <v>51</v>
      </c>
      <c r="R4" s="23">
        <f t="shared" ca="1" si="1"/>
        <v>2390496.5877212496</v>
      </c>
    </row>
    <row r="5" spans="1:18" ht="14.4" x14ac:dyDescent="0.3">
      <c r="A5" s="13" t="s">
        <v>52</v>
      </c>
      <c r="B5" s="14">
        <f ca="1">'Checking Transaction Log'!G1</f>
        <v>3529.1499999999915</v>
      </c>
      <c r="C5" s="15">
        <f t="shared" ca="1" si="0"/>
        <v>46239</v>
      </c>
      <c r="E5" s="550" t="s">
        <v>53</v>
      </c>
      <c r="F5" s="548"/>
      <c r="G5" s="549"/>
      <c r="H5" s="17"/>
      <c r="J5" s="29" t="s">
        <v>54</v>
      </c>
      <c r="K5" s="30">
        <f>B10</f>
        <v>94232.06</v>
      </c>
      <c r="L5" s="20">
        <f ca="1">K5/F3</f>
        <v>5.9952055563951147E-2</v>
      </c>
      <c r="N5" s="5" t="s">
        <v>55</v>
      </c>
      <c r="O5" s="6"/>
      <c r="P5" s="11"/>
      <c r="Q5" s="23" t="s">
        <v>56</v>
      </c>
      <c r="R5" s="23">
        <f t="shared" ca="1" si="1"/>
        <v>2749071.0758794369</v>
      </c>
    </row>
    <row r="6" spans="1:18" ht="14.4" x14ac:dyDescent="0.3">
      <c r="A6" s="13" t="s">
        <v>57</v>
      </c>
      <c r="B6" s="14">
        <f>'Savings Transaction Log'!A3</f>
        <v>12991.640000000001</v>
      </c>
      <c r="C6" s="15">
        <f t="shared" ca="1" si="0"/>
        <v>46239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16966</v>
      </c>
      <c r="L6" s="20">
        <f ca="1">K6/F3</f>
        <v>1.0794060691212684E-2</v>
      </c>
      <c r="N6" s="21" t="s">
        <v>60</v>
      </c>
      <c r="O6" s="22"/>
      <c r="P6" s="11"/>
      <c r="Q6" s="23" t="s">
        <v>61</v>
      </c>
      <c r="R6" s="23">
        <f t="shared" ca="1" si="1"/>
        <v>3161431.7372613521</v>
      </c>
    </row>
    <row r="7" spans="1:18" ht="14.4" x14ac:dyDescent="0.3">
      <c r="A7" s="21" t="s">
        <v>62</v>
      </c>
      <c r="B7" s="33">
        <f ca="1">SUM(B2:B6)</f>
        <v>16620.789999999994</v>
      </c>
      <c r="C7" s="34">
        <f ca="1">B7/F3</f>
        <v>1.0574432158192903E-2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2991.6400000000012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3635646.4978505545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114189.7</v>
      </c>
      <c r="L8" s="20">
        <f ca="1">K8/F3</f>
        <v>7.2649449022242657E-2</v>
      </c>
      <c r="N8" s="21" t="s">
        <v>69</v>
      </c>
      <c r="O8" s="22">
        <f t="shared" si="2"/>
        <v>14827.979999999996</v>
      </c>
      <c r="P8" s="11"/>
      <c r="Q8" s="23" t="s">
        <v>70</v>
      </c>
      <c r="R8" s="23">
        <f t="shared" ca="1" si="1"/>
        <v>4180993.4725281373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4808142.4934073575</v>
      </c>
    </row>
    <row r="10" spans="1:18" ht="14.4" x14ac:dyDescent="0.3">
      <c r="A10" s="31" t="s">
        <v>74</v>
      </c>
      <c r="B10" s="14">
        <v>94232.06</v>
      </c>
      <c r="C10" s="15">
        <v>46235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-8589.7850000000035</v>
      </c>
      <c r="L10" s="40">
        <f t="shared" ref="L10:L11" si="3">K10+K5</f>
        <v>85642.274999999994</v>
      </c>
      <c r="P10" s="11"/>
      <c r="Q10" s="23" t="s">
        <v>75</v>
      </c>
      <c r="R10" s="23">
        <f t="shared" ca="1" si="1"/>
        <v>5529363.8674184605</v>
      </c>
    </row>
    <row r="11" spans="1:18" ht="14.4" x14ac:dyDescent="0.3">
      <c r="A11" s="31" t="s">
        <v>76</v>
      </c>
      <c r="B11" s="14">
        <v>12930.84</v>
      </c>
      <c r="C11" s="15">
        <v>46235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11581.424999999999</v>
      </c>
      <c r="L11" s="45">
        <f t="shared" si="3"/>
        <v>28547.424999999999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6358768.4475312289</v>
      </c>
    </row>
    <row r="12" spans="1:18" ht="14.4" x14ac:dyDescent="0.3">
      <c r="A12" s="47" t="s">
        <v>81</v>
      </c>
      <c r="B12" s="48">
        <v>16966</v>
      </c>
      <c r="C12" s="15">
        <v>46235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1.8162362255560664E-2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107162.9</v>
      </c>
      <c r="L15" s="59">
        <f ca="1">K15/F3</f>
        <v>6.8178878135468329E-2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127818.84999999999</v>
      </c>
      <c r="I16" s="7"/>
      <c r="J16" s="18" t="s">
        <v>46</v>
      </c>
      <c r="K16" s="63">
        <f>B12</f>
        <v>16966</v>
      </c>
      <c r="L16" s="20">
        <f ca="1">K16/F3</f>
        <v>1.0794060691212684E-2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1510824.65</v>
      </c>
      <c r="P18" s="11"/>
    </row>
    <row r="19" spans="1:17" ht="14.4" x14ac:dyDescent="0.3">
      <c r="A19" s="68" t="s">
        <v>92</v>
      </c>
      <c r="B19" s="33">
        <f>SUM(B10:B18)</f>
        <v>124128.9</v>
      </c>
      <c r="C19" s="34">
        <f ca="1">B19/F3</f>
        <v>7.8972938826681022E-2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287812.33999999997</v>
      </c>
      <c r="P19" s="73">
        <f t="shared" ref="P19:P32" si="4">O19/$O$18</f>
        <v>0.19050016161703476</v>
      </c>
      <c r="Q19" s="74" t="s">
        <v>97</v>
      </c>
    </row>
    <row r="20" spans="1:17" ht="14.4" x14ac:dyDescent="0.3">
      <c r="B20" s="7"/>
      <c r="C20" s="37"/>
      <c r="E20" s="56">
        <f ca="1">F3</f>
        <v>1571790.31</v>
      </c>
      <c r="F20" s="44">
        <f ca="1">E20-E22</f>
        <v>156787.88000000012</v>
      </c>
      <c r="G20" s="34">
        <f ca="1">(E20-E22)/E22</f>
        <v>0.11080396519177718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267820.15500000003</v>
      </c>
      <c r="P20" s="78">
        <f t="shared" si="4"/>
        <v>0.17726753068266396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0.21410484499999993</v>
      </c>
      <c r="L21" s="11"/>
      <c r="N21" s="27" t="s">
        <v>104</v>
      </c>
      <c r="O21" s="51">
        <f>($B$10+$B$11)*0.25</f>
        <v>26790.724999999999</v>
      </c>
      <c r="P21" s="82">
        <f t="shared" si="4"/>
        <v>1.7732517800791773E-2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435661.64999999997</v>
      </c>
      <c r="C22" s="15">
        <v>46221</v>
      </c>
      <c r="E22" s="56">
        <v>1415002.43</v>
      </c>
      <c r="F22" s="45">
        <f ca="1">((F20/(C2-E21))*365)+E22</f>
        <v>1679944.9124074075</v>
      </c>
      <c r="G22" s="34">
        <f ca="1">(F22-E22)/E22</f>
        <v>0.18723818192129013</v>
      </c>
      <c r="I22" s="7"/>
      <c r="J22" s="81">
        <v>3000000</v>
      </c>
      <c r="K22" s="50">
        <f ca="1">1-($E$20/J22)</f>
        <v>0.47606989666666666</v>
      </c>
      <c r="L22" s="11"/>
      <c r="N22" s="5" t="s">
        <v>108</v>
      </c>
      <c r="O22" s="72">
        <f>($B$22+$B$23)*0.3</f>
        <v>172687.40399999998</v>
      </c>
      <c r="P22" s="73">
        <f t="shared" si="4"/>
        <v>0.11430009697022087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139963.02999999997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0.60705242250000002</v>
      </c>
      <c r="L23" s="11"/>
      <c r="N23" s="13" t="s">
        <v>111</v>
      </c>
      <c r="O23" s="14">
        <f>($B$24+$B$25)*0.3</f>
        <v>160692.09300000002</v>
      </c>
      <c r="P23" s="78">
        <f t="shared" si="4"/>
        <v>0.10636051840959838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409940.73999999993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0.68564193800000006</v>
      </c>
      <c r="L24" s="11"/>
      <c r="N24" s="13" t="s">
        <v>113</v>
      </c>
      <c r="O24" s="14">
        <f t="shared" ref="O24:O25" si="5">($B$10+$B$11)*0.25</f>
        <v>26790.724999999999</v>
      </c>
      <c r="P24" s="78">
        <f t="shared" si="4"/>
        <v>1.7732517800791773E-2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125699.57000000007</v>
      </c>
      <c r="C25" s="15">
        <f>C22</f>
        <v>46221</v>
      </c>
      <c r="E25" s="75" t="s">
        <v>34</v>
      </c>
      <c r="F25" s="76">
        <f ca="1">B7</f>
        <v>16620.789999999994</v>
      </c>
      <c r="G25" s="77">
        <f t="shared" ref="G25:G31" ca="1" si="6">F25/SUM($F$25:$F$31)</f>
        <v>1.0415102700062856E-2</v>
      </c>
      <c r="I25" s="7"/>
      <c r="J25" s="84"/>
      <c r="K25" s="25"/>
      <c r="L25" s="11"/>
      <c r="N25" s="27" t="s">
        <v>116</v>
      </c>
      <c r="O25" s="51">
        <f t="shared" si="5"/>
        <v>26790.724999999999</v>
      </c>
      <c r="P25" s="82">
        <f t="shared" si="4"/>
        <v>1.7732517800791773E-2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1111264.99</v>
      </c>
      <c r="C26" s="34">
        <f ca="1">B26/F3</f>
        <v>0.70700587917481172</v>
      </c>
      <c r="E26" s="80" t="s">
        <v>103</v>
      </c>
      <c r="F26" s="30">
        <f>(B11)</f>
        <v>12930.84</v>
      </c>
      <c r="G26" s="20">
        <f t="shared" ca="1" si="6"/>
        <v>8.102865543580107E-3</v>
      </c>
      <c r="I26" s="7"/>
      <c r="J26" s="49"/>
      <c r="K26" s="25"/>
      <c r="L26" s="11"/>
      <c r="N26" s="5" t="s">
        <v>119</v>
      </c>
      <c r="O26" s="72">
        <f>($B$22+$B$23)*0.2</f>
        <v>115124.93599999999</v>
      </c>
      <c r="P26" s="73">
        <f t="shared" si="4"/>
        <v>7.6200064646813906E-2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94232.06</v>
      </c>
      <c r="G27" s="20">
        <f t="shared" ca="1" si="6"/>
        <v>5.9048732493370372E-2</v>
      </c>
      <c r="I27" s="7"/>
      <c r="J27" s="49"/>
      <c r="K27" s="25"/>
      <c r="L27" s="11"/>
      <c r="N27" s="13" t="s">
        <v>120</v>
      </c>
      <c r="O27" s="14">
        <f>($B$24+$B$25)*0.2</f>
        <v>107128.06200000002</v>
      </c>
      <c r="P27" s="78">
        <f t="shared" si="4"/>
        <v>7.0907012273065589E-2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16966</v>
      </c>
      <c r="G28" s="20">
        <f t="shared" ca="1" si="6"/>
        <v>1.0631421996744226E-2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10716.29</v>
      </c>
      <c r="P28" s="78">
        <f t="shared" si="4"/>
        <v>7.0930071203167099E-3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1111264.99</v>
      </c>
      <c r="G29" s="20">
        <f t="shared" ca="1" si="6"/>
        <v>0.69635312147222395</v>
      </c>
      <c r="H29" s="86"/>
      <c r="I29" s="7"/>
      <c r="J29" s="49"/>
      <c r="K29" s="25"/>
      <c r="L29" s="11"/>
      <c r="N29" s="27" t="s">
        <v>123</v>
      </c>
      <c r="O29" s="51">
        <f t="shared" si="7"/>
        <v>10716.29</v>
      </c>
      <c r="P29" s="82">
        <f t="shared" si="4"/>
        <v>7.0930071203167099E-3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0.17259345988706706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0.18230491539835547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0.17523378166137188</v>
      </c>
      <c r="E31" s="85" t="s">
        <v>118</v>
      </c>
      <c r="F31" s="44">
        <f>B40-F8-F7</f>
        <v>68390</v>
      </c>
      <c r="G31" s="34">
        <f t="shared" ca="1" si="6"/>
        <v>4.2855295906951411E-2</v>
      </c>
      <c r="I31" s="7"/>
      <c r="J31" s="49"/>
      <c r="K31" s="25"/>
      <c r="L31" s="11"/>
      <c r="N31" s="27" t="s">
        <v>127</v>
      </c>
      <c r="O31" s="51">
        <f>($B$10+$B$11)*0.05</f>
        <v>5358.1450000000004</v>
      </c>
      <c r="P31" s="82">
        <f t="shared" si="4"/>
        <v>3.5465035601583549E-3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16966</v>
      </c>
      <c r="P32" s="88">
        <f t="shared" si="4"/>
        <v>1.1229628799080026E-2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582423.22</v>
      </c>
      <c r="P35" s="59">
        <f t="shared" ref="P35:P39" si="8">O35/$O$18</f>
        <v>0.38550021010049051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386960.94699999993</v>
      </c>
      <c r="P36" s="20">
        <f t="shared" si="8"/>
        <v>0.25612565098140272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243685.57800000004</v>
      </c>
      <c r="P37" s="20">
        <f t="shared" si="8"/>
        <v>0.16129309116051294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280788.90500000003</v>
      </c>
      <c r="P38" s="20">
        <f t="shared" si="8"/>
        <v>0.18585141895851384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16966</v>
      </c>
      <c r="P39" s="91">
        <f t="shared" si="8"/>
        <v>1.1229628799080026E-2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4.3510893002006099E-2</v>
      </c>
      <c r="E40" s="25"/>
      <c r="F40" s="25"/>
      <c r="G40" s="25"/>
      <c r="N40" s="93" t="s">
        <v>137</v>
      </c>
      <c r="O40" s="94">
        <f t="shared" ref="O40:P40" si="9">SUM(O35:O39)</f>
        <v>1510824.65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8" sqref="M28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121725.04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56648.51999999999</v>
      </c>
      <c r="K2" s="102">
        <f>J2/D2</f>
        <v>0.46538099309722958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48383.47</v>
      </c>
      <c r="Q2" s="102">
        <f>P2/D2</f>
        <v>0.39748165209064629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16693.050000000007</v>
      </c>
      <c r="W2" s="102">
        <f>V2/D2</f>
        <v>0.13713735481212416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63444.34</v>
      </c>
      <c r="E4" s="20">
        <f t="shared" ref="E4:E7" si="1">D4/$D$2</f>
        <v>0.52121026207919097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8412.83</v>
      </c>
      <c r="K4" s="545">
        <f>J4/$D$2</f>
        <v>6.9113388666785402E-2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7934.7900000000009</v>
      </c>
      <c r="Q4" s="545">
        <f t="shared" ref="Q4:Q12" si="3">P4/$D$2</f>
        <v>6.5186176977226715E-2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0.27381169889120593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42037.179999999993</v>
      </c>
      <c r="E5" s="20">
        <f t="shared" si="1"/>
        <v>0.34534537840365465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461.03</v>
      </c>
      <c r="K5" s="545">
        <f t="shared" ref="K5:K30" si="6">J5/$D$2</f>
        <v>3.7874705155159531E-3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461.03</v>
      </c>
      <c r="Q5" s="545">
        <f>P5/$D$2</f>
        <v>3.7874705155159531E-3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2.8753327992334199E-3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11443.52</v>
      </c>
      <c r="E6" s="20">
        <f t="shared" si="1"/>
        <v>9.4011223984810363E-2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4580.24</v>
      </c>
      <c r="K6" s="545">
        <f>J6/$D$2</f>
        <v>3.7627755143888227E-2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4857.7099999999991</v>
      </c>
      <c r="Q6" s="545">
        <f t="shared" si="3"/>
        <v>3.9907236834754785E-2</v>
      </c>
      <c r="S6" s="98" t="s">
        <v>148</v>
      </c>
      <c r="T6" s="103"/>
      <c r="U6" s="100"/>
      <c r="V6" s="104">
        <f>'Budget Breakdown'!T16</f>
        <v>460.9800000000032</v>
      </c>
      <c r="W6" s="102">
        <f t="shared" si="5"/>
        <v>3.7870597536875175E-3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3.9433135532344045E-2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7.2467916215102499E-2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5590.55</v>
      </c>
      <c r="Q7" s="545">
        <f>P7/$D$2</f>
        <v>4.5927690802155419E-2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-17447.669999999995</v>
      </c>
      <c r="W7" s="116">
        <f t="shared" si="5"/>
        <v>-0.14333673663200272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1.0293691421255644E-3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1.7779086373682852E-2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1.7061074697531424E-2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5504.38</v>
      </c>
      <c r="Q9" s="545">
        <f t="shared" si="3"/>
        <v>4.5219783866984151E-2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5.9229801855066148E-3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5.9229801855066148E-3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8.4588183335162596E-3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9.9743651758093504E-3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7.8365963157621486E-3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8.215236569238343E-3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7.2270257623246632E-3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1.1501331196933679E-2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7.3721068401374108E-3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7.3937129123145089E-3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8.215236569238343E-3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691.73000000000013</v>
      </c>
      <c r="Q15" s="545">
        <f t="shared" si="11"/>
        <v>5.6827255920392401E-3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7.3937129123145089E-3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789.70999999999992</v>
      </c>
      <c r="Q16" s="545">
        <f t="shared" si="11"/>
        <v>6.4876544710932111E-3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6.2111131776995121E-2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5.3635965122706061E-2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6.2058718567683377E-3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7.0860235494685384E-2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5.7282380026328194E-3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3.9684521771362743E-3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1.3281080047293477E-2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1.7736695752985584E-2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1.5898947332446964E-3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1.5898947332446964E-3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2.2876147750701087E-3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7.0860235494685384E-2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4.1117259029037909E-3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2.0109091769450232E-2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2.2876147750701087E-3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W1" sqref="W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121264.06</v>
      </c>
      <c r="F3" s="268">
        <f t="shared" si="0"/>
        <v>2255.6810309599823</v>
      </c>
      <c r="G3" s="269">
        <f>1-((E3/SUM(E3:F3)))</f>
        <v>1.8261704664638168E-2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376.20000000000005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1184.8068916666666</v>
      </c>
      <c r="E5" s="289">
        <f>I5+K5+M5+O5+Q5+S5+U5+W5+Y5+AA5+AC5+AE5</f>
        <v>8412.83</v>
      </c>
      <c r="F5" s="289">
        <f t="shared" ref="F5:F12" si="2">J5+L5+N5+P5+R5+T5</f>
        <v>-101.26000000000067</v>
      </c>
      <c r="G5" s="269">
        <f t="shared" ref="G5:G12" si="3">1-((E5/SUM(E5:F5)))</f>
        <v>-1.2183017167634924E-2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1117.482925</v>
      </c>
      <c r="E6" s="289">
        <f t="shared" ref="E6:E12" si="16">Q6+S6+U6+W6+Y6+AA6+AC6+AE6+I6+K6+M6+O6</f>
        <v>7934.7900000000009</v>
      </c>
      <c r="F6" s="289">
        <f t="shared" si="2"/>
        <v>420.15000000000077</v>
      </c>
      <c r="G6" s="269">
        <f t="shared" si="3"/>
        <v>5.0287614273711312E-2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25.34</v>
      </c>
      <c r="X6" s="236">
        <f t="shared" si="11"/>
        <v>1174.6600000000001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129.85678333333334</v>
      </c>
      <c r="E7" s="289">
        <f t="shared" si="16"/>
        <v>922.06</v>
      </c>
      <c r="F7" s="289">
        <f t="shared" si="2"/>
        <v>145.85000000000002</v>
      </c>
      <c r="G7" s="269">
        <f t="shared" si="3"/>
        <v>0.13657517955632958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645.05046666666669</v>
      </c>
      <c r="E8" s="289">
        <f t="shared" si="16"/>
        <v>4580.24</v>
      </c>
      <c r="F8" s="289">
        <f t="shared" si="2"/>
        <v>-293.23000000000013</v>
      </c>
      <c r="G8" s="269">
        <f t="shared" si="3"/>
        <v>-6.8399653837989849E-2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82.14</v>
      </c>
      <c r="X8" s="236">
        <f t="shared" si="11"/>
        <v>517.86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684.12749166666663</v>
      </c>
      <c r="E9" s="289">
        <f t="shared" si="16"/>
        <v>4857.7099999999991</v>
      </c>
      <c r="F9" s="289">
        <f t="shared" si="2"/>
        <v>-34.81</v>
      </c>
      <c r="G9" s="269">
        <f t="shared" si="3"/>
        <v>-7.2176491322648584E-3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92.06</v>
      </c>
      <c r="X9" s="236">
        <f t="shared" si="11"/>
        <v>607.94000000000005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787.33579166666675</v>
      </c>
      <c r="E10" s="289">
        <f t="shared" si="16"/>
        <v>5590.55</v>
      </c>
      <c r="F10" s="289">
        <f t="shared" si="2"/>
        <v>593.5699999999996</v>
      </c>
      <c r="G10" s="269">
        <f t="shared" si="3"/>
        <v>9.5982936941715224E-2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76.540000000000006</v>
      </c>
      <c r="X10" s="236">
        <f t="shared" si="11"/>
        <v>823.46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304.78586666666666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775.20018333333337</v>
      </c>
      <c r="E12" s="289">
        <f t="shared" si="16"/>
        <v>5504.38</v>
      </c>
      <c r="F12" s="289">
        <f t="shared" si="2"/>
        <v>-347.42000000000007</v>
      </c>
      <c r="G12" s="269">
        <f t="shared" si="3"/>
        <v>-6.7369147714932742E-2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30.98</v>
      </c>
      <c r="X12" s="236">
        <f t="shared" si="11"/>
        <v>669.02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1242.3133666666665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17.646416666666667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292.4770333333334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203.07462500000003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145.00904166666669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134.34232500000002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123.89249166666667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126.37960833333331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170.98997500000004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281.66666666666669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197.16666666666669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253.50000000000003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97.418641666666687</v>
      </c>
      <c r="E26" s="289">
        <f t="shared" si="18"/>
        <v>691.73000000000013</v>
      </c>
      <c r="F26" s="289">
        <f t="shared" si="19"/>
        <v>-53.059999999999988</v>
      </c>
      <c r="G26" s="269">
        <f t="shared" si="20"/>
        <v>-8.3078898335603668E-2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111.21749166666666</v>
      </c>
      <c r="E27" s="289">
        <f t="shared" si="18"/>
        <v>789.70999999999992</v>
      </c>
      <c r="F27" s="289">
        <f t="shared" si="19"/>
        <v>-67.349999999999994</v>
      </c>
      <c r="G27" s="269">
        <f t="shared" si="20"/>
        <v>-9.3236059582479713E-2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19.14</v>
      </c>
      <c r="X27" s="236">
        <f t="shared" si="28"/>
        <v>80.86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1064.7676000000004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106.38690833333335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98.198858333333334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68.030950000000004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345.04166666666669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315.4666666666667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24.645833333333336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24.645833333333336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44.362499999999997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394.33333333333337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369.68750000000006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98.583333333333343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83.795833333333348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226.74166666666667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44.362499999999997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49.291666666666671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4693.9383833333331</v>
      </c>
      <c r="E46" s="289">
        <f t="shared" si="50"/>
        <v>33329.74</v>
      </c>
      <c r="F46" s="289">
        <f>J46+L46+N46+P46+R46+T46</f>
        <v>248.13103095998349</v>
      </c>
      <c r="G46" s="269">
        <f t="shared" si="51"/>
        <v>7.389718982814597E-3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8935.0778833333334</v>
      </c>
      <c r="E49" s="268">
        <f t="shared" ref="E49:E52" si="65">Q49+S49+U49+W49+Y49+AA49+AC49+AE49+I49+K49+M49+O49</f>
        <v>63444.34</v>
      </c>
      <c r="F49" s="268">
        <f>E49-('Proposed Budget'!J68*14)</f>
        <v>-925.22804361999442</v>
      </c>
      <c r="G49" s="246">
        <f t="shared" ref="G49:G50" si="66">(E49/(E49-F49))-1</f>
        <v>-1.4373687314369055E-2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5920.2361833333325</v>
      </c>
      <c r="E50" s="268">
        <f t="shared" si="65"/>
        <v>42037.179999999993</v>
      </c>
      <c r="F50" s="268">
        <f>E50-('Proposed Budget'!J44*14)</f>
        <v>3344.2109300000011</v>
      </c>
      <c r="G50" s="246">
        <f t="shared" si="66"/>
        <v>8.6429421426666542E-2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1611.6290666666666</v>
      </c>
      <c r="E51" s="268">
        <f t="shared" si="65"/>
        <v>11443.52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837.18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676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121725.04</v>
      </c>
      <c r="F54" s="297">
        <f>F49+F50+E52</f>
        <v>7218.9828863800067</v>
      </c>
      <c r="G54" s="246">
        <f>(E54/(E54-F54))-1</f>
        <v>6.3044550378823061E-2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837.18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43" sqref="G4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837.18</v>
      </c>
      <c r="G9" s="207">
        <f t="shared" si="0"/>
        <v>-15882.456254326666</v>
      </c>
      <c r="H9" s="208">
        <f t="shared" si="1"/>
        <v>-0.94992833652207254</v>
      </c>
      <c r="I9" s="198"/>
      <c r="J9" s="209">
        <f t="shared" ref="J9:K9" si="14">SUM(O27,E27,J27)</f>
        <v>13000</v>
      </c>
      <c r="K9" s="210">
        <f t="shared" si="14"/>
        <v>326.20000000000005</v>
      </c>
      <c r="L9" s="211">
        <f t="shared" si="3"/>
        <v>12673.8</v>
      </c>
      <c r="M9" s="212">
        <f t="shared" si="4"/>
        <v>-0.97490769230769225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460.9799999999999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121725.04</v>
      </c>
      <c r="G16" s="205">
        <f>SUM(G2:G9)</f>
        <v>-14795.833539613326</v>
      </c>
      <c r="H16" s="208">
        <f>((SUM(F16))-SUM(E16))/SUM(E16)</f>
        <v>-0.10837781180267758</v>
      </c>
      <c r="I16" s="198"/>
      <c r="J16" s="209">
        <f>SUM(J2:J9)</f>
        <v>104000</v>
      </c>
      <c r="K16" s="209">
        <f>SUM(K2:K9)</f>
        <v>87584.319999999992</v>
      </c>
      <c r="L16" s="209">
        <f>SUM(L2:L9)</f>
        <v>16415.68</v>
      </c>
      <c r="M16" s="212">
        <f>((K16-SUM(J16))/SUM(J16))</f>
        <v>-0.157843076923077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460.9800000000032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19.14</v>
      </c>
      <c r="G27" s="232">
        <f t="shared" si="19"/>
        <v>5180.8599999999997</v>
      </c>
      <c r="H27" s="233">
        <f t="shared" si="20"/>
        <v>-0.99631923076923068</v>
      </c>
      <c r="I27" s="198"/>
      <c r="J27" s="234">
        <f>SUM('Proposed Budget'!$D$5:$D$12)</f>
        <v>5800</v>
      </c>
      <c r="K27" s="235">
        <f>SUM('Monthly Breakdown'!W5:W12)</f>
        <v>307.06000000000006</v>
      </c>
      <c r="L27" s="236">
        <f t="shared" si="21"/>
        <v>5492.94</v>
      </c>
      <c r="M27" s="237">
        <f t="shared" si="22"/>
        <v>-0.94705862068965507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33617.599999999999</v>
      </c>
      <c r="G34" s="230">
        <f>SUM(G20:G27)</f>
        <v>7982.3999999999978</v>
      </c>
      <c r="H34" s="233">
        <f>((F34-SUM(E34)))/SUM(E34)</f>
        <v>-0.19188461538461543</v>
      </c>
      <c r="I34" s="198"/>
      <c r="J34" s="234">
        <f>SUM(J20:J27)</f>
        <v>46400</v>
      </c>
      <c r="K34" s="234">
        <f>SUM(K20:K27)</f>
        <v>39966.720000000001</v>
      </c>
      <c r="L34" s="234">
        <f>SUM(L20:L27)</f>
        <v>6433.2799999999988</v>
      </c>
      <c r="M34" s="237">
        <f>((K34-SUM(J34))/SUM(J34))</f>
        <v>-0.13864827586206893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65"/>
  <sheetViews>
    <sheetView tabSelected="1" workbookViewId="0">
      <pane ySplit="4" topLeftCell="A5" activePane="bottomLeft" state="frozen"/>
      <selection pane="bottomLeft" activeCell="D15" sqref="D15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(SUM(INDIRECT("g5:g5")))+J2+L2+N2+P2-R2+T2-G1368</f>
        <v>3529.1499999999915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100</v>
      </c>
      <c r="H2" s="301"/>
      <c r="I2" s="314" t="s">
        <v>275</v>
      </c>
      <c r="J2" s="303">
        <f>SUMIFS(E:E,I:I,"1")</f>
        <v>403.38</v>
      </c>
      <c r="K2" s="304" t="s">
        <v>276</v>
      </c>
      <c r="L2" s="305">
        <f>(SUMIFS(E:E,I:I,"2"))</f>
        <v>62.120000000000005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100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40</v>
      </c>
      <c r="C5" s="298">
        <v>46239</v>
      </c>
      <c r="D5" s="299" t="s">
        <v>316</v>
      </c>
      <c r="E5" s="522"/>
      <c r="F5" s="522">
        <v>837.18</v>
      </c>
      <c r="G5" s="333">
        <f t="shared" ref="G5:G27" si="0">G6-E5+F5</f>
        <v>3163.6499999999915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/>
      <c r="B6" s="330"/>
      <c r="C6" s="298">
        <v>46238</v>
      </c>
      <c r="D6" s="299" t="s">
        <v>389</v>
      </c>
      <c r="E6" s="522">
        <v>10</v>
      </c>
      <c r="F6" s="522"/>
      <c r="G6" s="333">
        <f t="shared" si="0"/>
        <v>2326.4699999999916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284</v>
      </c>
      <c r="B7" s="330">
        <v>37</v>
      </c>
      <c r="C7" s="298">
        <v>46238</v>
      </c>
      <c r="D7" s="299" t="s">
        <v>374</v>
      </c>
      <c r="E7" s="522">
        <v>50</v>
      </c>
      <c r="F7" s="522"/>
      <c r="G7" s="333">
        <f t="shared" si="0"/>
        <v>2336.4699999999916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4</v>
      </c>
      <c r="C8" s="298">
        <v>46237</v>
      </c>
      <c r="D8" s="299" t="s">
        <v>296</v>
      </c>
      <c r="E8" s="522">
        <v>41.93</v>
      </c>
      <c r="F8" s="522"/>
      <c r="G8" s="333">
        <f t="shared" si="0"/>
        <v>2386.4699999999916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46237</v>
      </c>
      <c r="D9" s="299" t="s">
        <v>334</v>
      </c>
      <c r="E9" s="522">
        <v>15.09</v>
      </c>
      <c r="F9" s="522"/>
      <c r="G9" s="333">
        <f t="shared" si="0"/>
        <v>2428.3999999999915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22</v>
      </c>
      <c r="C10" s="298">
        <v>46237</v>
      </c>
      <c r="D10" s="299" t="s">
        <v>953</v>
      </c>
      <c r="E10" s="522">
        <v>12.77</v>
      </c>
      <c r="F10" s="522"/>
      <c r="G10" s="333">
        <f t="shared" si="0"/>
        <v>2443.4899999999916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46236</v>
      </c>
      <c r="D11" s="299" t="s">
        <v>358</v>
      </c>
      <c r="E11" s="522">
        <v>10.25</v>
      </c>
      <c r="F11" s="522"/>
      <c r="G11" s="333">
        <f t="shared" si="0"/>
        <v>2456.2599999999916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6</v>
      </c>
      <c r="C12" s="298">
        <v>46236</v>
      </c>
      <c r="D12" s="299" t="s">
        <v>300</v>
      </c>
      <c r="E12" s="522">
        <v>24.48</v>
      </c>
      <c r="F12" s="522"/>
      <c r="G12" s="333">
        <f t="shared" si="0"/>
        <v>2466.5099999999916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4</v>
      </c>
      <c r="C13" s="298">
        <v>46236</v>
      </c>
      <c r="D13" s="299" t="s">
        <v>455</v>
      </c>
      <c r="E13" s="522">
        <v>40.21</v>
      </c>
      <c r="F13" s="522"/>
      <c r="G13" s="333">
        <f t="shared" si="0"/>
        <v>2490.9899999999916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46235</v>
      </c>
      <c r="D14" s="299" t="s">
        <v>1008</v>
      </c>
      <c r="E14" s="522">
        <v>22.12</v>
      </c>
      <c r="F14" s="522"/>
      <c r="G14" s="333">
        <f t="shared" si="0"/>
        <v>2531.1999999999916</v>
      </c>
      <c r="H14" s="334"/>
      <c r="I14" s="335">
        <v>2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5</v>
      </c>
      <c r="C15" s="298">
        <v>46235</v>
      </c>
      <c r="D15" s="299" t="s">
        <v>1009</v>
      </c>
      <c r="E15" s="522">
        <v>40</v>
      </c>
      <c r="F15" s="522"/>
      <c r="G15" s="333">
        <f t="shared" si="0"/>
        <v>2553.3199999999915</v>
      </c>
      <c r="H15" s="334"/>
      <c r="I15" s="335">
        <v>2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8</v>
      </c>
      <c r="C16" s="298">
        <v>46235</v>
      </c>
      <c r="D16" s="299" t="s">
        <v>319</v>
      </c>
      <c r="E16" s="522">
        <v>8.86</v>
      </c>
      <c r="F16" s="522"/>
      <c r="G16" s="333">
        <f t="shared" si="0"/>
        <v>2593.3199999999915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5</v>
      </c>
      <c r="C17" s="298">
        <v>46235</v>
      </c>
      <c r="D17" s="299" t="s">
        <v>484</v>
      </c>
      <c r="E17" s="522">
        <v>52.06</v>
      </c>
      <c r="F17" s="522"/>
      <c r="G17" s="333">
        <f t="shared" si="0"/>
        <v>2602.1799999999917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6</v>
      </c>
      <c r="C18" s="298">
        <v>46235</v>
      </c>
      <c r="D18" s="299" t="s">
        <v>484</v>
      </c>
      <c r="E18" s="522">
        <v>52.06</v>
      </c>
      <c r="F18" s="522"/>
      <c r="G18" s="333">
        <f t="shared" si="0"/>
        <v>2654.2399999999916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22</v>
      </c>
      <c r="C19" s="298">
        <v>46235</v>
      </c>
      <c r="D19" s="299" t="s">
        <v>375</v>
      </c>
      <c r="E19" s="522">
        <v>6.37</v>
      </c>
      <c r="F19" s="522"/>
      <c r="G19" s="333">
        <f t="shared" si="0"/>
        <v>2706.2999999999915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287</v>
      </c>
      <c r="B20" s="330" t="s">
        <v>287</v>
      </c>
      <c r="C20" s="298">
        <v>46235</v>
      </c>
      <c r="D20" s="299" t="s">
        <v>1007</v>
      </c>
      <c r="E20" s="522">
        <v>121.4</v>
      </c>
      <c r="F20" s="522">
        <v>121.4</v>
      </c>
      <c r="G20" s="333">
        <f t="shared" si="0"/>
        <v>2712.6699999999914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/>
      <c r="B21" s="330"/>
      <c r="C21" s="298">
        <v>46235</v>
      </c>
      <c r="D21" s="299" t="s">
        <v>986</v>
      </c>
      <c r="E21" s="522">
        <v>174.61</v>
      </c>
      <c r="F21" s="522"/>
      <c r="G21" s="333">
        <f t="shared" si="0"/>
        <v>2712.6699999999914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284</v>
      </c>
      <c r="B22" s="330">
        <v>37</v>
      </c>
      <c r="C22" s="298">
        <v>46234</v>
      </c>
      <c r="D22" s="299" t="s">
        <v>1004</v>
      </c>
      <c r="E22" s="522">
        <v>8746.27</v>
      </c>
      <c r="F22" s="522"/>
      <c r="G22" s="333">
        <f t="shared" si="0"/>
        <v>2887.2799999999916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286</v>
      </c>
      <c r="B23" s="330">
        <v>25</v>
      </c>
      <c r="C23" s="298">
        <v>46234</v>
      </c>
      <c r="D23" s="298" t="s">
        <v>204</v>
      </c>
      <c r="E23" s="331">
        <v>350</v>
      </c>
      <c r="F23" s="522"/>
      <c r="G23" s="333">
        <f t="shared" si="0"/>
        <v>11633.549999999992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286</v>
      </c>
      <c r="B24" s="330">
        <v>26</v>
      </c>
      <c r="C24" s="298">
        <v>46234</v>
      </c>
      <c r="D24" s="298" t="s">
        <v>205</v>
      </c>
      <c r="E24" s="331">
        <v>320</v>
      </c>
      <c r="F24" s="522"/>
      <c r="G24" s="333">
        <f t="shared" si="0"/>
        <v>11983.549999999992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286</v>
      </c>
      <c r="B25" s="330">
        <v>27</v>
      </c>
      <c r="C25" s="298">
        <v>46234</v>
      </c>
      <c r="D25" s="298" t="s">
        <v>206</v>
      </c>
      <c r="E25" s="331">
        <v>25</v>
      </c>
      <c r="F25" s="522"/>
      <c r="G25" s="333">
        <f t="shared" si="0"/>
        <v>12303.549999999992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286</v>
      </c>
      <c r="B26" s="330">
        <v>28</v>
      </c>
      <c r="C26" s="298">
        <v>46234</v>
      </c>
      <c r="D26" s="298" t="s">
        <v>207</v>
      </c>
      <c r="E26" s="331">
        <v>25</v>
      </c>
      <c r="F26" s="522"/>
      <c r="G26" s="333">
        <f t="shared" si="0"/>
        <v>12328.549999999992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286</v>
      </c>
      <c r="B27" s="330">
        <v>29</v>
      </c>
      <c r="C27" s="298">
        <v>46234</v>
      </c>
      <c r="D27" s="298" t="s">
        <v>208</v>
      </c>
      <c r="E27" s="331">
        <v>45</v>
      </c>
      <c r="F27" s="522"/>
      <c r="G27" s="333">
        <f t="shared" si="0"/>
        <v>12353.549999999992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286</v>
      </c>
      <c r="B28" s="330">
        <v>30</v>
      </c>
      <c r="C28" s="298">
        <v>46234</v>
      </c>
      <c r="D28" s="298" t="s">
        <v>209</v>
      </c>
      <c r="E28" s="331">
        <v>400</v>
      </c>
      <c r="F28" s="522"/>
      <c r="G28" s="333">
        <f t="shared" ref="G28:G50" si="1">G29-E28+F28</f>
        <v>12398.549999999992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286</v>
      </c>
      <c r="B29" s="330">
        <v>31</v>
      </c>
      <c r="C29" s="298">
        <v>46234</v>
      </c>
      <c r="D29" s="298" t="s">
        <v>210</v>
      </c>
      <c r="E29" s="331">
        <v>375</v>
      </c>
      <c r="F29" s="522"/>
      <c r="G29" s="333">
        <f t="shared" si="1"/>
        <v>12798.549999999992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286</v>
      </c>
      <c r="B30" s="330">
        <v>32</v>
      </c>
      <c r="C30" s="298">
        <v>46234</v>
      </c>
      <c r="D30" s="298" t="s">
        <v>211</v>
      </c>
      <c r="E30" s="331">
        <v>100</v>
      </c>
      <c r="F30" s="522"/>
      <c r="G30" s="333">
        <f t="shared" si="1"/>
        <v>13173.549999999992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286</v>
      </c>
      <c r="B31" s="330">
        <v>33</v>
      </c>
      <c r="C31" s="298">
        <v>46234</v>
      </c>
      <c r="D31" s="298" t="s">
        <v>212</v>
      </c>
      <c r="E31" s="331">
        <v>85</v>
      </c>
      <c r="F31" s="522"/>
      <c r="G31" s="333">
        <f t="shared" si="1"/>
        <v>13273.549999999992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286</v>
      </c>
      <c r="B32" s="330">
        <v>34</v>
      </c>
      <c r="C32" s="298">
        <v>46234</v>
      </c>
      <c r="D32" s="298" t="s">
        <v>213</v>
      </c>
      <c r="E32" s="331">
        <v>230</v>
      </c>
      <c r="F32" s="522"/>
      <c r="G32" s="333">
        <f t="shared" si="1"/>
        <v>13358.549999999992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286</v>
      </c>
      <c r="B33" s="330">
        <v>35</v>
      </c>
      <c r="C33" s="298">
        <v>46234</v>
      </c>
      <c r="D33" s="298" t="s">
        <v>214</v>
      </c>
      <c r="E33" s="331">
        <v>45</v>
      </c>
      <c r="F33" s="522"/>
      <c r="G33" s="333">
        <f t="shared" si="1"/>
        <v>13588.549999999992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291</v>
      </c>
      <c r="B34" s="330">
        <v>38</v>
      </c>
      <c r="C34" s="298">
        <v>46234</v>
      </c>
      <c r="D34" s="299" t="s">
        <v>293</v>
      </c>
      <c r="E34" s="522"/>
      <c r="F34" s="522">
        <v>4720.8599999999997</v>
      </c>
      <c r="G34" s="333">
        <f t="shared" si="1"/>
        <v>13633.549999999992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294</v>
      </c>
      <c r="B35" s="330">
        <v>10</v>
      </c>
      <c r="C35" s="298">
        <v>46234</v>
      </c>
      <c r="D35" s="299" t="s">
        <v>176</v>
      </c>
      <c r="E35" s="522">
        <v>17.899999999999999</v>
      </c>
      <c r="F35" s="522"/>
      <c r="G35" s="333">
        <f t="shared" si="1"/>
        <v>8912.6899999999932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5</v>
      </c>
      <c r="C36" s="298">
        <v>46233</v>
      </c>
      <c r="D36" s="299" t="s">
        <v>484</v>
      </c>
      <c r="E36" s="522">
        <v>20.59</v>
      </c>
      <c r="F36" s="522"/>
      <c r="G36" s="333">
        <f t="shared" si="1"/>
        <v>8930.5899999999929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46233</v>
      </c>
      <c r="D37" s="299" t="s">
        <v>386</v>
      </c>
      <c r="E37" s="522">
        <v>23.87</v>
      </c>
      <c r="F37" s="522"/>
      <c r="G37" s="333">
        <f t="shared" si="1"/>
        <v>8951.179999999993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46233</v>
      </c>
      <c r="D38" s="299" t="s">
        <v>1003</v>
      </c>
      <c r="E38" s="522">
        <v>-100</v>
      </c>
      <c r="F38" s="522"/>
      <c r="G38" s="333">
        <f t="shared" si="1"/>
        <v>8975.0499999999938</v>
      </c>
      <c r="H38" s="334" t="s">
        <v>298</v>
      </c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6</v>
      </c>
      <c r="C39" s="298">
        <v>46233</v>
      </c>
      <c r="D39" s="299" t="s">
        <v>1000</v>
      </c>
      <c r="E39" s="522">
        <v>-100</v>
      </c>
      <c r="F39" s="522"/>
      <c r="G39" s="333">
        <f t="shared" si="1"/>
        <v>8875.0499999999938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46233</v>
      </c>
      <c r="D40" s="299" t="s">
        <v>1006</v>
      </c>
      <c r="E40" s="522">
        <v>16</v>
      </c>
      <c r="F40" s="522"/>
      <c r="G40" s="333">
        <f t="shared" si="1"/>
        <v>8775.0499999999938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46232</v>
      </c>
      <c r="D41" s="299" t="s">
        <v>308</v>
      </c>
      <c r="E41" s="522">
        <v>60.77</v>
      </c>
      <c r="F41" s="522"/>
      <c r="G41" s="333">
        <f t="shared" si="1"/>
        <v>8791.0499999999938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294</v>
      </c>
      <c r="B42" s="330">
        <v>21</v>
      </c>
      <c r="C42" s="298">
        <v>46232</v>
      </c>
      <c r="D42" s="299" t="s">
        <v>194</v>
      </c>
      <c r="E42" s="522">
        <v>31.47</v>
      </c>
      <c r="F42" s="522"/>
      <c r="G42" s="333">
        <f t="shared" si="1"/>
        <v>8851.8199999999943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294</v>
      </c>
      <c r="B43" s="330">
        <v>21</v>
      </c>
      <c r="C43" s="298">
        <v>46232</v>
      </c>
      <c r="D43" s="299" t="s">
        <v>194</v>
      </c>
      <c r="E43" s="522">
        <v>16.2</v>
      </c>
      <c r="F43" s="522"/>
      <c r="G43" s="333">
        <f t="shared" si="1"/>
        <v>8883.2899999999936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46232</v>
      </c>
      <c r="D44" s="299" t="s">
        <v>346</v>
      </c>
      <c r="E44" s="522">
        <v>11.43</v>
      </c>
      <c r="F44" s="522"/>
      <c r="G44" s="333">
        <f t="shared" si="1"/>
        <v>8899.4899999999943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46232</v>
      </c>
      <c r="D45" s="299" t="s">
        <v>358</v>
      </c>
      <c r="E45" s="522">
        <v>9.9700000000000006</v>
      </c>
      <c r="F45" s="522"/>
      <c r="G45" s="333">
        <f t="shared" si="1"/>
        <v>8910.9199999999946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5</v>
      </c>
      <c r="C46" s="298">
        <v>46232</v>
      </c>
      <c r="D46" s="299" t="s">
        <v>484</v>
      </c>
      <c r="E46" s="522">
        <v>82.36</v>
      </c>
      <c r="F46" s="522"/>
      <c r="G46" s="333">
        <f t="shared" si="1"/>
        <v>8920.889999999994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24</v>
      </c>
      <c r="C47" s="298">
        <v>46232</v>
      </c>
      <c r="D47" s="299" t="s">
        <v>860</v>
      </c>
      <c r="E47" s="522">
        <v>92.25</v>
      </c>
      <c r="F47" s="522"/>
      <c r="G47" s="333">
        <f t="shared" si="1"/>
        <v>9003.2499999999945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4</v>
      </c>
      <c r="C48" s="298">
        <v>46232</v>
      </c>
      <c r="D48" s="299" t="s">
        <v>296</v>
      </c>
      <c r="E48" s="522">
        <v>39.5</v>
      </c>
      <c r="F48" s="522"/>
      <c r="G48" s="333">
        <f t="shared" si="1"/>
        <v>9095.4999999999945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46232</v>
      </c>
      <c r="D49" s="299" t="s">
        <v>296</v>
      </c>
      <c r="E49" s="522">
        <v>15.1</v>
      </c>
      <c r="F49" s="522"/>
      <c r="G49" s="333">
        <f t="shared" si="1"/>
        <v>9134.9999999999945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46232</v>
      </c>
      <c r="D50" s="299" t="s">
        <v>334</v>
      </c>
      <c r="E50" s="522">
        <v>17.68</v>
      </c>
      <c r="F50" s="522"/>
      <c r="G50" s="333">
        <f t="shared" si="1"/>
        <v>9150.0999999999949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5</v>
      </c>
      <c r="C51" s="298">
        <v>46232</v>
      </c>
      <c r="D51" s="299" t="s">
        <v>988</v>
      </c>
      <c r="E51" s="522">
        <v>-205</v>
      </c>
      <c r="F51" s="522"/>
      <c r="G51" s="333">
        <f t="shared" ref="G51:G113" si="2">G52-E51+F51</f>
        <v>9167.7799999999952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20</v>
      </c>
      <c r="C52" s="298">
        <v>46232</v>
      </c>
      <c r="D52" s="299" t="s">
        <v>193</v>
      </c>
      <c r="E52" s="522">
        <v>600</v>
      </c>
      <c r="F52" s="522"/>
      <c r="G52" s="333">
        <f t="shared" si="2"/>
        <v>8962.7799999999952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287</v>
      </c>
      <c r="B53" s="330" t="s">
        <v>287</v>
      </c>
      <c r="C53" s="298">
        <v>46231</v>
      </c>
      <c r="D53" s="299" t="s">
        <v>525</v>
      </c>
      <c r="E53" s="522">
        <v>1171.3800000000001</v>
      </c>
      <c r="F53" s="522">
        <v>1171.3800000000001</v>
      </c>
      <c r="G53" s="333">
        <f t="shared" si="2"/>
        <v>9562.7799999999952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46231</v>
      </c>
      <c r="D54" s="299" t="s">
        <v>334</v>
      </c>
      <c r="E54" s="522">
        <v>11.58</v>
      </c>
      <c r="F54" s="522"/>
      <c r="G54" s="333">
        <f t="shared" si="2"/>
        <v>9562.7799999999934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42</v>
      </c>
      <c r="C55" s="298">
        <v>46231</v>
      </c>
      <c r="D55" s="299" t="s">
        <v>200</v>
      </c>
      <c r="E55" s="522">
        <v>59</v>
      </c>
      <c r="F55" s="522"/>
      <c r="G55" s="333">
        <f t="shared" si="2"/>
        <v>9574.3599999999933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43</v>
      </c>
      <c r="C56" s="298">
        <v>46231</v>
      </c>
      <c r="D56" s="299" t="s">
        <v>201</v>
      </c>
      <c r="E56" s="522">
        <v>50.92</v>
      </c>
      <c r="F56" s="522"/>
      <c r="G56" s="333">
        <f t="shared" si="2"/>
        <v>9633.3599999999933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8</v>
      </c>
      <c r="C57" s="298">
        <v>46231</v>
      </c>
      <c r="D57" s="299" t="s">
        <v>308</v>
      </c>
      <c r="E57" s="522">
        <v>71.75</v>
      </c>
      <c r="F57" s="522"/>
      <c r="G57" s="333">
        <f t="shared" si="2"/>
        <v>9684.2799999999934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46230</v>
      </c>
      <c r="D58" s="299" t="s">
        <v>999</v>
      </c>
      <c r="E58" s="522">
        <v>49.2</v>
      </c>
      <c r="F58" s="522"/>
      <c r="G58" s="333">
        <f t="shared" si="2"/>
        <v>9756.0299999999934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46230</v>
      </c>
      <c r="D59" s="299" t="s">
        <v>353</v>
      </c>
      <c r="E59" s="522">
        <v>20.98</v>
      </c>
      <c r="F59" s="522"/>
      <c r="G59" s="333">
        <f t="shared" si="2"/>
        <v>9805.2299999999941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46230</v>
      </c>
      <c r="D60" s="299" t="s">
        <v>300</v>
      </c>
      <c r="E60" s="522">
        <v>19.16</v>
      </c>
      <c r="F60" s="522"/>
      <c r="G60" s="333">
        <f t="shared" si="2"/>
        <v>9826.2099999999937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46230</v>
      </c>
      <c r="D61" s="299" t="s">
        <v>994</v>
      </c>
      <c r="E61" s="522">
        <v>15.89</v>
      </c>
      <c r="F61" s="522"/>
      <c r="G61" s="333">
        <f t="shared" si="2"/>
        <v>9845.3699999999935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22</v>
      </c>
      <c r="C62" s="298">
        <v>46230</v>
      </c>
      <c r="D62" s="299" t="s">
        <v>998</v>
      </c>
      <c r="E62" s="522">
        <v>15.96</v>
      </c>
      <c r="F62" s="522"/>
      <c r="G62" s="333">
        <f t="shared" si="2"/>
        <v>9861.2599999999929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1</v>
      </c>
      <c r="C63" s="298">
        <v>46230</v>
      </c>
      <c r="D63" s="299" t="s">
        <v>306</v>
      </c>
      <c r="E63" s="522">
        <v>183.73</v>
      </c>
      <c r="F63" s="522"/>
      <c r="G63" s="333">
        <f t="shared" si="2"/>
        <v>9877.2199999999921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4</v>
      </c>
      <c r="C64" s="298">
        <v>46230</v>
      </c>
      <c r="D64" s="299" t="s">
        <v>296</v>
      </c>
      <c r="E64" s="522">
        <v>86.71</v>
      </c>
      <c r="F64" s="522"/>
      <c r="G64" s="333">
        <f t="shared" si="2"/>
        <v>10060.949999999992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46230</v>
      </c>
      <c r="D65" s="299" t="s">
        <v>296</v>
      </c>
      <c r="E65" s="522">
        <v>8.7200000000000006</v>
      </c>
      <c r="F65" s="522"/>
      <c r="G65" s="333">
        <f t="shared" si="2"/>
        <v>10147.659999999991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2</v>
      </c>
      <c r="C66" s="298">
        <v>46230</v>
      </c>
      <c r="D66" s="299" t="s">
        <v>301</v>
      </c>
      <c r="E66" s="522">
        <v>23.5</v>
      </c>
      <c r="F66" s="522"/>
      <c r="G66" s="333">
        <f t="shared" si="2"/>
        <v>10156.37999999999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3</v>
      </c>
      <c r="C67" s="298">
        <v>46230</v>
      </c>
      <c r="D67" s="299" t="s">
        <v>983</v>
      </c>
      <c r="E67" s="522">
        <v>7.18</v>
      </c>
      <c r="F67" s="522"/>
      <c r="G67" s="333">
        <f t="shared" si="2"/>
        <v>10179.87999999999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46229</v>
      </c>
      <c r="D68" s="299" t="s">
        <v>996</v>
      </c>
      <c r="E68" s="522">
        <v>18.350000000000001</v>
      </c>
      <c r="F68" s="522"/>
      <c r="G68" s="333">
        <f t="shared" si="2"/>
        <v>10187.05999999999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8</v>
      </c>
      <c r="C69" s="298">
        <v>46229</v>
      </c>
      <c r="D69" s="299" t="s">
        <v>319</v>
      </c>
      <c r="E69" s="522">
        <v>64.400000000000006</v>
      </c>
      <c r="F69" s="522"/>
      <c r="G69" s="333">
        <f t="shared" si="2"/>
        <v>10205.409999999991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4</v>
      </c>
      <c r="C70" s="298">
        <v>46229</v>
      </c>
      <c r="D70" s="299" t="s">
        <v>296</v>
      </c>
      <c r="E70" s="522">
        <v>42.19</v>
      </c>
      <c r="F70" s="522"/>
      <c r="G70" s="333">
        <f t="shared" si="2"/>
        <v>10269.80999999999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46229</v>
      </c>
      <c r="D71" s="299" t="s">
        <v>296</v>
      </c>
      <c r="E71" s="522">
        <v>60.67</v>
      </c>
      <c r="F71" s="522"/>
      <c r="G71" s="333">
        <f t="shared" si="2"/>
        <v>10311.999999999991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8</v>
      </c>
      <c r="C72" s="298">
        <v>46228</v>
      </c>
      <c r="D72" s="299" t="s">
        <v>995</v>
      </c>
      <c r="E72" s="522">
        <v>40.32</v>
      </c>
      <c r="F72" s="522"/>
      <c r="G72" s="333">
        <f t="shared" si="2"/>
        <v>10372.669999999991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3</v>
      </c>
      <c r="C73" s="298">
        <v>46228</v>
      </c>
      <c r="D73" s="299" t="s">
        <v>455</v>
      </c>
      <c r="E73" s="522">
        <v>7.38</v>
      </c>
      <c r="F73" s="522"/>
      <c r="G73" s="333">
        <f t="shared" si="2"/>
        <v>10412.989999999991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4</v>
      </c>
      <c r="C74" s="298">
        <v>46228</v>
      </c>
      <c r="D74" s="299" t="s">
        <v>455</v>
      </c>
      <c r="E74" s="522">
        <v>39.83</v>
      </c>
      <c r="F74" s="522"/>
      <c r="G74" s="333">
        <f t="shared" si="2"/>
        <v>10420.36999999999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5</v>
      </c>
      <c r="C75" s="298">
        <v>46228</v>
      </c>
      <c r="D75" s="299" t="s">
        <v>475</v>
      </c>
      <c r="E75" s="522">
        <v>20</v>
      </c>
      <c r="F75" s="522"/>
      <c r="G75" s="333">
        <f t="shared" si="2"/>
        <v>10460.19999999999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294</v>
      </c>
      <c r="B76" s="330">
        <v>12</v>
      </c>
      <c r="C76" s="298">
        <v>46228</v>
      </c>
      <c r="D76" s="299" t="s">
        <v>314</v>
      </c>
      <c r="E76" s="522">
        <v>204.48</v>
      </c>
      <c r="F76" s="522"/>
      <c r="G76" s="333">
        <f t="shared" si="2"/>
        <v>10480.19999999999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3</v>
      </c>
      <c r="C77" s="298">
        <v>46228</v>
      </c>
      <c r="D77" s="299" t="s">
        <v>991</v>
      </c>
      <c r="E77" s="522">
        <v>11.33</v>
      </c>
      <c r="F77" s="522"/>
      <c r="G77" s="333">
        <f t="shared" si="2"/>
        <v>10684.679999999989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46228</v>
      </c>
      <c r="D78" s="299" t="s">
        <v>997</v>
      </c>
      <c r="E78" s="522">
        <v>120.77</v>
      </c>
      <c r="F78" s="522"/>
      <c r="G78" s="333">
        <f t="shared" si="2"/>
        <v>10696.009999999989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46227</v>
      </c>
      <c r="D79" s="299" t="s">
        <v>990</v>
      </c>
      <c r="E79" s="522">
        <v>46.21</v>
      </c>
      <c r="F79" s="522"/>
      <c r="G79" s="333">
        <f t="shared" si="2"/>
        <v>10816.77999999999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5</v>
      </c>
      <c r="C80" s="298">
        <v>46227</v>
      </c>
      <c r="D80" s="299" t="s">
        <v>340</v>
      </c>
      <c r="E80" s="522">
        <v>95.85</v>
      </c>
      <c r="F80" s="522"/>
      <c r="G80" s="333">
        <f t="shared" si="2"/>
        <v>10862.989999999989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46227</v>
      </c>
      <c r="D81" s="299" t="s">
        <v>324</v>
      </c>
      <c r="E81" s="522">
        <v>9.06</v>
      </c>
      <c r="F81" s="522"/>
      <c r="G81" s="333">
        <f t="shared" si="2"/>
        <v>10958.839999999989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46227</v>
      </c>
      <c r="D82" s="299" t="s">
        <v>358</v>
      </c>
      <c r="E82" s="522">
        <v>26.47</v>
      </c>
      <c r="F82" s="522"/>
      <c r="G82" s="333">
        <f t="shared" si="2"/>
        <v>10967.899999999989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6</v>
      </c>
      <c r="C83" s="298">
        <v>46227</v>
      </c>
      <c r="D83" s="299" t="s">
        <v>1003</v>
      </c>
      <c r="E83" s="522">
        <v>90</v>
      </c>
      <c r="F83" s="522"/>
      <c r="G83" s="333">
        <f t="shared" si="2"/>
        <v>10994.369999999988</v>
      </c>
      <c r="H83" s="334" t="s">
        <v>298</v>
      </c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3</v>
      </c>
      <c r="C84" s="298">
        <v>46226</v>
      </c>
      <c r="D84" s="299" t="s">
        <v>455</v>
      </c>
      <c r="E84" s="522">
        <v>29.72</v>
      </c>
      <c r="F84" s="522"/>
      <c r="G84" s="333">
        <f t="shared" si="2"/>
        <v>11084.369999999988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287</v>
      </c>
      <c r="B85" s="330" t="s">
        <v>287</v>
      </c>
      <c r="C85" s="298">
        <v>46226</v>
      </c>
      <c r="D85" s="299" t="s">
        <v>315</v>
      </c>
      <c r="E85" s="522">
        <v>133.13999999999999</v>
      </c>
      <c r="F85" s="522">
        <v>133.13999999999999</v>
      </c>
      <c r="G85" s="333">
        <f t="shared" si="2"/>
        <v>11114.089999999987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291</v>
      </c>
      <c r="B86" s="330">
        <v>39</v>
      </c>
      <c r="C86" s="298">
        <v>46226</v>
      </c>
      <c r="D86" s="299" t="s">
        <v>292</v>
      </c>
      <c r="E86" s="522"/>
      <c r="F86" s="522">
        <v>2763.78</v>
      </c>
      <c r="G86" s="333">
        <f t="shared" si="2"/>
        <v>11114.089999999987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8</v>
      </c>
      <c r="C87" s="298">
        <v>46226</v>
      </c>
      <c r="D87" s="299" t="s">
        <v>992</v>
      </c>
      <c r="E87" s="522">
        <v>92.36</v>
      </c>
      <c r="F87" s="522"/>
      <c r="G87" s="333">
        <f t="shared" si="2"/>
        <v>8350.3099999999868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3</v>
      </c>
      <c r="C88" s="298">
        <v>46226</v>
      </c>
      <c r="D88" s="299" t="s">
        <v>983</v>
      </c>
      <c r="E88" s="522">
        <v>25</v>
      </c>
      <c r="F88" s="522"/>
      <c r="G88" s="333">
        <f t="shared" si="2"/>
        <v>8442.6699999999873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4</v>
      </c>
      <c r="C89" s="298">
        <v>46226</v>
      </c>
      <c r="D89" s="299" t="s">
        <v>296</v>
      </c>
      <c r="E89" s="522">
        <v>49.15</v>
      </c>
      <c r="F89" s="522"/>
      <c r="G89" s="333">
        <f t="shared" si="2"/>
        <v>8467.6699999999873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46226</v>
      </c>
      <c r="D90" s="299" t="s">
        <v>993</v>
      </c>
      <c r="E90" s="522">
        <v>21.6</v>
      </c>
      <c r="F90" s="522"/>
      <c r="G90" s="333">
        <f t="shared" si="2"/>
        <v>8516.819999999987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8</v>
      </c>
      <c r="C91" s="298">
        <v>46225</v>
      </c>
      <c r="D91" s="299" t="s">
        <v>319</v>
      </c>
      <c r="E91" s="522">
        <v>21.28</v>
      </c>
      <c r="F91" s="522"/>
      <c r="G91" s="333">
        <f t="shared" si="2"/>
        <v>8538.4199999999873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46225</v>
      </c>
      <c r="D92" s="299" t="s">
        <v>358</v>
      </c>
      <c r="E92" s="522">
        <v>17.260000000000002</v>
      </c>
      <c r="F92" s="522"/>
      <c r="G92" s="333">
        <f t="shared" si="2"/>
        <v>8559.699999999988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291</v>
      </c>
      <c r="B93" s="330">
        <v>40</v>
      </c>
      <c r="C93" s="298">
        <v>46225</v>
      </c>
      <c r="D93" s="299" t="s">
        <v>316</v>
      </c>
      <c r="E93" s="522"/>
      <c r="F93" s="522">
        <v>4292.68</v>
      </c>
      <c r="G93" s="333">
        <f t="shared" si="2"/>
        <v>8576.9599999999882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1</v>
      </c>
      <c r="C94" s="298">
        <v>46223</v>
      </c>
      <c r="D94" s="299" t="s">
        <v>306</v>
      </c>
      <c r="E94" s="522">
        <v>148.97999999999999</v>
      </c>
      <c r="F94" s="522"/>
      <c r="G94" s="333">
        <f t="shared" si="2"/>
        <v>4284.279999999987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22</v>
      </c>
      <c r="C95" s="298">
        <v>46223</v>
      </c>
      <c r="D95" s="299" t="s">
        <v>323</v>
      </c>
      <c r="E95" s="522">
        <v>20.22</v>
      </c>
      <c r="F95" s="522"/>
      <c r="G95" s="333">
        <f t="shared" si="2"/>
        <v>4433.2599999999866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5</v>
      </c>
      <c r="C96" s="298">
        <v>46223</v>
      </c>
      <c r="D96" s="299" t="s">
        <v>988</v>
      </c>
      <c r="E96" s="522">
        <v>-313</v>
      </c>
      <c r="F96" s="522"/>
      <c r="G96" s="333">
        <f t="shared" si="2"/>
        <v>4453.4799999999868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4</v>
      </c>
      <c r="C97" s="298">
        <v>46222</v>
      </c>
      <c r="D97" s="299" t="s">
        <v>310</v>
      </c>
      <c r="E97" s="522">
        <v>43.41</v>
      </c>
      <c r="F97" s="522"/>
      <c r="G97" s="333">
        <f t="shared" si="2"/>
        <v>4140.4799999999868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1</v>
      </c>
      <c r="C98" s="298">
        <v>46222</v>
      </c>
      <c r="D98" s="299" t="s">
        <v>329</v>
      </c>
      <c r="E98" s="522">
        <v>70.98</v>
      </c>
      <c r="F98" s="522"/>
      <c r="G98" s="333">
        <f t="shared" si="2"/>
        <v>4183.8899999999867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1</v>
      </c>
      <c r="C99" s="298">
        <v>46222</v>
      </c>
      <c r="D99" s="299" t="s">
        <v>306</v>
      </c>
      <c r="E99" s="522">
        <v>0.42</v>
      </c>
      <c r="F99" s="522"/>
      <c r="G99" s="333">
        <f t="shared" si="2"/>
        <v>4254.8699999999862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22</v>
      </c>
      <c r="C100" s="298">
        <v>46222</v>
      </c>
      <c r="D100" s="299" t="s">
        <v>923</v>
      </c>
      <c r="E100" s="522">
        <v>7.46</v>
      </c>
      <c r="F100" s="522"/>
      <c r="G100" s="333">
        <f t="shared" si="2"/>
        <v>4255.2899999999863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6</v>
      </c>
      <c r="C101" s="298">
        <v>46222</v>
      </c>
      <c r="D101" s="299" t="s">
        <v>987</v>
      </c>
      <c r="E101" s="522">
        <v>60</v>
      </c>
      <c r="F101" s="522"/>
      <c r="G101" s="333">
        <f t="shared" si="2"/>
        <v>4262.7499999999864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46221</v>
      </c>
      <c r="D102" s="299" t="s">
        <v>346</v>
      </c>
      <c r="E102" s="522">
        <v>11.77</v>
      </c>
      <c r="F102" s="522"/>
      <c r="G102" s="333">
        <f t="shared" si="2"/>
        <v>4322.7499999999864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2</v>
      </c>
      <c r="C103" s="298">
        <v>46221</v>
      </c>
      <c r="D103" s="299" t="s">
        <v>308</v>
      </c>
      <c r="E103" s="522">
        <v>123.68</v>
      </c>
      <c r="F103" s="522"/>
      <c r="G103" s="333">
        <f t="shared" si="2"/>
        <v>4334.5199999999868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8</v>
      </c>
      <c r="C104" s="298">
        <v>46221</v>
      </c>
      <c r="D104" s="299" t="s">
        <v>989</v>
      </c>
      <c r="E104" s="522">
        <v>27.37</v>
      </c>
      <c r="F104" s="522"/>
      <c r="G104" s="333">
        <f t="shared" si="2"/>
        <v>4458.1999999999871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8</v>
      </c>
      <c r="C105" s="298">
        <v>46221</v>
      </c>
      <c r="D105" s="299" t="s">
        <v>989</v>
      </c>
      <c r="E105" s="522">
        <v>25.2</v>
      </c>
      <c r="F105" s="522"/>
      <c r="G105" s="333">
        <f t="shared" si="2"/>
        <v>4485.569999999987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22</v>
      </c>
      <c r="C106" s="298">
        <v>46221</v>
      </c>
      <c r="D106" s="299" t="s">
        <v>930</v>
      </c>
      <c r="E106" s="522">
        <v>13.84</v>
      </c>
      <c r="F106" s="522"/>
      <c r="G106" s="333">
        <f t="shared" si="2"/>
        <v>4510.7699999999868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294</v>
      </c>
      <c r="B107" s="330">
        <v>21</v>
      </c>
      <c r="C107" s="298">
        <v>46220</v>
      </c>
      <c r="D107" s="299" t="s">
        <v>194</v>
      </c>
      <c r="E107" s="522">
        <v>81</v>
      </c>
      <c r="F107" s="522"/>
      <c r="G107" s="333">
        <f t="shared" si="2"/>
        <v>4524.6099999999869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43</v>
      </c>
      <c r="C108" s="298">
        <v>46220</v>
      </c>
      <c r="D108" s="299" t="s">
        <v>333</v>
      </c>
      <c r="E108" s="522">
        <v>22.35</v>
      </c>
      <c r="F108" s="522"/>
      <c r="G108" s="333">
        <f t="shared" si="2"/>
        <v>4605.6099999999869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294</v>
      </c>
      <c r="B109" s="330">
        <v>42</v>
      </c>
      <c r="C109" s="298">
        <v>46220</v>
      </c>
      <c r="D109" s="299" t="s">
        <v>333</v>
      </c>
      <c r="E109" s="522">
        <v>29.8</v>
      </c>
      <c r="F109" s="522"/>
      <c r="G109" s="333">
        <f t="shared" si="2"/>
        <v>4627.9599999999873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17</v>
      </c>
      <c r="C110" s="298">
        <v>46220</v>
      </c>
      <c r="D110" s="299" t="s">
        <v>188</v>
      </c>
      <c r="E110" s="522">
        <v>42.65</v>
      </c>
      <c r="F110" s="522"/>
      <c r="G110" s="333">
        <f t="shared" si="2"/>
        <v>4657.7599999999875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23</v>
      </c>
      <c r="C111" s="298">
        <v>46220</v>
      </c>
      <c r="D111" s="299" t="s">
        <v>63</v>
      </c>
      <c r="E111" s="522">
        <v>529.46</v>
      </c>
      <c r="F111" s="522"/>
      <c r="G111" s="333">
        <f t="shared" si="2"/>
        <v>4700.4099999999871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294</v>
      </c>
      <c r="B112" s="330">
        <v>11</v>
      </c>
      <c r="C112" s="298">
        <v>46219</v>
      </c>
      <c r="D112" s="299" t="s">
        <v>178</v>
      </c>
      <c r="E112" s="522">
        <v>256.64</v>
      </c>
      <c r="F112" s="522"/>
      <c r="G112" s="333">
        <f t="shared" si="2"/>
        <v>5229.8699999999872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5</v>
      </c>
      <c r="C113" s="298">
        <v>46219</v>
      </c>
      <c r="D113" s="299" t="s">
        <v>340</v>
      </c>
      <c r="E113" s="522">
        <v>21.3</v>
      </c>
      <c r="F113" s="522"/>
      <c r="G113" s="333">
        <f t="shared" si="2"/>
        <v>5486.5099999999875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291</v>
      </c>
      <c r="B114" s="330">
        <v>38</v>
      </c>
      <c r="C114" s="298">
        <v>46218</v>
      </c>
      <c r="D114" s="299" t="s">
        <v>293</v>
      </c>
      <c r="E114" s="522"/>
      <c r="F114" s="522">
        <v>4720.84</v>
      </c>
      <c r="G114" s="333">
        <f t="shared" ref="G114:G119" si="3">G115-E114+F114</f>
        <v>5507.8099999999877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5</v>
      </c>
      <c r="C115" s="298">
        <v>46218</v>
      </c>
      <c r="D115" s="299" t="s">
        <v>985</v>
      </c>
      <c r="E115" s="522">
        <v>429.82</v>
      </c>
      <c r="F115" s="522"/>
      <c r="G115" s="333">
        <f t="shared" si="3"/>
        <v>786.96999999998775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46218</v>
      </c>
      <c r="D116" s="299" t="s">
        <v>981</v>
      </c>
      <c r="E116" s="522">
        <v>80.319999999999993</v>
      </c>
      <c r="F116" s="522"/>
      <c r="G116" s="333">
        <f t="shared" si="3"/>
        <v>1216.7899999999877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6</v>
      </c>
      <c r="C117" s="298">
        <v>46216</v>
      </c>
      <c r="D117" s="299" t="s">
        <v>312</v>
      </c>
      <c r="E117" s="522">
        <v>51.94</v>
      </c>
      <c r="F117" s="522"/>
      <c r="G117" s="333">
        <f t="shared" si="3"/>
        <v>1297.1099999999876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2</v>
      </c>
      <c r="C118" s="298">
        <v>46216</v>
      </c>
      <c r="D118" s="299" t="s">
        <v>984</v>
      </c>
      <c r="E118" s="522">
        <v>43.13</v>
      </c>
      <c r="F118" s="522"/>
      <c r="G118" s="333">
        <f t="shared" si="3"/>
        <v>1349.0499999999877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19</v>
      </c>
      <c r="C119" s="298">
        <v>46216</v>
      </c>
      <c r="D119" s="299" t="s">
        <v>191</v>
      </c>
      <c r="E119" s="522">
        <v>200</v>
      </c>
      <c r="F119" s="522"/>
      <c r="G119" s="333">
        <f t="shared" si="3"/>
        <v>1392.1799999999878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15</v>
      </c>
      <c r="C120" s="298">
        <v>46216</v>
      </c>
      <c r="D120" s="299" t="s">
        <v>185</v>
      </c>
      <c r="E120" s="522">
        <v>64.05</v>
      </c>
      <c r="F120" s="522"/>
      <c r="G120" s="333">
        <f t="shared" ref="G120:G222" si="4">G121-E120+F120</f>
        <v>1592.1799999999878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335</v>
      </c>
      <c r="B121" s="330" t="s">
        <v>335</v>
      </c>
      <c r="C121" s="298">
        <v>46216</v>
      </c>
      <c r="D121" s="299" t="s">
        <v>336</v>
      </c>
      <c r="E121" s="522">
        <v>63.44</v>
      </c>
      <c r="F121" s="522"/>
      <c r="G121" s="333">
        <f t="shared" si="4"/>
        <v>1656.2299999999877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4</v>
      </c>
      <c r="C122" s="298">
        <v>46215</v>
      </c>
      <c r="D122" s="299" t="s">
        <v>310</v>
      </c>
      <c r="E122" s="522">
        <v>34.85</v>
      </c>
      <c r="F122" s="522"/>
      <c r="G122" s="333">
        <f t="shared" si="4"/>
        <v>1719.6699999999878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46215</v>
      </c>
      <c r="D123" s="299" t="s">
        <v>982</v>
      </c>
      <c r="E123" s="522">
        <v>29.2</v>
      </c>
      <c r="F123" s="522"/>
      <c r="G123" s="333">
        <f t="shared" si="4"/>
        <v>1754.5199999999877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6</v>
      </c>
      <c r="C124" s="298">
        <v>46215</v>
      </c>
      <c r="D124" s="299" t="s">
        <v>980</v>
      </c>
      <c r="E124" s="522">
        <v>81.75</v>
      </c>
      <c r="F124" s="522"/>
      <c r="G124" s="333">
        <f t="shared" si="4"/>
        <v>1783.7199999999877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5</v>
      </c>
      <c r="C125" s="298">
        <v>46215</v>
      </c>
      <c r="D125" s="299" t="s">
        <v>980</v>
      </c>
      <c r="E125" s="522">
        <v>81.75</v>
      </c>
      <c r="F125" s="522"/>
      <c r="G125" s="333">
        <f t="shared" si="4"/>
        <v>1865.4699999999877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3</v>
      </c>
      <c r="C126" s="298">
        <v>46214</v>
      </c>
      <c r="D126" s="299" t="s">
        <v>983</v>
      </c>
      <c r="E126" s="522">
        <v>25</v>
      </c>
      <c r="F126" s="522"/>
      <c r="G126" s="333">
        <f t="shared" si="4"/>
        <v>1947.2199999999877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22</v>
      </c>
      <c r="C127" s="298">
        <v>46214</v>
      </c>
      <c r="D127" s="299" t="s">
        <v>352</v>
      </c>
      <c r="E127" s="522">
        <v>21.29</v>
      </c>
      <c r="F127" s="522"/>
      <c r="G127" s="333">
        <f t="shared" si="4"/>
        <v>1972.2199999999877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46214</v>
      </c>
      <c r="D128" s="299" t="s">
        <v>308</v>
      </c>
      <c r="E128" s="522">
        <v>54.48</v>
      </c>
      <c r="F128" s="522"/>
      <c r="G128" s="333">
        <f t="shared" si="4"/>
        <v>1993.5099999999877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8</v>
      </c>
      <c r="C129" s="298">
        <v>46214</v>
      </c>
      <c r="D129" s="299" t="s">
        <v>308</v>
      </c>
      <c r="E129" s="522">
        <v>54.49</v>
      </c>
      <c r="F129" s="522"/>
      <c r="G129" s="333">
        <f t="shared" si="4"/>
        <v>2047.9899999999877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1</v>
      </c>
      <c r="C130" s="298">
        <v>46214</v>
      </c>
      <c r="D130" s="299" t="s">
        <v>311</v>
      </c>
      <c r="E130" s="522">
        <v>167.26</v>
      </c>
      <c r="F130" s="522"/>
      <c r="G130" s="333">
        <f t="shared" si="4"/>
        <v>2102.4799999999877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1</v>
      </c>
      <c r="C131" s="298">
        <v>46214</v>
      </c>
      <c r="D131" s="299" t="s">
        <v>329</v>
      </c>
      <c r="E131" s="522">
        <v>81.73</v>
      </c>
      <c r="F131" s="522"/>
      <c r="G131" s="333">
        <f t="shared" si="4"/>
        <v>2269.7399999999875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46213</v>
      </c>
      <c r="D132" s="299" t="s">
        <v>885</v>
      </c>
      <c r="E132" s="522">
        <v>120</v>
      </c>
      <c r="F132" s="522"/>
      <c r="G132" s="333">
        <f t="shared" si="4"/>
        <v>2351.4699999999875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6</v>
      </c>
      <c r="C133" s="298">
        <v>46213</v>
      </c>
      <c r="D133" s="299" t="s">
        <v>907</v>
      </c>
      <c r="E133" s="522">
        <v>-0.06</v>
      </c>
      <c r="F133" s="522"/>
      <c r="G133" s="333">
        <f t="shared" si="4"/>
        <v>2471.4699999999875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22</v>
      </c>
      <c r="C134" s="298">
        <v>46213</v>
      </c>
      <c r="D134" s="299" t="s">
        <v>979</v>
      </c>
      <c r="E134" s="522">
        <v>5.31</v>
      </c>
      <c r="F134" s="522"/>
      <c r="G134" s="333">
        <f t="shared" si="4"/>
        <v>2471.4099999999876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46213</v>
      </c>
      <c r="D135" s="299" t="s">
        <v>300</v>
      </c>
      <c r="E135" s="522">
        <v>25.52</v>
      </c>
      <c r="F135" s="522"/>
      <c r="G135" s="333">
        <f t="shared" si="4"/>
        <v>2476.7199999999875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1</v>
      </c>
      <c r="C136" s="298">
        <v>46213</v>
      </c>
      <c r="D136" s="299" t="s">
        <v>831</v>
      </c>
      <c r="E136" s="522">
        <v>13.03</v>
      </c>
      <c r="F136" s="522"/>
      <c r="G136" s="333">
        <f t="shared" si="4"/>
        <v>2502.2399999999875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2</v>
      </c>
      <c r="C137" s="298">
        <v>46213</v>
      </c>
      <c r="D137" s="299" t="s">
        <v>371</v>
      </c>
      <c r="E137" s="522">
        <v>9.4600000000000009</v>
      </c>
      <c r="F137" s="522"/>
      <c r="G137" s="333">
        <f t="shared" si="4"/>
        <v>2515.2699999999877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46212</v>
      </c>
      <c r="D138" s="299" t="s">
        <v>981</v>
      </c>
      <c r="E138" s="522">
        <v>50.73</v>
      </c>
      <c r="F138" s="522"/>
      <c r="G138" s="333">
        <f t="shared" si="4"/>
        <v>2524.7299999999877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5</v>
      </c>
      <c r="C139" s="298">
        <v>46212</v>
      </c>
      <c r="D139" s="299" t="s">
        <v>854</v>
      </c>
      <c r="E139" s="522">
        <v>10.68</v>
      </c>
      <c r="F139" s="522"/>
      <c r="G139" s="333">
        <f t="shared" si="4"/>
        <v>2575.4599999999878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46212</v>
      </c>
      <c r="D140" s="299" t="s">
        <v>977</v>
      </c>
      <c r="E140" s="522">
        <v>33.29</v>
      </c>
      <c r="F140" s="522"/>
      <c r="G140" s="333">
        <f t="shared" si="4"/>
        <v>2586.1399999999876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6</v>
      </c>
      <c r="C141" s="298">
        <v>46212</v>
      </c>
      <c r="D141" s="299" t="s">
        <v>978</v>
      </c>
      <c r="E141" s="522">
        <v>41.79</v>
      </c>
      <c r="F141" s="522"/>
      <c r="G141" s="333">
        <f t="shared" si="4"/>
        <v>2619.4299999999876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335</v>
      </c>
      <c r="B142" s="330" t="s">
        <v>335</v>
      </c>
      <c r="C142" s="298">
        <v>46212</v>
      </c>
      <c r="D142" s="299" t="s">
        <v>460</v>
      </c>
      <c r="E142" s="522"/>
      <c r="F142" s="522">
        <v>620</v>
      </c>
      <c r="G142" s="333">
        <f t="shared" si="4"/>
        <v>2661.2199999999875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291</v>
      </c>
      <c r="B143" s="330">
        <v>41</v>
      </c>
      <c r="C143" s="298">
        <v>46212</v>
      </c>
      <c r="D143" s="299" t="s">
        <v>974</v>
      </c>
      <c r="E143" s="522"/>
      <c r="F143" s="522">
        <v>800</v>
      </c>
      <c r="G143" s="333">
        <f t="shared" si="4"/>
        <v>2041.2199999999875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291</v>
      </c>
      <c r="B144" s="330">
        <v>39</v>
      </c>
      <c r="C144" s="298">
        <v>46212</v>
      </c>
      <c r="D144" s="299" t="s">
        <v>292</v>
      </c>
      <c r="E144" s="522"/>
      <c r="F144" s="522">
        <v>2763.78</v>
      </c>
      <c r="G144" s="333">
        <f t="shared" si="4"/>
        <v>1241.2199999999875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46211</v>
      </c>
      <c r="D145" s="299" t="s">
        <v>390</v>
      </c>
      <c r="E145" s="522">
        <v>7.73</v>
      </c>
      <c r="F145" s="522"/>
      <c r="G145" s="333">
        <f t="shared" si="4"/>
        <v>-1522.5600000000127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3</v>
      </c>
      <c r="C146" s="298">
        <v>46211</v>
      </c>
      <c r="D146" s="299" t="s">
        <v>904</v>
      </c>
      <c r="E146" s="522">
        <v>3.5</v>
      </c>
      <c r="F146" s="522"/>
      <c r="G146" s="333">
        <f t="shared" si="4"/>
        <v>-1514.8300000000127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4</v>
      </c>
      <c r="C147" s="298">
        <v>46211</v>
      </c>
      <c r="D147" s="299" t="s">
        <v>904</v>
      </c>
      <c r="E147" s="522">
        <v>75.75</v>
      </c>
      <c r="F147" s="522"/>
      <c r="G147" s="333">
        <f t="shared" si="4"/>
        <v>-1511.3300000000127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3</v>
      </c>
      <c r="C148" s="298">
        <v>46211</v>
      </c>
      <c r="D148" s="299" t="s">
        <v>309</v>
      </c>
      <c r="E148" s="522">
        <v>4.1900000000000004</v>
      </c>
      <c r="F148" s="522"/>
      <c r="G148" s="333">
        <f t="shared" si="4"/>
        <v>-1435.5800000000127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1</v>
      </c>
      <c r="C149" s="298">
        <v>46211</v>
      </c>
      <c r="D149" s="299" t="s">
        <v>306</v>
      </c>
      <c r="E149" s="522">
        <v>145.94999999999999</v>
      </c>
      <c r="F149" s="522"/>
      <c r="G149" s="333">
        <f t="shared" si="4"/>
        <v>-1431.3900000000126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4</v>
      </c>
      <c r="C150" s="298">
        <v>46211</v>
      </c>
      <c r="D150" s="299" t="s">
        <v>296</v>
      </c>
      <c r="E150" s="522">
        <v>63.09</v>
      </c>
      <c r="F150" s="522"/>
      <c r="G150" s="333">
        <f t="shared" si="4"/>
        <v>-1285.4400000000126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8</v>
      </c>
      <c r="C151" s="298">
        <v>46211</v>
      </c>
      <c r="D151" s="299" t="s">
        <v>296</v>
      </c>
      <c r="E151" s="522">
        <v>17.739999999999998</v>
      </c>
      <c r="F151" s="522"/>
      <c r="G151" s="333">
        <f t="shared" si="4"/>
        <v>-1222.3500000000126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6</v>
      </c>
      <c r="C152" s="298">
        <v>46211</v>
      </c>
      <c r="D152" s="299" t="s">
        <v>306</v>
      </c>
      <c r="E152" s="522">
        <v>155.91999999999999</v>
      </c>
      <c r="F152" s="522"/>
      <c r="G152" s="333">
        <f t="shared" si="4"/>
        <v>-1204.6100000000126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1</v>
      </c>
      <c r="C153" s="298">
        <v>46211</v>
      </c>
      <c r="D153" s="299" t="s">
        <v>976</v>
      </c>
      <c r="E153" s="522">
        <v>31.58</v>
      </c>
      <c r="F153" s="522"/>
      <c r="G153" s="333">
        <f t="shared" si="4"/>
        <v>-1048.6900000000126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8</v>
      </c>
      <c r="C154" s="298">
        <v>46211</v>
      </c>
      <c r="D154" s="299" t="s">
        <v>455</v>
      </c>
      <c r="E154" s="522">
        <v>23.31</v>
      </c>
      <c r="F154" s="522"/>
      <c r="G154" s="333">
        <f t="shared" si="4"/>
        <v>-1017.1100000000125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6</v>
      </c>
      <c r="C155" s="298">
        <v>46211</v>
      </c>
      <c r="D155" s="299" t="s">
        <v>442</v>
      </c>
      <c r="E155" s="522">
        <v>16</v>
      </c>
      <c r="F155" s="522"/>
      <c r="G155" s="333">
        <f t="shared" si="4"/>
        <v>-993.80000000001257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4</v>
      </c>
      <c r="C156" s="298">
        <v>46210</v>
      </c>
      <c r="D156" s="299" t="s">
        <v>310</v>
      </c>
      <c r="E156" s="522">
        <v>39.11</v>
      </c>
      <c r="F156" s="522"/>
      <c r="G156" s="333">
        <f t="shared" si="4"/>
        <v>-977.80000000001257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9</v>
      </c>
      <c r="C157" s="298">
        <v>46210</v>
      </c>
      <c r="D157" s="299" t="s">
        <v>58</v>
      </c>
      <c r="E157" s="522">
        <v>1231.68</v>
      </c>
      <c r="F157" s="522"/>
      <c r="G157" s="333">
        <f t="shared" si="4"/>
        <v>-938.69000000001256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335</v>
      </c>
      <c r="B158" s="330" t="s">
        <v>335</v>
      </c>
      <c r="C158" s="298">
        <v>46210</v>
      </c>
      <c r="D158" s="299" t="s">
        <v>447</v>
      </c>
      <c r="E158" s="522">
        <v>53.37</v>
      </c>
      <c r="F158" s="522"/>
      <c r="G158" s="333">
        <f t="shared" si="4"/>
        <v>292.9899999999875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13</v>
      </c>
      <c r="C159" s="298">
        <v>46209</v>
      </c>
      <c r="D159" s="299" t="s">
        <v>902</v>
      </c>
      <c r="E159" s="522">
        <v>218.33</v>
      </c>
      <c r="F159" s="522"/>
      <c r="G159" s="333">
        <f t="shared" si="4"/>
        <v>346.35999999998751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46209</v>
      </c>
      <c r="D160" s="299" t="s">
        <v>959</v>
      </c>
      <c r="E160" s="522">
        <v>1182.68</v>
      </c>
      <c r="F160" s="522">
        <v>1182.68</v>
      </c>
      <c r="G160" s="333">
        <f t="shared" si="4"/>
        <v>564.68999999998755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3</v>
      </c>
      <c r="C161" s="298">
        <v>46209</v>
      </c>
      <c r="D161" s="299" t="s">
        <v>309</v>
      </c>
      <c r="E161" s="522">
        <v>6.19</v>
      </c>
      <c r="F161" s="522"/>
      <c r="G161" s="333">
        <f t="shared" si="4"/>
        <v>564.68999999998755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8</v>
      </c>
      <c r="C162" s="298">
        <v>46209</v>
      </c>
      <c r="D162" s="299" t="s">
        <v>969</v>
      </c>
      <c r="E162" s="522">
        <v>9.7200000000000006</v>
      </c>
      <c r="F162" s="522"/>
      <c r="G162" s="333">
        <f t="shared" si="4"/>
        <v>570.8799999999876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46209</v>
      </c>
      <c r="D163" s="299" t="s">
        <v>353</v>
      </c>
      <c r="E163" s="522">
        <v>21.99</v>
      </c>
      <c r="F163" s="522"/>
      <c r="G163" s="333">
        <f t="shared" si="4"/>
        <v>580.59999999998763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46209</v>
      </c>
      <c r="D164" s="299" t="s">
        <v>296</v>
      </c>
      <c r="E164" s="522">
        <v>10.02</v>
      </c>
      <c r="F164" s="522"/>
      <c r="G164" s="333">
        <f t="shared" si="4"/>
        <v>602.58999999998764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4</v>
      </c>
      <c r="C165" s="298">
        <v>46209</v>
      </c>
      <c r="D165" s="299" t="s">
        <v>296</v>
      </c>
      <c r="E165" s="522">
        <v>55.19</v>
      </c>
      <c r="F165" s="522"/>
      <c r="G165" s="333">
        <f t="shared" si="4"/>
        <v>612.60999999998762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294</v>
      </c>
      <c r="B166" s="330">
        <v>14</v>
      </c>
      <c r="C166" s="298">
        <v>46209</v>
      </c>
      <c r="D166" s="299" t="s">
        <v>958</v>
      </c>
      <c r="E166" s="522">
        <v>66.67</v>
      </c>
      <c r="F166" s="522"/>
      <c r="G166" s="333">
        <f t="shared" si="4"/>
        <v>667.79999999998756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14</v>
      </c>
      <c r="C167" s="298">
        <v>46209</v>
      </c>
      <c r="D167" s="299" t="s">
        <v>367</v>
      </c>
      <c r="E167" s="522">
        <v>70.25</v>
      </c>
      <c r="F167" s="522"/>
      <c r="G167" s="333">
        <f t="shared" si="4"/>
        <v>734.46999999998752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4</v>
      </c>
      <c r="C168" s="298">
        <v>46209</v>
      </c>
      <c r="D168" s="299" t="s">
        <v>334</v>
      </c>
      <c r="E168" s="522">
        <v>36.090000000000003</v>
      </c>
      <c r="F168" s="522"/>
      <c r="G168" s="333">
        <f t="shared" si="4"/>
        <v>804.71999999998752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46209</v>
      </c>
      <c r="D169" s="299" t="s">
        <v>301</v>
      </c>
      <c r="E169" s="522">
        <v>16.05</v>
      </c>
      <c r="F169" s="522"/>
      <c r="G169" s="333">
        <f t="shared" si="4"/>
        <v>840.80999999998755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46208</v>
      </c>
      <c r="D170" s="299" t="s">
        <v>960</v>
      </c>
      <c r="E170" s="522">
        <v>23.03</v>
      </c>
      <c r="F170" s="522"/>
      <c r="G170" s="333">
        <f t="shared" si="4"/>
        <v>856.85999999998751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46208</v>
      </c>
      <c r="D171" s="299" t="s">
        <v>371</v>
      </c>
      <c r="E171" s="522">
        <v>15.11</v>
      </c>
      <c r="F171" s="522"/>
      <c r="G171" s="333">
        <f t="shared" si="4"/>
        <v>879.88999999998748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8</v>
      </c>
      <c r="C172" s="298">
        <v>46207</v>
      </c>
      <c r="D172" s="299" t="s">
        <v>950</v>
      </c>
      <c r="E172" s="522">
        <v>47.95</v>
      </c>
      <c r="F172" s="522"/>
      <c r="G172" s="333">
        <f t="shared" si="4"/>
        <v>894.99999999998749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3</v>
      </c>
      <c r="C173" s="298">
        <v>46207</v>
      </c>
      <c r="D173" s="299" t="s">
        <v>951</v>
      </c>
      <c r="E173" s="522">
        <v>8.75</v>
      </c>
      <c r="F173" s="522"/>
      <c r="G173" s="333">
        <f t="shared" si="4"/>
        <v>942.94999999998754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17</v>
      </c>
      <c r="C174" s="298">
        <v>46207</v>
      </c>
      <c r="D174" s="299" t="s">
        <v>370</v>
      </c>
      <c r="E174" s="522">
        <v>99</v>
      </c>
      <c r="F174" s="522"/>
      <c r="G174" s="333">
        <f t="shared" si="4"/>
        <v>951.69999999998754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46206</v>
      </c>
      <c r="D175" s="299" t="s">
        <v>950</v>
      </c>
      <c r="E175" s="522">
        <v>85.56</v>
      </c>
      <c r="F175" s="522"/>
      <c r="G175" s="333">
        <f t="shared" si="4"/>
        <v>1050.6999999999875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3</v>
      </c>
      <c r="C176" s="298">
        <v>46206</v>
      </c>
      <c r="D176" s="299" t="s">
        <v>952</v>
      </c>
      <c r="E176" s="522">
        <v>25.07</v>
      </c>
      <c r="F176" s="522"/>
      <c r="G176" s="333">
        <f t="shared" si="4"/>
        <v>1136.2599999999875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22</v>
      </c>
      <c r="C177" s="298">
        <v>46206</v>
      </c>
      <c r="D177" s="299" t="s">
        <v>953</v>
      </c>
      <c r="E177" s="522">
        <v>12.77</v>
      </c>
      <c r="F177" s="522"/>
      <c r="G177" s="333">
        <f t="shared" si="4"/>
        <v>1161.3299999999874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8</v>
      </c>
      <c r="C178" s="298">
        <v>46206</v>
      </c>
      <c r="D178" s="299" t="s">
        <v>963</v>
      </c>
      <c r="E178" s="522">
        <v>50</v>
      </c>
      <c r="F178" s="522"/>
      <c r="G178" s="333">
        <f t="shared" si="4"/>
        <v>1174.0999999999874</v>
      </c>
      <c r="H178" s="334" t="s">
        <v>298</v>
      </c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46206</v>
      </c>
      <c r="D179" s="299" t="s">
        <v>964</v>
      </c>
      <c r="E179" s="522">
        <v>70</v>
      </c>
      <c r="F179" s="522"/>
      <c r="G179" s="333">
        <f t="shared" si="4"/>
        <v>1224.0999999999874</v>
      </c>
      <c r="H179" s="334" t="s">
        <v>298</v>
      </c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6</v>
      </c>
      <c r="C180" s="298">
        <v>46206</v>
      </c>
      <c r="D180" s="299" t="s">
        <v>965</v>
      </c>
      <c r="E180" s="522">
        <v>64</v>
      </c>
      <c r="F180" s="522"/>
      <c r="G180" s="333">
        <f t="shared" si="4"/>
        <v>1294.0999999999874</v>
      </c>
      <c r="H180" s="334" t="s">
        <v>298</v>
      </c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5</v>
      </c>
      <c r="C181" s="298">
        <v>46206</v>
      </c>
      <c r="D181" s="299" t="s">
        <v>962</v>
      </c>
      <c r="E181" s="522">
        <v>286.49</v>
      </c>
      <c r="F181" s="522"/>
      <c r="G181" s="333">
        <f t="shared" si="4"/>
        <v>1358.0999999999874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6</v>
      </c>
      <c r="C182" s="298">
        <v>46206</v>
      </c>
      <c r="D182" s="299" t="s">
        <v>954</v>
      </c>
      <c r="E182" s="522">
        <v>36</v>
      </c>
      <c r="F182" s="522"/>
      <c r="G182" s="333">
        <f t="shared" si="4"/>
        <v>1644.5899999999874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287</v>
      </c>
      <c r="B183" s="330" t="s">
        <v>287</v>
      </c>
      <c r="C183" s="298">
        <v>46205</v>
      </c>
      <c r="D183" s="299" t="s">
        <v>956</v>
      </c>
      <c r="E183" s="522">
        <v>-200</v>
      </c>
      <c r="F183" s="522"/>
      <c r="G183" s="333">
        <f t="shared" si="4"/>
        <v>1680.5899999999874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287</v>
      </c>
      <c r="B184" s="330" t="s">
        <v>287</v>
      </c>
      <c r="C184" s="298">
        <v>46205</v>
      </c>
      <c r="D184" s="299" t="s">
        <v>956</v>
      </c>
      <c r="E184" s="522">
        <v>-4</v>
      </c>
      <c r="F184" s="522"/>
      <c r="G184" s="333">
        <f t="shared" si="4"/>
        <v>1480.5899999999874</v>
      </c>
      <c r="H184" s="334" t="s">
        <v>298</v>
      </c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46205</v>
      </c>
      <c r="D185" s="299" t="s">
        <v>956</v>
      </c>
      <c r="E185" s="522">
        <v>204</v>
      </c>
      <c r="F185" s="522"/>
      <c r="G185" s="333">
        <f t="shared" si="4"/>
        <v>1476.5899999999874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6</v>
      </c>
      <c r="C186" s="298">
        <v>46205</v>
      </c>
      <c r="D186" s="299" t="s">
        <v>966</v>
      </c>
      <c r="E186" s="522">
        <v>20</v>
      </c>
      <c r="F186" s="522"/>
      <c r="G186" s="333">
        <f t="shared" si="4"/>
        <v>1680.5899999999874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287</v>
      </c>
      <c r="B187" s="330" t="s">
        <v>287</v>
      </c>
      <c r="C187" s="298">
        <v>46205</v>
      </c>
      <c r="D187" s="299" t="s">
        <v>967</v>
      </c>
      <c r="E187" s="522">
        <v>70</v>
      </c>
      <c r="F187" s="522">
        <v>70</v>
      </c>
      <c r="G187" s="333">
        <f t="shared" si="4"/>
        <v>1700.5899999999874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287</v>
      </c>
      <c r="B188" s="330" t="s">
        <v>287</v>
      </c>
      <c r="C188" s="298">
        <v>46205</v>
      </c>
      <c r="D188" s="299" t="s">
        <v>968</v>
      </c>
      <c r="E188" s="522">
        <v>783</v>
      </c>
      <c r="F188" s="522">
        <v>783</v>
      </c>
      <c r="G188" s="333">
        <f t="shared" si="4"/>
        <v>1700.5899999999874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22</v>
      </c>
      <c r="C189" s="298">
        <v>46205</v>
      </c>
      <c r="D189" s="299" t="s">
        <v>375</v>
      </c>
      <c r="E189" s="522">
        <v>6.37</v>
      </c>
      <c r="F189" s="522"/>
      <c r="G189" s="333">
        <f t="shared" si="4"/>
        <v>1700.5899999999874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46205</v>
      </c>
      <c r="D190" s="299" t="s">
        <v>961</v>
      </c>
      <c r="E190" s="522">
        <v>21</v>
      </c>
      <c r="F190" s="522"/>
      <c r="G190" s="333">
        <f t="shared" si="4"/>
        <v>1706.9599999999873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284</v>
      </c>
      <c r="B191" s="330">
        <v>36</v>
      </c>
      <c r="C191" s="298">
        <v>46205</v>
      </c>
      <c r="D191" s="299" t="s">
        <v>374</v>
      </c>
      <c r="E191" s="522">
        <v>50</v>
      </c>
      <c r="F191" s="522"/>
      <c r="G191" s="333">
        <f t="shared" si="4"/>
        <v>1727.9599999999873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8</v>
      </c>
      <c r="C192" s="298">
        <v>46205</v>
      </c>
      <c r="D192" s="299" t="s">
        <v>319</v>
      </c>
      <c r="E192" s="522">
        <v>53.8</v>
      </c>
      <c r="F192" s="522"/>
      <c r="G192" s="333">
        <f t="shared" si="4"/>
        <v>1777.9599999999873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3</v>
      </c>
      <c r="C193" s="298">
        <v>46204</v>
      </c>
      <c r="D193" s="299" t="s">
        <v>309</v>
      </c>
      <c r="E193" s="522">
        <v>4.1900000000000004</v>
      </c>
      <c r="F193" s="522"/>
      <c r="G193" s="333">
        <f t="shared" si="4"/>
        <v>1831.7599999999873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1</v>
      </c>
      <c r="C194" s="298">
        <v>46204</v>
      </c>
      <c r="D194" s="299" t="s">
        <v>311</v>
      </c>
      <c r="E194" s="522">
        <v>169.54</v>
      </c>
      <c r="F194" s="522"/>
      <c r="G194" s="333">
        <f t="shared" si="4"/>
        <v>1835.9499999999873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46204</v>
      </c>
      <c r="D195" s="299" t="s">
        <v>955</v>
      </c>
      <c r="E195" s="522">
        <v>64.2</v>
      </c>
      <c r="F195" s="522"/>
      <c r="G195" s="333">
        <f t="shared" si="4"/>
        <v>2005.4899999999873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8</v>
      </c>
      <c r="C196" s="298">
        <v>46204</v>
      </c>
      <c r="D196" s="299" t="s">
        <v>319</v>
      </c>
      <c r="E196" s="522">
        <v>150.86000000000001</v>
      </c>
      <c r="F196" s="522"/>
      <c r="G196" s="333">
        <f t="shared" si="4"/>
        <v>2069.6899999999873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3</v>
      </c>
      <c r="C197" s="298">
        <v>46204</v>
      </c>
      <c r="D197" s="299" t="s">
        <v>455</v>
      </c>
      <c r="E197" s="522">
        <v>10.41</v>
      </c>
      <c r="F197" s="522"/>
      <c r="G197" s="333">
        <f t="shared" si="4"/>
        <v>2220.5499999999874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1</v>
      </c>
      <c r="C198" s="298">
        <v>46204</v>
      </c>
      <c r="D198" s="299" t="s">
        <v>306</v>
      </c>
      <c r="E198" s="522">
        <v>98.37</v>
      </c>
      <c r="F198" s="522"/>
      <c r="G198" s="333">
        <f t="shared" si="4"/>
        <v>2230.9599999999873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6</v>
      </c>
      <c r="C199" s="298">
        <v>46204</v>
      </c>
      <c r="D199" s="299" t="s">
        <v>397</v>
      </c>
      <c r="E199" s="522">
        <v>54.76</v>
      </c>
      <c r="F199" s="522"/>
      <c r="G199" s="333">
        <f t="shared" si="4"/>
        <v>2329.3299999999872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284</v>
      </c>
      <c r="B200" s="330">
        <v>37</v>
      </c>
      <c r="C200" s="298">
        <v>46203</v>
      </c>
      <c r="D200" s="299" t="s">
        <v>970</v>
      </c>
      <c r="E200" s="522">
        <v>6487.16</v>
      </c>
      <c r="F200" s="522"/>
      <c r="G200" s="333">
        <f t="shared" si="4"/>
        <v>2384.0899999999874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286</v>
      </c>
      <c r="B201" s="330">
        <v>25</v>
      </c>
      <c r="C201" s="298">
        <v>46203</v>
      </c>
      <c r="D201" s="298" t="s">
        <v>204</v>
      </c>
      <c r="E201" s="331">
        <v>350</v>
      </c>
      <c r="F201" s="522"/>
      <c r="G201" s="333">
        <f t="shared" si="4"/>
        <v>8871.2499999999873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286</v>
      </c>
      <c r="B202" s="330">
        <v>26</v>
      </c>
      <c r="C202" s="298">
        <v>46203</v>
      </c>
      <c r="D202" s="298" t="s">
        <v>205</v>
      </c>
      <c r="E202" s="331">
        <v>320</v>
      </c>
      <c r="F202" s="522"/>
      <c r="G202" s="333">
        <f t="shared" si="4"/>
        <v>9221.2499999999873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286</v>
      </c>
      <c r="B203" s="330">
        <v>27</v>
      </c>
      <c r="C203" s="298">
        <v>46203</v>
      </c>
      <c r="D203" s="298" t="s">
        <v>206</v>
      </c>
      <c r="E203" s="331">
        <v>25</v>
      </c>
      <c r="F203" s="522"/>
      <c r="G203" s="333">
        <f t="shared" si="4"/>
        <v>9541.2499999999873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286</v>
      </c>
      <c r="B204" s="330">
        <v>28</v>
      </c>
      <c r="C204" s="298">
        <v>46203</v>
      </c>
      <c r="D204" s="298" t="s">
        <v>207</v>
      </c>
      <c r="E204" s="331">
        <v>25</v>
      </c>
      <c r="F204" s="522"/>
      <c r="G204" s="333">
        <f t="shared" si="4"/>
        <v>9566.2499999999873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286</v>
      </c>
      <c r="B205" s="330">
        <v>29</v>
      </c>
      <c r="C205" s="298">
        <v>46203</v>
      </c>
      <c r="D205" s="298" t="s">
        <v>208</v>
      </c>
      <c r="E205" s="331">
        <v>45</v>
      </c>
      <c r="F205" s="522"/>
      <c r="G205" s="333">
        <f t="shared" si="4"/>
        <v>9591.2499999999873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286</v>
      </c>
      <c r="B206" s="330">
        <v>30</v>
      </c>
      <c r="C206" s="298">
        <v>46203</v>
      </c>
      <c r="D206" s="298" t="s">
        <v>209</v>
      </c>
      <c r="E206" s="331">
        <v>400</v>
      </c>
      <c r="F206" s="522"/>
      <c r="G206" s="333">
        <f t="shared" si="4"/>
        <v>9636.2499999999873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286</v>
      </c>
      <c r="B207" s="330">
        <v>31</v>
      </c>
      <c r="C207" s="298">
        <v>46203</v>
      </c>
      <c r="D207" s="298" t="s">
        <v>210</v>
      </c>
      <c r="E207" s="331">
        <v>375</v>
      </c>
      <c r="F207" s="522"/>
      <c r="G207" s="333">
        <f t="shared" si="4"/>
        <v>10036.249999999987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286</v>
      </c>
      <c r="B208" s="330">
        <v>32</v>
      </c>
      <c r="C208" s="298">
        <v>46203</v>
      </c>
      <c r="D208" s="298" t="s">
        <v>211</v>
      </c>
      <c r="E208" s="331">
        <v>100</v>
      </c>
      <c r="F208" s="522"/>
      <c r="G208" s="333">
        <f t="shared" si="4"/>
        <v>10411.249999999987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286</v>
      </c>
      <c r="B209" s="330">
        <v>33</v>
      </c>
      <c r="C209" s="298">
        <v>46203</v>
      </c>
      <c r="D209" s="298" t="s">
        <v>212</v>
      </c>
      <c r="E209" s="331">
        <v>85</v>
      </c>
      <c r="F209" s="522"/>
      <c r="G209" s="333">
        <f t="shared" si="4"/>
        <v>10511.249999999987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286</v>
      </c>
      <c r="B210" s="330">
        <v>34</v>
      </c>
      <c r="C210" s="298">
        <v>46203</v>
      </c>
      <c r="D210" s="298" t="s">
        <v>213</v>
      </c>
      <c r="E210" s="331">
        <v>230</v>
      </c>
      <c r="F210" s="522"/>
      <c r="G210" s="333">
        <f t="shared" si="4"/>
        <v>10596.249999999987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286</v>
      </c>
      <c r="B211" s="330">
        <v>35</v>
      </c>
      <c r="C211" s="298">
        <v>46203</v>
      </c>
      <c r="D211" s="298" t="s">
        <v>214</v>
      </c>
      <c r="E211" s="331">
        <v>45</v>
      </c>
      <c r="F211" s="522"/>
      <c r="G211" s="333">
        <f t="shared" si="4"/>
        <v>10826.249999999987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10</v>
      </c>
      <c r="C212" s="298">
        <v>46203</v>
      </c>
      <c r="D212" s="298" t="s">
        <v>176</v>
      </c>
      <c r="E212" s="522">
        <v>17.899999999999999</v>
      </c>
      <c r="F212" s="522"/>
      <c r="G212" s="333">
        <f t="shared" si="4"/>
        <v>10871.249999999987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287</v>
      </c>
      <c r="B213" s="330" t="s">
        <v>287</v>
      </c>
      <c r="C213" s="298">
        <v>46203</v>
      </c>
      <c r="D213" s="299" t="s">
        <v>423</v>
      </c>
      <c r="E213" s="522">
        <v>185.64</v>
      </c>
      <c r="F213" s="522">
        <v>185.64</v>
      </c>
      <c r="G213" s="333">
        <f t="shared" si="4"/>
        <v>10889.149999999987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46203</v>
      </c>
      <c r="D214" s="299" t="s">
        <v>947</v>
      </c>
      <c r="E214" s="522">
        <v>-20</v>
      </c>
      <c r="F214" s="522"/>
      <c r="G214" s="333">
        <f t="shared" si="4"/>
        <v>10889.149999999987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287</v>
      </c>
      <c r="B215" s="330" t="s">
        <v>287</v>
      </c>
      <c r="C215" s="298">
        <v>46202</v>
      </c>
      <c r="D215" s="299" t="s">
        <v>948</v>
      </c>
      <c r="E215" s="522">
        <v>580</v>
      </c>
      <c r="F215" s="522">
        <v>580</v>
      </c>
      <c r="G215" s="333">
        <f t="shared" si="4"/>
        <v>10869.149999999987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291</v>
      </c>
      <c r="B216" s="330">
        <v>38</v>
      </c>
      <c r="C216" s="298">
        <v>46202</v>
      </c>
      <c r="D216" s="299" t="s">
        <v>293</v>
      </c>
      <c r="E216" s="522"/>
      <c r="F216" s="522">
        <v>4720.8599999999997</v>
      </c>
      <c r="G216" s="333">
        <f t="shared" si="4"/>
        <v>10869.149999999987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287</v>
      </c>
      <c r="B217" s="330" t="s">
        <v>287</v>
      </c>
      <c r="C217" s="298">
        <v>46202</v>
      </c>
      <c r="D217" s="299" t="s">
        <v>942</v>
      </c>
      <c r="E217" s="522">
        <v>180</v>
      </c>
      <c r="F217" s="522">
        <v>180</v>
      </c>
      <c r="G217" s="333">
        <f t="shared" si="4"/>
        <v>6148.2899999999863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20</v>
      </c>
      <c r="C218" s="298">
        <v>46202</v>
      </c>
      <c r="D218" s="299" t="s">
        <v>193</v>
      </c>
      <c r="E218" s="522">
        <v>600</v>
      </c>
      <c r="F218" s="522"/>
      <c r="G218" s="333">
        <f t="shared" si="4"/>
        <v>6148.2899999999863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1</v>
      </c>
      <c r="C219" s="298">
        <v>46202</v>
      </c>
      <c r="D219" s="299" t="s">
        <v>306</v>
      </c>
      <c r="E219" s="522">
        <v>102.13</v>
      </c>
      <c r="F219" s="522"/>
      <c r="G219" s="333">
        <f t="shared" si="4"/>
        <v>6748.2899999999863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4</v>
      </c>
      <c r="C220" s="298">
        <v>46202</v>
      </c>
      <c r="D220" s="299" t="s">
        <v>310</v>
      </c>
      <c r="E220" s="522">
        <v>40.56</v>
      </c>
      <c r="F220" s="522"/>
      <c r="G220" s="333">
        <f t="shared" si="4"/>
        <v>6850.4199999999864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46202</v>
      </c>
      <c r="D221" s="299" t="s">
        <v>310</v>
      </c>
      <c r="E221" s="522">
        <v>6.84</v>
      </c>
      <c r="F221" s="522"/>
      <c r="G221" s="333">
        <f t="shared" si="4"/>
        <v>6890.9799999999868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3</v>
      </c>
      <c r="C222" s="298">
        <v>46202</v>
      </c>
      <c r="D222" s="299" t="s">
        <v>880</v>
      </c>
      <c r="E222" s="522">
        <v>11.98</v>
      </c>
      <c r="F222" s="522"/>
      <c r="G222" s="333">
        <f t="shared" si="4"/>
        <v>6897.819999999987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46201</v>
      </c>
      <c r="D223" s="299" t="s">
        <v>353</v>
      </c>
      <c r="E223" s="522">
        <v>14.99</v>
      </c>
      <c r="F223" s="522"/>
      <c r="G223" s="333">
        <f t="shared" ref="G223:G236" si="5">G224-E223+F223</f>
        <v>6909.7999999999865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46201</v>
      </c>
      <c r="D224" s="299" t="s">
        <v>358</v>
      </c>
      <c r="E224" s="522">
        <v>11.29</v>
      </c>
      <c r="F224" s="522"/>
      <c r="G224" s="333">
        <f t="shared" si="5"/>
        <v>6924.7899999999863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46201</v>
      </c>
      <c r="D225" s="299" t="s">
        <v>319</v>
      </c>
      <c r="E225" s="522">
        <v>158.96</v>
      </c>
      <c r="F225" s="522"/>
      <c r="G225" s="333">
        <f t="shared" si="5"/>
        <v>6936.0799999999863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6</v>
      </c>
      <c r="C226" s="298">
        <v>46201</v>
      </c>
      <c r="D226" s="299" t="s">
        <v>397</v>
      </c>
      <c r="E226" s="522">
        <v>53.24</v>
      </c>
      <c r="F226" s="522"/>
      <c r="G226" s="333">
        <f t="shared" si="5"/>
        <v>7095.0399999999863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46200</v>
      </c>
      <c r="D227" s="299" t="s">
        <v>917</v>
      </c>
      <c r="E227" s="522">
        <v>122.77</v>
      </c>
      <c r="F227" s="522"/>
      <c r="G227" s="333">
        <f t="shared" si="5"/>
        <v>7148.2799999999861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1</v>
      </c>
      <c r="C228" s="298">
        <v>46200</v>
      </c>
      <c r="D228" s="299" t="s">
        <v>831</v>
      </c>
      <c r="E228" s="522">
        <v>77.67</v>
      </c>
      <c r="F228" s="522"/>
      <c r="G228" s="333">
        <f t="shared" si="5"/>
        <v>7271.0499999999865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5</v>
      </c>
      <c r="C229" s="298">
        <v>46200</v>
      </c>
      <c r="D229" s="299" t="s">
        <v>943</v>
      </c>
      <c r="E229" s="522">
        <v>32.99</v>
      </c>
      <c r="F229" s="522"/>
      <c r="G229" s="333">
        <f t="shared" si="5"/>
        <v>7348.7199999999866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287</v>
      </c>
      <c r="B230" s="330" t="s">
        <v>287</v>
      </c>
      <c r="C230" s="298">
        <v>46200</v>
      </c>
      <c r="D230" s="299" t="s">
        <v>945</v>
      </c>
      <c r="E230" s="522">
        <v>207.96</v>
      </c>
      <c r="F230" s="522">
        <v>207.96</v>
      </c>
      <c r="G230" s="333">
        <f t="shared" si="5"/>
        <v>7381.7099999999864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46199</v>
      </c>
      <c r="D231" s="299" t="s">
        <v>868</v>
      </c>
      <c r="E231" s="522">
        <v>51.84</v>
      </c>
      <c r="F231" s="522"/>
      <c r="G231" s="333">
        <f t="shared" si="5"/>
        <v>7381.7099999999864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3</v>
      </c>
      <c r="C232" s="298">
        <v>46199</v>
      </c>
      <c r="D232" s="299" t="s">
        <v>296</v>
      </c>
      <c r="E232" s="522">
        <v>10.31</v>
      </c>
      <c r="F232" s="522"/>
      <c r="G232" s="333">
        <f t="shared" si="5"/>
        <v>7433.5499999999865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4</v>
      </c>
      <c r="C233" s="298">
        <v>46199</v>
      </c>
      <c r="D233" s="299" t="s">
        <v>296</v>
      </c>
      <c r="E233" s="522">
        <v>87.14</v>
      </c>
      <c r="F233" s="522"/>
      <c r="G233" s="333">
        <f t="shared" si="5"/>
        <v>7443.8599999999869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5</v>
      </c>
      <c r="C234" s="298">
        <v>46199</v>
      </c>
      <c r="D234" s="299" t="s">
        <v>940</v>
      </c>
      <c r="E234" s="522">
        <v>20</v>
      </c>
      <c r="F234" s="522"/>
      <c r="G234" s="333">
        <f t="shared" si="5"/>
        <v>7530.9999999999873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294</v>
      </c>
      <c r="B235" s="330">
        <v>12</v>
      </c>
      <c r="C235" s="298">
        <v>46198</v>
      </c>
      <c r="D235" s="299" t="s">
        <v>314</v>
      </c>
      <c r="E235" s="522">
        <v>204.48</v>
      </c>
      <c r="F235" s="522"/>
      <c r="G235" s="333">
        <f t="shared" si="5"/>
        <v>7550.9999999999873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291</v>
      </c>
      <c r="B236" s="330">
        <v>39</v>
      </c>
      <c r="C236" s="298">
        <v>46198</v>
      </c>
      <c r="D236" s="299" t="s">
        <v>292</v>
      </c>
      <c r="E236" s="522"/>
      <c r="F236" s="522">
        <v>2763.77</v>
      </c>
      <c r="G236" s="333">
        <f t="shared" si="5"/>
        <v>7755.4799999999868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5</v>
      </c>
      <c r="C237" s="298">
        <v>46198</v>
      </c>
      <c r="D237" s="299" t="s">
        <v>846</v>
      </c>
      <c r="E237" s="522">
        <v>11.2</v>
      </c>
      <c r="F237" s="522"/>
      <c r="G237" s="333">
        <f t="shared" ref="G237:G257" si="6">G238-E237+F237</f>
        <v>4991.7099999999864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46197</v>
      </c>
      <c r="D238" s="299" t="s">
        <v>941</v>
      </c>
      <c r="E238" s="522">
        <v>15.99</v>
      </c>
      <c r="F238" s="522"/>
      <c r="G238" s="333">
        <f t="shared" si="6"/>
        <v>5002.9099999999862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5</v>
      </c>
      <c r="C239" s="298">
        <v>46197</v>
      </c>
      <c r="D239" s="299" t="s">
        <v>340</v>
      </c>
      <c r="E239" s="522">
        <v>47.93</v>
      </c>
      <c r="F239" s="522"/>
      <c r="G239" s="333">
        <f t="shared" si="6"/>
        <v>5018.899999999986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43</v>
      </c>
      <c r="C240" s="298">
        <v>46197</v>
      </c>
      <c r="D240" s="299" t="s">
        <v>201</v>
      </c>
      <c r="E240" s="522">
        <v>42.84</v>
      </c>
      <c r="F240" s="522"/>
      <c r="G240" s="333">
        <f t="shared" si="6"/>
        <v>5066.8299999999863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42</v>
      </c>
      <c r="C241" s="298">
        <v>46197</v>
      </c>
      <c r="D241" s="299" t="s">
        <v>200</v>
      </c>
      <c r="E241" s="522">
        <v>99.4</v>
      </c>
      <c r="F241" s="522"/>
      <c r="G241" s="333">
        <f t="shared" si="6"/>
        <v>5109.6699999999864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8</v>
      </c>
      <c r="C242" s="298">
        <v>46196</v>
      </c>
      <c r="D242" s="299" t="s">
        <v>319</v>
      </c>
      <c r="E242" s="522">
        <v>5.68</v>
      </c>
      <c r="F242" s="522"/>
      <c r="G242" s="333">
        <f t="shared" si="6"/>
        <v>5209.0699999999861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46196</v>
      </c>
      <c r="D243" s="299" t="s">
        <v>306</v>
      </c>
      <c r="E243" s="522">
        <v>167.73</v>
      </c>
      <c r="F243" s="522"/>
      <c r="G243" s="333">
        <f t="shared" si="6"/>
        <v>5214.7499999999864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4</v>
      </c>
      <c r="C244" s="298">
        <v>46196</v>
      </c>
      <c r="D244" s="299" t="s">
        <v>296</v>
      </c>
      <c r="E244" s="522">
        <v>40.81</v>
      </c>
      <c r="F244" s="522"/>
      <c r="G244" s="333">
        <f t="shared" si="6"/>
        <v>5382.4799999999859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46196</v>
      </c>
      <c r="D245" s="299" t="s">
        <v>334</v>
      </c>
      <c r="E245" s="522">
        <v>17.68</v>
      </c>
      <c r="F245" s="522"/>
      <c r="G245" s="333">
        <f t="shared" si="6"/>
        <v>5423.2899999999863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3</v>
      </c>
      <c r="C246" s="298">
        <v>46196</v>
      </c>
      <c r="D246" s="299" t="s">
        <v>320</v>
      </c>
      <c r="E246" s="522">
        <v>5.19</v>
      </c>
      <c r="F246" s="522"/>
      <c r="G246" s="333">
        <f t="shared" si="6"/>
        <v>5440.9699999999866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46196</v>
      </c>
      <c r="D247" s="299" t="s">
        <v>308</v>
      </c>
      <c r="E247" s="522">
        <v>71.75</v>
      </c>
      <c r="F247" s="522"/>
      <c r="G247" s="333">
        <f t="shared" si="6"/>
        <v>5446.1599999999862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22</v>
      </c>
      <c r="C248" s="298">
        <v>46196</v>
      </c>
      <c r="D248" s="299" t="s">
        <v>835</v>
      </c>
      <c r="E248" s="522">
        <v>15.96</v>
      </c>
      <c r="F248" s="522"/>
      <c r="G248" s="333">
        <f t="shared" si="6"/>
        <v>5517.9099999999862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46195</v>
      </c>
      <c r="D249" s="299" t="s">
        <v>334</v>
      </c>
      <c r="E249" s="522">
        <v>7.89</v>
      </c>
      <c r="F249" s="522"/>
      <c r="G249" s="333">
        <f t="shared" si="6"/>
        <v>5533.8699999999862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287</v>
      </c>
      <c r="B250" s="330" t="s">
        <v>287</v>
      </c>
      <c r="C250" s="298">
        <v>46195</v>
      </c>
      <c r="D250" s="299" t="s">
        <v>939</v>
      </c>
      <c r="E250" s="522">
        <v>86.07</v>
      </c>
      <c r="F250" s="522">
        <v>86.07</v>
      </c>
      <c r="G250" s="333">
        <f t="shared" si="6"/>
        <v>5541.7599999999866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287</v>
      </c>
      <c r="B251" s="330" t="s">
        <v>287</v>
      </c>
      <c r="C251" s="298">
        <v>46195</v>
      </c>
      <c r="D251" s="299" t="s">
        <v>922</v>
      </c>
      <c r="E251" s="522">
        <v>14.98</v>
      </c>
      <c r="F251" s="522">
        <v>14.98</v>
      </c>
      <c r="G251" s="333">
        <f t="shared" si="6"/>
        <v>5541.7599999999866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287</v>
      </c>
      <c r="B252" s="330" t="s">
        <v>287</v>
      </c>
      <c r="C252" s="298">
        <v>46195</v>
      </c>
      <c r="D252" s="299" t="s">
        <v>936</v>
      </c>
      <c r="E252" s="522">
        <v>83.52</v>
      </c>
      <c r="F252" s="522">
        <v>83.52</v>
      </c>
      <c r="G252" s="333">
        <f t="shared" si="6"/>
        <v>5541.7599999999866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287</v>
      </c>
      <c r="B253" s="330" t="s">
        <v>287</v>
      </c>
      <c r="C253" s="298">
        <v>46195</v>
      </c>
      <c r="D253" s="299" t="s">
        <v>937</v>
      </c>
      <c r="E253" s="522">
        <v>62.19</v>
      </c>
      <c r="F253" s="522">
        <v>62.19</v>
      </c>
      <c r="G253" s="333">
        <f t="shared" si="6"/>
        <v>5541.7599999999866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3</v>
      </c>
      <c r="C254" s="298">
        <v>46195</v>
      </c>
      <c r="D254" s="299" t="s">
        <v>310</v>
      </c>
      <c r="E254" s="522">
        <v>6.99</v>
      </c>
      <c r="F254" s="522"/>
      <c r="G254" s="333">
        <f t="shared" si="6"/>
        <v>5541.7599999999866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287</v>
      </c>
      <c r="B255" s="330" t="s">
        <v>287</v>
      </c>
      <c r="C255" s="298">
        <v>46195</v>
      </c>
      <c r="D255" s="299" t="s">
        <v>938</v>
      </c>
      <c r="E255" s="522">
        <v>60.47</v>
      </c>
      <c r="F255" s="522">
        <v>60.47</v>
      </c>
      <c r="G255" s="333">
        <f t="shared" si="6"/>
        <v>5548.7499999999864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22</v>
      </c>
      <c r="C256" s="298">
        <v>46195</v>
      </c>
      <c r="D256" s="299" t="s">
        <v>323</v>
      </c>
      <c r="E256" s="522">
        <v>20.22</v>
      </c>
      <c r="F256" s="522"/>
      <c r="G256" s="333">
        <f t="shared" si="6"/>
        <v>5548.7499999999864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46195</v>
      </c>
      <c r="D257" s="299" t="s">
        <v>919</v>
      </c>
      <c r="E257" s="522">
        <v>200</v>
      </c>
      <c r="F257" s="522"/>
      <c r="G257" s="333">
        <f t="shared" si="6"/>
        <v>5568.9699999999866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5</v>
      </c>
      <c r="C258" s="298">
        <v>46194</v>
      </c>
      <c r="D258" s="299" t="s">
        <v>340</v>
      </c>
      <c r="E258" s="522">
        <v>47.93</v>
      </c>
      <c r="F258" s="522"/>
      <c r="G258" s="333">
        <f t="shared" ref="G258:G278" si="7">G259-E258+F258</f>
        <v>5768.9699999999866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287</v>
      </c>
      <c r="B259" s="330" t="s">
        <v>287</v>
      </c>
      <c r="C259" s="298">
        <v>46194</v>
      </c>
      <c r="D259" s="299" t="s">
        <v>935</v>
      </c>
      <c r="E259" s="522"/>
      <c r="F259" s="522">
        <v>50</v>
      </c>
      <c r="G259" s="333">
        <f t="shared" si="7"/>
        <v>5816.8999999999869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46194</v>
      </c>
      <c r="D260" s="299" t="s">
        <v>935</v>
      </c>
      <c r="E260" s="522">
        <v>50</v>
      </c>
      <c r="F260" s="522"/>
      <c r="G260" s="333">
        <f t="shared" si="7"/>
        <v>5766.8999999999869</v>
      </c>
      <c r="H260" s="334" t="s">
        <v>298</v>
      </c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46194</v>
      </c>
      <c r="D261" s="299" t="s">
        <v>922</v>
      </c>
      <c r="E261" s="522">
        <v>28.38</v>
      </c>
      <c r="F261" s="522">
        <v>28.38</v>
      </c>
      <c r="G261" s="333">
        <f t="shared" si="7"/>
        <v>5816.8999999999869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46194</v>
      </c>
      <c r="D262" s="299" t="s">
        <v>920</v>
      </c>
      <c r="E262" s="522">
        <v>35.020000000000003</v>
      </c>
      <c r="F262" s="522">
        <v>35.020000000000003</v>
      </c>
      <c r="G262" s="333">
        <f t="shared" si="7"/>
        <v>5816.8999999999869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46194</v>
      </c>
      <c r="D263" s="299" t="s">
        <v>927</v>
      </c>
      <c r="E263" s="522">
        <v>83.81</v>
      </c>
      <c r="F263" s="522">
        <v>83.81</v>
      </c>
      <c r="G263" s="333">
        <f t="shared" si="7"/>
        <v>5816.8999999999869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287</v>
      </c>
      <c r="B264" s="330" t="s">
        <v>287</v>
      </c>
      <c r="C264" s="298">
        <v>46194</v>
      </c>
      <c r="D264" s="299" t="s">
        <v>928</v>
      </c>
      <c r="E264" s="522">
        <v>27.43</v>
      </c>
      <c r="F264" s="522">
        <v>27.43</v>
      </c>
      <c r="G264" s="333">
        <f t="shared" si="7"/>
        <v>5816.8999999999869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287</v>
      </c>
      <c r="B265" s="330" t="s">
        <v>287</v>
      </c>
      <c r="C265" s="298">
        <v>46193</v>
      </c>
      <c r="D265" s="299" t="s">
        <v>932</v>
      </c>
      <c r="E265" s="522">
        <v>30.86</v>
      </c>
      <c r="F265" s="522">
        <v>30.86</v>
      </c>
      <c r="G265" s="333">
        <f t="shared" si="7"/>
        <v>5816.8999999999869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287</v>
      </c>
      <c r="B266" s="330" t="s">
        <v>287</v>
      </c>
      <c r="C266" s="298">
        <v>46193</v>
      </c>
      <c r="D266" s="299" t="s">
        <v>922</v>
      </c>
      <c r="E266" s="522">
        <v>13.95</v>
      </c>
      <c r="F266" s="522">
        <v>13.95</v>
      </c>
      <c r="G266" s="333">
        <f t="shared" si="7"/>
        <v>5816.8999999999869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287</v>
      </c>
      <c r="B267" s="330" t="s">
        <v>287</v>
      </c>
      <c r="C267" s="298">
        <v>46192</v>
      </c>
      <c r="D267" s="299" t="s">
        <v>934</v>
      </c>
      <c r="E267" s="522">
        <v>148.54</v>
      </c>
      <c r="F267" s="522">
        <v>148.54</v>
      </c>
      <c r="G267" s="333">
        <f t="shared" si="7"/>
        <v>5816.8999999999869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287</v>
      </c>
      <c r="B268" s="330" t="s">
        <v>287</v>
      </c>
      <c r="C268" s="298">
        <v>46192</v>
      </c>
      <c r="D268" s="299" t="s">
        <v>921</v>
      </c>
      <c r="E268" s="522">
        <v>80</v>
      </c>
      <c r="F268" s="522">
        <v>80</v>
      </c>
      <c r="G268" s="333">
        <f t="shared" si="7"/>
        <v>5816.8999999999869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287</v>
      </c>
      <c r="B269" s="330" t="s">
        <v>287</v>
      </c>
      <c r="C269" s="298">
        <v>46192</v>
      </c>
      <c r="D269" s="299" t="s">
        <v>922</v>
      </c>
      <c r="E269" s="522">
        <v>27.98</v>
      </c>
      <c r="F269" s="522">
        <v>27.98</v>
      </c>
      <c r="G269" s="333">
        <f t="shared" si="7"/>
        <v>5816.8999999999869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287</v>
      </c>
      <c r="B270" s="330" t="s">
        <v>287</v>
      </c>
      <c r="C270" s="298">
        <v>46192</v>
      </c>
      <c r="D270" s="299" t="s">
        <v>933</v>
      </c>
      <c r="E270" s="522">
        <v>30.63</v>
      </c>
      <c r="F270" s="522">
        <v>30.63</v>
      </c>
      <c r="G270" s="333">
        <f t="shared" si="7"/>
        <v>5816.8999999999869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22</v>
      </c>
      <c r="C271" s="298">
        <v>46192</v>
      </c>
      <c r="D271" s="299" t="s">
        <v>923</v>
      </c>
      <c r="E271" s="522">
        <v>7.46</v>
      </c>
      <c r="F271" s="522"/>
      <c r="G271" s="333">
        <f t="shared" si="7"/>
        <v>5816.8999999999869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287</v>
      </c>
      <c r="B272" s="330" t="s">
        <v>287</v>
      </c>
      <c r="C272" s="298">
        <v>46192</v>
      </c>
      <c r="D272" s="299" t="s">
        <v>924</v>
      </c>
      <c r="E272" s="522">
        <v>22.07</v>
      </c>
      <c r="F272" s="522">
        <v>22.07</v>
      </c>
      <c r="G272" s="333">
        <f t="shared" si="7"/>
        <v>5824.3599999999869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287</v>
      </c>
      <c r="B273" s="330" t="s">
        <v>287</v>
      </c>
      <c r="C273" s="298">
        <v>46192</v>
      </c>
      <c r="D273" s="299" t="s">
        <v>924</v>
      </c>
      <c r="E273" s="522">
        <v>51.04</v>
      </c>
      <c r="F273" s="522">
        <v>51.04</v>
      </c>
      <c r="G273" s="333">
        <f t="shared" si="7"/>
        <v>5824.3599999999869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287</v>
      </c>
      <c r="B274" s="330" t="s">
        <v>287</v>
      </c>
      <c r="C274" s="298">
        <v>46192</v>
      </c>
      <c r="D274" s="299" t="s">
        <v>924</v>
      </c>
      <c r="E274" s="522">
        <v>90.59</v>
      </c>
      <c r="F274" s="522">
        <v>90.59</v>
      </c>
      <c r="G274" s="333">
        <f t="shared" si="7"/>
        <v>5824.3599999999869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287</v>
      </c>
      <c r="B275" s="330" t="s">
        <v>287</v>
      </c>
      <c r="C275" s="298">
        <v>46192</v>
      </c>
      <c r="D275" s="299" t="s">
        <v>925</v>
      </c>
      <c r="E275" s="522">
        <v>26.02</v>
      </c>
      <c r="F275" s="522">
        <v>26.02</v>
      </c>
      <c r="G275" s="333">
        <f t="shared" si="7"/>
        <v>5824.3599999999869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287</v>
      </c>
      <c r="B276" s="330" t="s">
        <v>287</v>
      </c>
      <c r="C276" s="298">
        <v>46192</v>
      </c>
      <c r="D276" s="299" t="s">
        <v>925</v>
      </c>
      <c r="E276" s="522">
        <v>26.02</v>
      </c>
      <c r="F276" s="522">
        <v>26.02</v>
      </c>
      <c r="G276" s="333">
        <f t="shared" si="7"/>
        <v>5824.3599999999869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287</v>
      </c>
      <c r="B277" s="330" t="s">
        <v>287</v>
      </c>
      <c r="C277" s="298">
        <v>46192</v>
      </c>
      <c r="D277" s="299" t="s">
        <v>925</v>
      </c>
      <c r="E277" s="522">
        <v>38.03</v>
      </c>
      <c r="F277" s="522">
        <v>38.03</v>
      </c>
      <c r="G277" s="333">
        <f t="shared" si="7"/>
        <v>5824.3599999999869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287</v>
      </c>
      <c r="B278" s="330" t="s">
        <v>287</v>
      </c>
      <c r="C278" s="298">
        <v>46192</v>
      </c>
      <c r="D278" s="299" t="s">
        <v>925</v>
      </c>
      <c r="E278" s="522">
        <v>26.03</v>
      </c>
      <c r="F278" s="522">
        <v>26.03</v>
      </c>
      <c r="G278" s="333">
        <f t="shared" si="7"/>
        <v>5824.3599999999869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287</v>
      </c>
      <c r="B279" s="330" t="s">
        <v>287</v>
      </c>
      <c r="C279" s="298">
        <v>46192</v>
      </c>
      <c r="D279" s="299" t="s">
        <v>922</v>
      </c>
      <c r="E279" s="522">
        <v>21.98</v>
      </c>
      <c r="F279" s="522">
        <v>21.98</v>
      </c>
      <c r="G279" s="333">
        <f t="shared" ref="G279:G336" si="8">G280-E279+F279</f>
        <v>5824.3599999999869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287</v>
      </c>
      <c r="B280" s="330" t="s">
        <v>287</v>
      </c>
      <c r="C280" s="298">
        <v>46192</v>
      </c>
      <c r="D280" s="299" t="s">
        <v>922</v>
      </c>
      <c r="E280" s="522">
        <v>27.99</v>
      </c>
      <c r="F280" s="522">
        <v>27.99</v>
      </c>
      <c r="G280" s="333">
        <f t="shared" si="8"/>
        <v>5824.3599999999869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287</v>
      </c>
      <c r="B281" s="330" t="s">
        <v>287</v>
      </c>
      <c r="C281" s="298">
        <v>46191</v>
      </c>
      <c r="D281" s="299" t="s">
        <v>926</v>
      </c>
      <c r="E281" s="522">
        <v>22.69</v>
      </c>
      <c r="F281" s="522">
        <v>22.69</v>
      </c>
      <c r="G281" s="333">
        <f t="shared" si="8"/>
        <v>5824.3599999999869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287</v>
      </c>
      <c r="B282" s="330" t="s">
        <v>287</v>
      </c>
      <c r="C282" s="298">
        <v>46191</v>
      </c>
      <c r="D282" s="299" t="s">
        <v>927</v>
      </c>
      <c r="E282" s="522">
        <v>42.32</v>
      </c>
      <c r="F282" s="522">
        <v>42.32</v>
      </c>
      <c r="G282" s="333">
        <f t="shared" si="8"/>
        <v>5824.3599999999869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287</v>
      </c>
      <c r="B283" s="330" t="s">
        <v>287</v>
      </c>
      <c r="C283" s="298">
        <v>46191</v>
      </c>
      <c r="D283" s="299" t="s">
        <v>928</v>
      </c>
      <c r="E283" s="522">
        <v>72.86</v>
      </c>
      <c r="F283" s="522">
        <v>72.86</v>
      </c>
      <c r="G283" s="333">
        <f t="shared" si="8"/>
        <v>5824.3599999999869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287</v>
      </c>
      <c r="B284" s="330" t="s">
        <v>287</v>
      </c>
      <c r="C284" s="298">
        <v>46191</v>
      </c>
      <c r="D284" s="299" t="s">
        <v>929</v>
      </c>
      <c r="E284" s="522">
        <v>106.89</v>
      </c>
      <c r="F284" s="522">
        <v>106.89</v>
      </c>
      <c r="G284" s="333">
        <f t="shared" si="8"/>
        <v>5824.3599999999869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287</v>
      </c>
      <c r="B285" s="330" t="s">
        <v>287</v>
      </c>
      <c r="C285" s="298">
        <v>46191</v>
      </c>
      <c r="D285" s="299" t="s">
        <v>931</v>
      </c>
      <c r="E285" s="522">
        <v>94.74</v>
      </c>
      <c r="F285" s="522">
        <v>94.74</v>
      </c>
      <c r="G285" s="333">
        <f t="shared" si="8"/>
        <v>5824.3599999999869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1</v>
      </c>
      <c r="C286" s="298">
        <v>46191</v>
      </c>
      <c r="D286" s="299" t="s">
        <v>306</v>
      </c>
      <c r="E286" s="522">
        <v>99.97</v>
      </c>
      <c r="F286" s="522"/>
      <c r="G286" s="333">
        <f t="shared" si="8"/>
        <v>5824.3599999999869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22</v>
      </c>
      <c r="C287" s="298">
        <v>46191</v>
      </c>
      <c r="D287" s="299" t="s">
        <v>930</v>
      </c>
      <c r="E287" s="522">
        <v>13.84</v>
      </c>
      <c r="F287" s="522"/>
      <c r="G287" s="333">
        <f t="shared" si="8"/>
        <v>5924.3299999999872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1</v>
      </c>
      <c r="C288" s="298">
        <v>46190</v>
      </c>
      <c r="D288" s="299" t="s">
        <v>306</v>
      </c>
      <c r="E288" s="522">
        <v>87.19</v>
      </c>
      <c r="F288" s="522"/>
      <c r="G288" s="333">
        <f t="shared" si="8"/>
        <v>5938.1699999999873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294</v>
      </c>
      <c r="B289" s="330">
        <v>21</v>
      </c>
      <c r="C289" s="298">
        <v>46190</v>
      </c>
      <c r="D289" s="299" t="s">
        <v>194</v>
      </c>
      <c r="E289" s="522">
        <v>81</v>
      </c>
      <c r="F289" s="522"/>
      <c r="G289" s="333">
        <f t="shared" si="8"/>
        <v>6025.3599999999869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43</v>
      </c>
      <c r="C290" s="298">
        <v>46190</v>
      </c>
      <c r="D290" s="299" t="s">
        <v>333</v>
      </c>
      <c r="E290" s="522">
        <v>29.8</v>
      </c>
      <c r="F290" s="522"/>
      <c r="G290" s="333">
        <f t="shared" si="8"/>
        <v>6106.3599999999869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42</v>
      </c>
      <c r="C291" s="298">
        <v>46190</v>
      </c>
      <c r="D291" s="299" t="s">
        <v>333</v>
      </c>
      <c r="E291" s="522">
        <v>74.5</v>
      </c>
      <c r="F291" s="522"/>
      <c r="G291" s="333">
        <f t="shared" si="8"/>
        <v>6136.1599999999871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4</v>
      </c>
      <c r="C292" s="298">
        <v>46190</v>
      </c>
      <c r="D292" s="299" t="s">
        <v>334</v>
      </c>
      <c r="E292" s="522">
        <v>82.35</v>
      </c>
      <c r="F292" s="522"/>
      <c r="G292" s="333">
        <f t="shared" si="8"/>
        <v>6210.6599999999871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46190</v>
      </c>
      <c r="D293" s="299" t="s">
        <v>334</v>
      </c>
      <c r="E293" s="522">
        <v>17.68</v>
      </c>
      <c r="F293" s="522"/>
      <c r="G293" s="333">
        <f t="shared" si="8"/>
        <v>6293.0099999999875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6</v>
      </c>
      <c r="C294" s="298">
        <v>46190</v>
      </c>
      <c r="D294" s="299" t="s">
        <v>300</v>
      </c>
      <c r="E294" s="522">
        <v>14.67</v>
      </c>
      <c r="F294" s="522"/>
      <c r="G294" s="333">
        <f t="shared" si="8"/>
        <v>6310.6899999999878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46190</v>
      </c>
      <c r="D295" s="299" t="s">
        <v>300</v>
      </c>
      <c r="E295" s="522">
        <v>56.42</v>
      </c>
      <c r="F295" s="522"/>
      <c r="G295" s="333">
        <f t="shared" si="8"/>
        <v>6325.3599999999878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46190</v>
      </c>
      <c r="D296" s="299" t="s">
        <v>300</v>
      </c>
      <c r="E296" s="522">
        <v>53.23</v>
      </c>
      <c r="F296" s="522"/>
      <c r="G296" s="333">
        <f t="shared" si="8"/>
        <v>6381.7799999999879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23</v>
      </c>
      <c r="C297" s="298">
        <v>46190</v>
      </c>
      <c r="D297" s="299" t="s">
        <v>63</v>
      </c>
      <c r="E297" s="522">
        <v>529.46</v>
      </c>
      <c r="F297" s="522"/>
      <c r="G297" s="333">
        <f t="shared" si="8"/>
        <v>6435.0099999999875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17</v>
      </c>
      <c r="C298" s="298">
        <v>46190</v>
      </c>
      <c r="D298" s="299" t="s">
        <v>188</v>
      </c>
      <c r="E298" s="522">
        <v>42.65</v>
      </c>
      <c r="F298" s="522"/>
      <c r="G298" s="333">
        <f t="shared" si="8"/>
        <v>6964.4699999999875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15</v>
      </c>
      <c r="C299" s="298">
        <v>46190</v>
      </c>
      <c r="D299" s="299" t="s">
        <v>185</v>
      </c>
      <c r="E299" s="522">
        <v>87.41</v>
      </c>
      <c r="F299" s="522"/>
      <c r="G299" s="333">
        <f t="shared" si="8"/>
        <v>7007.1199999999872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335</v>
      </c>
      <c r="B300" s="330" t="s">
        <v>335</v>
      </c>
      <c r="C300" s="298">
        <v>46190</v>
      </c>
      <c r="D300" s="299" t="s">
        <v>336</v>
      </c>
      <c r="E300" s="522">
        <v>86.48</v>
      </c>
      <c r="F300" s="522"/>
      <c r="G300" s="333">
        <f t="shared" si="8"/>
        <v>7094.529999999987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291</v>
      </c>
      <c r="B301" s="330">
        <v>40</v>
      </c>
      <c r="C301" s="298">
        <v>46190</v>
      </c>
      <c r="D301" s="299" t="s">
        <v>316</v>
      </c>
      <c r="E301" s="522"/>
      <c r="F301" s="522">
        <v>854.38</v>
      </c>
      <c r="G301" s="333">
        <f t="shared" si="8"/>
        <v>7181.0099999999866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5</v>
      </c>
      <c r="C302" s="298">
        <v>46189</v>
      </c>
      <c r="D302" s="299" t="s">
        <v>340</v>
      </c>
      <c r="E302" s="522">
        <v>21.3</v>
      </c>
      <c r="F302" s="522"/>
      <c r="G302" s="333">
        <f t="shared" si="8"/>
        <v>6326.6299999999865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11</v>
      </c>
      <c r="C303" s="298">
        <v>46189</v>
      </c>
      <c r="D303" s="299" t="s">
        <v>178</v>
      </c>
      <c r="E303" s="522">
        <v>267.75</v>
      </c>
      <c r="F303" s="522"/>
      <c r="G303" s="333">
        <f t="shared" si="8"/>
        <v>6347.9299999999866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6</v>
      </c>
      <c r="C304" s="298">
        <v>46188</v>
      </c>
      <c r="D304" s="299" t="s">
        <v>885</v>
      </c>
      <c r="E304" s="522">
        <v>100</v>
      </c>
      <c r="F304" s="522"/>
      <c r="G304" s="333">
        <f t="shared" si="8"/>
        <v>6615.6799999999866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2</v>
      </c>
      <c r="C305" s="298">
        <v>46188</v>
      </c>
      <c r="D305" s="299" t="s">
        <v>334</v>
      </c>
      <c r="E305" s="522">
        <v>11.29</v>
      </c>
      <c r="F305" s="522"/>
      <c r="G305" s="333">
        <f t="shared" si="8"/>
        <v>6715.6799999999866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3</v>
      </c>
      <c r="C306" s="298">
        <v>46188</v>
      </c>
      <c r="D306" s="299" t="s">
        <v>334</v>
      </c>
      <c r="E306" s="522">
        <v>5.39</v>
      </c>
      <c r="F306" s="522"/>
      <c r="G306" s="333">
        <f t="shared" si="8"/>
        <v>6726.9699999999866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4</v>
      </c>
      <c r="C307" s="298">
        <v>46188</v>
      </c>
      <c r="D307" s="299" t="s">
        <v>334</v>
      </c>
      <c r="E307" s="522">
        <v>31.99</v>
      </c>
      <c r="F307" s="522"/>
      <c r="G307" s="333">
        <f t="shared" si="8"/>
        <v>6732.3599999999869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46187</v>
      </c>
      <c r="D308" s="299" t="s">
        <v>917</v>
      </c>
      <c r="E308" s="522">
        <v>102.17</v>
      </c>
      <c r="F308" s="522"/>
      <c r="G308" s="333">
        <f t="shared" si="8"/>
        <v>6764.3499999999867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1</v>
      </c>
      <c r="C309" s="298">
        <v>46187</v>
      </c>
      <c r="D309" s="299" t="s">
        <v>831</v>
      </c>
      <c r="E309" s="522">
        <v>21.86</v>
      </c>
      <c r="F309" s="522"/>
      <c r="G309" s="333">
        <f t="shared" si="8"/>
        <v>6866.5199999999868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1</v>
      </c>
      <c r="C310" s="298">
        <v>46187</v>
      </c>
      <c r="D310" s="299" t="s">
        <v>311</v>
      </c>
      <c r="E310" s="522">
        <v>102.56</v>
      </c>
      <c r="F310" s="522"/>
      <c r="G310" s="333">
        <f t="shared" si="8"/>
        <v>6888.3799999999865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1</v>
      </c>
      <c r="C311" s="298">
        <v>46187</v>
      </c>
      <c r="D311" s="299" t="s">
        <v>329</v>
      </c>
      <c r="E311" s="522">
        <v>121.72</v>
      </c>
      <c r="F311" s="522"/>
      <c r="G311" s="333">
        <f t="shared" si="8"/>
        <v>6990.9399999999869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2</v>
      </c>
      <c r="C312" s="298">
        <v>46186</v>
      </c>
      <c r="D312" s="299" t="s">
        <v>308</v>
      </c>
      <c r="E312" s="522">
        <v>143.91999999999999</v>
      </c>
      <c r="F312" s="522"/>
      <c r="G312" s="333">
        <f t="shared" si="8"/>
        <v>7112.6599999999871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46186</v>
      </c>
      <c r="D313" s="299" t="s">
        <v>346</v>
      </c>
      <c r="E313" s="522">
        <v>11.95</v>
      </c>
      <c r="F313" s="522"/>
      <c r="G313" s="333">
        <f t="shared" si="8"/>
        <v>7256.5799999999872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4</v>
      </c>
      <c r="C314" s="298">
        <v>46186</v>
      </c>
      <c r="D314" s="299" t="s">
        <v>310</v>
      </c>
      <c r="E314" s="522">
        <v>47.29</v>
      </c>
      <c r="F314" s="522"/>
      <c r="G314" s="333">
        <f t="shared" si="8"/>
        <v>7268.529999999987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1</v>
      </c>
      <c r="C315" s="298">
        <v>46186</v>
      </c>
      <c r="D315" s="299" t="s">
        <v>306</v>
      </c>
      <c r="E315" s="522">
        <v>52.7</v>
      </c>
      <c r="F315" s="522"/>
      <c r="G315" s="333">
        <f t="shared" si="8"/>
        <v>7315.819999999987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46186</v>
      </c>
      <c r="D316" s="299" t="s">
        <v>308</v>
      </c>
      <c r="E316" s="522">
        <v>22.26</v>
      </c>
      <c r="F316" s="522"/>
      <c r="G316" s="333">
        <f t="shared" si="8"/>
        <v>7368.5199999999868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8</v>
      </c>
      <c r="C317" s="298">
        <v>46186</v>
      </c>
      <c r="D317" s="299" t="s">
        <v>308</v>
      </c>
      <c r="E317" s="522">
        <v>28.16</v>
      </c>
      <c r="F317" s="522"/>
      <c r="G317" s="333">
        <f t="shared" si="8"/>
        <v>7390.779999999987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46186</v>
      </c>
      <c r="D318" s="299" t="s">
        <v>301</v>
      </c>
      <c r="E318" s="522">
        <v>32.049999999999997</v>
      </c>
      <c r="F318" s="522"/>
      <c r="G318" s="333">
        <f t="shared" si="8"/>
        <v>7418.9399999999869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5</v>
      </c>
      <c r="C319" s="298">
        <v>46186</v>
      </c>
      <c r="D319" s="299" t="s">
        <v>918</v>
      </c>
      <c r="E319" s="522">
        <v>24</v>
      </c>
      <c r="F319" s="522"/>
      <c r="G319" s="333">
        <f t="shared" si="8"/>
        <v>7450.989999999987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1</v>
      </c>
      <c r="C320" s="298">
        <v>46186</v>
      </c>
      <c r="D320" s="299" t="s">
        <v>306</v>
      </c>
      <c r="E320" s="522">
        <v>19.98</v>
      </c>
      <c r="F320" s="522"/>
      <c r="G320" s="333">
        <f t="shared" si="8"/>
        <v>7474.989999999987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6</v>
      </c>
      <c r="C321" s="298">
        <v>46186</v>
      </c>
      <c r="D321" s="299" t="s">
        <v>300</v>
      </c>
      <c r="E321" s="522">
        <v>60.07</v>
      </c>
      <c r="F321" s="522"/>
      <c r="G321" s="333">
        <f t="shared" si="8"/>
        <v>7494.9699999999866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287</v>
      </c>
      <c r="B322" s="330" t="s">
        <v>287</v>
      </c>
      <c r="C322" s="298">
        <v>46186</v>
      </c>
      <c r="D322" s="299" t="s">
        <v>915</v>
      </c>
      <c r="E322" s="522"/>
      <c r="F322" s="522">
        <v>319.49</v>
      </c>
      <c r="G322" s="333">
        <f t="shared" si="8"/>
        <v>7555.0399999999863</v>
      </c>
      <c r="H322" s="334" t="s">
        <v>298</v>
      </c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287</v>
      </c>
      <c r="B323" s="330" t="s">
        <v>287</v>
      </c>
      <c r="C323" s="298">
        <v>46186</v>
      </c>
      <c r="D323" s="299" t="s">
        <v>300</v>
      </c>
      <c r="E323" s="522">
        <v>319.49</v>
      </c>
      <c r="F323" s="522"/>
      <c r="G323" s="333">
        <f t="shared" si="8"/>
        <v>7235.5499999999865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46186</v>
      </c>
      <c r="D324" s="299" t="s">
        <v>914</v>
      </c>
      <c r="E324" s="522">
        <v>-0.51</v>
      </c>
      <c r="F324" s="522"/>
      <c r="G324" s="333">
        <f t="shared" si="8"/>
        <v>7555.0399999999863</v>
      </c>
      <c r="H324" s="334" t="s">
        <v>298</v>
      </c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6</v>
      </c>
      <c r="C325" s="298">
        <v>46186</v>
      </c>
      <c r="D325" s="299" t="s">
        <v>319</v>
      </c>
      <c r="E325" s="522">
        <v>13.58</v>
      </c>
      <c r="F325" s="522"/>
      <c r="G325" s="333">
        <f t="shared" si="8"/>
        <v>7554.5299999999861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294</v>
      </c>
      <c r="B326" s="330">
        <v>24</v>
      </c>
      <c r="C326" s="298">
        <v>46186</v>
      </c>
      <c r="D326" s="299" t="s">
        <v>860</v>
      </c>
      <c r="E326" s="522">
        <v>109.5</v>
      </c>
      <c r="F326" s="522"/>
      <c r="G326" s="333">
        <f t="shared" si="8"/>
        <v>7568.109999999986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19</v>
      </c>
      <c r="C327" s="298">
        <v>46186</v>
      </c>
      <c r="D327" s="299" t="s">
        <v>191</v>
      </c>
      <c r="E327" s="522">
        <v>200</v>
      </c>
      <c r="F327" s="522"/>
      <c r="G327" s="333">
        <f t="shared" si="8"/>
        <v>7677.609999999986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291</v>
      </c>
      <c r="B328" s="330">
        <v>38</v>
      </c>
      <c r="C328" s="298">
        <v>46186</v>
      </c>
      <c r="D328" s="299" t="s">
        <v>293</v>
      </c>
      <c r="E328" s="522"/>
      <c r="F328" s="522">
        <v>4597.82</v>
      </c>
      <c r="G328" s="333">
        <f t="shared" si="8"/>
        <v>7877.609999999986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46185</v>
      </c>
      <c r="D329" s="299" t="s">
        <v>916</v>
      </c>
      <c r="E329" s="522">
        <v>90.54</v>
      </c>
      <c r="F329" s="522"/>
      <c r="G329" s="333">
        <f t="shared" si="8"/>
        <v>3279.7899999999863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8</v>
      </c>
      <c r="C330" s="298">
        <v>46185</v>
      </c>
      <c r="D330" s="299" t="s">
        <v>916</v>
      </c>
      <c r="E330" s="522">
        <v>50</v>
      </c>
      <c r="F330" s="522"/>
      <c r="G330" s="333">
        <f t="shared" si="8"/>
        <v>3370.3299999999863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46185</v>
      </c>
      <c r="D331" s="299" t="s">
        <v>300</v>
      </c>
      <c r="E331" s="522">
        <v>79.849999999999994</v>
      </c>
      <c r="F331" s="522"/>
      <c r="G331" s="333">
        <f t="shared" si="8"/>
        <v>3420.3299999999863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6</v>
      </c>
      <c r="C332" s="298">
        <v>46184</v>
      </c>
      <c r="D332" s="299" t="s">
        <v>360</v>
      </c>
      <c r="E332" s="522">
        <v>70</v>
      </c>
      <c r="F332" s="522"/>
      <c r="G332" s="333">
        <f t="shared" si="8"/>
        <v>3500.1799999999862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287</v>
      </c>
      <c r="B333" s="330" t="s">
        <v>287</v>
      </c>
      <c r="C333" s="298">
        <v>46184</v>
      </c>
      <c r="D333" s="299" t="s">
        <v>911</v>
      </c>
      <c r="E333" s="522">
        <v>2159</v>
      </c>
      <c r="F333" s="522">
        <v>2159</v>
      </c>
      <c r="G333" s="333">
        <f t="shared" si="8"/>
        <v>3570.1799999999862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22</v>
      </c>
      <c r="C334" s="298">
        <v>46184</v>
      </c>
      <c r="D334" s="299" t="s">
        <v>352</v>
      </c>
      <c r="E334" s="522">
        <v>21.29</v>
      </c>
      <c r="F334" s="522"/>
      <c r="G334" s="333">
        <f t="shared" si="8"/>
        <v>3570.1799999999862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4</v>
      </c>
      <c r="C335" s="298">
        <v>46184</v>
      </c>
      <c r="D335" s="299" t="s">
        <v>296</v>
      </c>
      <c r="E335" s="522">
        <v>40.67</v>
      </c>
      <c r="F335" s="522"/>
      <c r="G335" s="333">
        <f t="shared" si="8"/>
        <v>3591.4699999999862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8</v>
      </c>
      <c r="C336" s="298">
        <v>46184</v>
      </c>
      <c r="D336" s="299" t="s">
        <v>319</v>
      </c>
      <c r="E336" s="522">
        <v>15.53</v>
      </c>
      <c r="F336" s="522"/>
      <c r="G336" s="333">
        <f t="shared" si="8"/>
        <v>3632.1399999999862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46184</v>
      </c>
      <c r="D337" s="299" t="s">
        <v>473</v>
      </c>
      <c r="E337" s="522">
        <v>83.89</v>
      </c>
      <c r="F337" s="522"/>
      <c r="G337" s="333">
        <f t="shared" ref="G337:G354" si="9">G338-E337+F337</f>
        <v>3647.6699999999864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294</v>
      </c>
      <c r="B338" s="330">
        <v>23</v>
      </c>
      <c r="C338" s="298">
        <v>46184</v>
      </c>
      <c r="D338" s="299" t="s">
        <v>67</v>
      </c>
      <c r="E338" s="522">
        <v>599.86</v>
      </c>
      <c r="F338" s="522"/>
      <c r="G338" s="333">
        <f t="shared" si="9"/>
        <v>3731.5599999999863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291</v>
      </c>
      <c r="B339" s="330">
        <v>41</v>
      </c>
      <c r="C339" s="298">
        <v>46184</v>
      </c>
      <c r="D339" s="299" t="s">
        <v>909</v>
      </c>
      <c r="E339" s="522"/>
      <c r="F339" s="522">
        <v>800</v>
      </c>
      <c r="G339" s="333">
        <f t="shared" si="9"/>
        <v>4331.4199999999864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291</v>
      </c>
      <c r="B340" s="330">
        <v>39</v>
      </c>
      <c r="C340" s="298">
        <v>46184</v>
      </c>
      <c r="D340" s="299" t="s">
        <v>292</v>
      </c>
      <c r="E340" s="522"/>
      <c r="F340" s="522">
        <v>2763.78</v>
      </c>
      <c r="G340" s="333">
        <f t="shared" si="9"/>
        <v>3531.4199999999864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46183</v>
      </c>
      <c r="D341" s="299" t="s">
        <v>910</v>
      </c>
      <c r="E341" s="522">
        <v>816.19</v>
      </c>
      <c r="F341" s="522">
        <v>816.19</v>
      </c>
      <c r="G341" s="333">
        <f t="shared" si="9"/>
        <v>767.639999999986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46183</v>
      </c>
      <c r="D342" s="299" t="s">
        <v>412</v>
      </c>
      <c r="E342" s="522">
        <v>-3.99</v>
      </c>
      <c r="F342" s="522"/>
      <c r="G342" s="333">
        <f t="shared" si="9"/>
        <v>767.639999999986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6</v>
      </c>
      <c r="C343" s="298">
        <v>46183</v>
      </c>
      <c r="D343" s="299" t="s">
        <v>907</v>
      </c>
      <c r="E343" s="522">
        <v>-0.03</v>
      </c>
      <c r="F343" s="522"/>
      <c r="G343" s="333">
        <f t="shared" si="9"/>
        <v>763.64999999998599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291</v>
      </c>
      <c r="B344" s="330">
        <v>40</v>
      </c>
      <c r="C344" s="298">
        <v>46183</v>
      </c>
      <c r="D344" s="299" t="s">
        <v>316</v>
      </c>
      <c r="E344" s="522"/>
      <c r="F344" s="522">
        <v>1250.17</v>
      </c>
      <c r="G344" s="333">
        <f t="shared" si="9"/>
        <v>763.61999999998602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46182</v>
      </c>
      <c r="D345" s="299" t="s">
        <v>353</v>
      </c>
      <c r="E345" s="522">
        <v>25.98</v>
      </c>
      <c r="F345" s="522"/>
      <c r="G345" s="333">
        <f t="shared" si="9"/>
        <v>-486.55000000001405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5</v>
      </c>
      <c r="C346" s="298">
        <v>46182</v>
      </c>
      <c r="D346" s="299" t="s">
        <v>854</v>
      </c>
      <c r="E346" s="522">
        <v>10.68</v>
      </c>
      <c r="F346" s="522"/>
      <c r="G346" s="333">
        <f t="shared" si="9"/>
        <v>-460.57000000001403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46182</v>
      </c>
      <c r="D347" s="299" t="s">
        <v>301</v>
      </c>
      <c r="E347" s="522">
        <v>29.95</v>
      </c>
      <c r="F347" s="522"/>
      <c r="G347" s="333">
        <f t="shared" si="9"/>
        <v>-449.89000000001403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294</v>
      </c>
      <c r="B348" s="330">
        <v>22</v>
      </c>
      <c r="C348" s="298">
        <v>46182</v>
      </c>
      <c r="D348" s="299" t="s">
        <v>908</v>
      </c>
      <c r="E348" s="522">
        <v>5.31</v>
      </c>
      <c r="F348" s="522"/>
      <c r="G348" s="333">
        <f t="shared" si="9"/>
        <v>-419.94000000001404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46182</v>
      </c>
      <c r="D349" s="299" t="s">
        <v>435</v>
      </c>
      <c r="E349" s="522">
        <v>58.69</v>
      </c>
      <c r="F349" s="522"/>
      <c r="G349" s="333">
        <f t="shared" si="9"/>
        <v>-414.63000000001404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46182</v>
      </c>
      <c r="D350" s="299" t="s">
        <v>435</v>
      </c>
      <c r="E350" s="522">
        <v>58.69</v>
      </c>
      <c r="F350" s="522"/>
      <c r="G350" s="333">
        <f t="shared" si="9"/>
        <v>-355.94000000001404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46181</v>
      </c>
      <c r="D351" s="299" t="s">
        <v>319</v>
      </c>
      <c r="E351" s="522">
        <v>8.86</v>
      </c>
      <c r="F351" s="522"/>
      <c r="G351" s="333">
        <f t="shared" si="9"/>
        <v>-297.25000000001404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46181</v>
      </c>
      <c r="D352" s="299" t="s">
        <v>397</v>
      </c>
      <c r="E352" s="522">
        <v>12.84</v>
      </c>
      <c r="F352" s="522"/>
      <c r="G352" s="333">
        <f t="shared" si="9"/>
        <v>-288.39000000001403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9</v>
      </c>
      <c r="C353" s="298">
        <v>46181</v>
      </c>
      <c r="D353" s="299" t="s">
        <v>58</v>
      </c>
      <c r="E353" s="522">
        <v>1231.68</v>
      </c>
      <c r="F353" s="522"/>
      <c r="G353" s="333">
        <f t="shared" si="9"/>
        <v>-275.55000000001405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4</v>
      </c>
      <c r="C354" s="298">
        <v>46180</v>
      </c>
      <c r="D354" s="299" t="s">
        <v>310</v>
      </c>
      <c r="E354" s="522">
        <v>47.6</v>
      </c>
      <c r="F354" s="522"/>
      <c r="G354" s="333">
        <f t="shared" si="9"/>
        <v>956.12999999998601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46180</v>
      </c>
      <c r="D355" s="299" t="s">
        <v>368</v>
      </c>
      <c r="E355" s="522">
        <v>48.62</v>
      </c>
      <c r="F355" s="522"/>
      <c r="G355" s="333">
        <f t="shared" ref="G355:G365" si="10">G356-E355+F355</f>
        <v>1003.729999999986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8</v>
      </c>
      <c r="C356" s="298">
        <v>46180</v>
      </c>
      <c r="D356" s="299" t="s">
        <v>363</v>
      </c>
      <c r="E356" s="522">
        <v>6.37</v>
      </c>
      <c r="F356" s="522"/>
      <c r="G356" s="333">
        <f t="shared" si="10"/>
        <v>1052.349999999986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46180</v>
      </c>
      <c r="D357" s="299" t="s">
        <v>890</v>
      </c>
      <c r="E357" s="522">
        <v>313.77999999999997</v>
      </c>
      <c r="F357" s="522">
        <v>313.77999999999997</v>
      </c>
      <c r="G357" s="333">
        <f t="shared" si="10"/>
        <v>1058.7199999999859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46180</v>
      </c>
      <c r="D358" s="299" t="s">
        <v>397</v>
      </c>
      <c r="E358" s="522">
        <v>10.86</v>
      </c>
      <c r="F358" s="522"/>
      <c r="G358" s="333">
        <f t="shared" si="10"/>
        <v>1058.7199999999859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14</v>
      </c>
      <c r="C359" s="298">
        <v>46179</v>
      </c>
      <c r="D359" s="299" t="s">
        <v>366</v>
      </c>
      <c r="E359" s="522">
        <v>66.67</v>
      </c>
      <c r="F359" s="522"/>
      <c r="G359" s="333">
        <f t="shared" si="10"/>
        <v>1069.5799999999858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5</v>
      </c>
      <c r="C360" s="298">
        <v>46179</v>
      </c>
      <c r="D360" s="299" t="s">
        <v>906</v>
      </c>
      <c r="E360" s="522">
        <v>20</v>
      </c>
      <c r="F360" s="522"/>
      <c r="G360" s="333">
        <f t="shared" si="10"/>
        <v>1136.2499999999859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46179</v>
      </c>
      <c r="D361" s="299" t="s">
        <v>831</v>
      </c>
      <c r="E361" s="522">
        <v>54.06</v>
      </c>
      <c r="F361" s="522"/>
      <c r="G361" s="333">
        <f t="shared" si="10"/>
        <v>1156.2499999999859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6</v>
      </c>
      <c r="C362" s="298">
        <v>46179</v>
      </c>
      <c r="D362" s="299" t="s">
        <v>903</v>
      </c>
      <c r="E362" s="522">
        <v>19.98</v>
      </c>
      <c r="F362" s="522"/>
      <c r="G362" s="333">
        <f t="shared" si="10"/>
        <v>1210.3099999999858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6</v>
      </c>
      <c r="C363" s="298">
        <v>46179</v>
      </c>
      <c r="D363" s="299" t="s">
        <v>885</v>
      </c>
      <c r="E363" s="522">
        <v>100</v>
      </c>
      <c r="F363" s="522"/>
      <c r="G363" s="333">
        <f t="shared" si="10"/>
        <v>1230.2899999999859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46178</v>
      </c>
      <c r="D364" s="299" t="s">
        <v>319</v>
      </c>
      <c r="E364" s="522">
        <v>179.72</v>
      </c>
      <c r="F364" s="522"/>
      <c r="G364" s="333">
        <f t="shared" si="10"/>
        <v>1330.2899999999859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4</v>
      </c>
      <c r="C365" s="298">
        <v>46178</v>
      </c>
      <c r="D365" s="299" t="s">
        <v>904</v>
      </c>
      <c r="E365" s="522">
        <v>41.26</v>
      </c>
      <c r="F365" s="522"/>
      <c r="G365" s="333">
        <f t="shared" si="10"/>
        <v>1510.0099999999859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46178</v>
      </c>
      <c r="D366" s="299" t="s">
        <v>358</v>
      </c>
      <c r="E366" s="522">
        <v>10.07</v>
      </c>
      <c r="F366" s="522"/>
      <c r="G366" s="333">
        <f t="shared" ref="G366:G378" si="11">G367-E366+F366</f>
        <v>1551.2699999999859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46178</v>
      </c>
      <c r="D367" s="299" t="s">
        <v>905</v>
      </c>
      <c r="E367" s="522">
        <v>11.75</v>
      </c>
      <c r="F367" s="522"/>
      <c r="G367" s="333">
        <f t="shared" si="11"/>
        <v>1561.3399999999858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335</v>
      </c>
      <c r="B368" s="330" t="s">
        <v>335</v>
      </c>
      <c r="C368" s="298">
        <v>46178</v>
      </c>
      <c r="D368" s="299" t="s">
        <v>447</v>
      </c>
      <c r="E368" s="522">
        <v>39.659999999999997</v>
      </c>
      <c r="F368" s="522"/>
      <c r="G368" s="333">
        <f t="shared" si="11"/>
        <v>1573.0899999999858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46178</v>
      </c>
      <c r="D369" s="299" t="s">
        <v>300</v>
      </c>
      <c r="E369" s="522">
        <v>9.57</v>
      </c>
      <c r="F369" s="522"/>
      <c r="G369" s="333">
        <f t="shared" si="11"/>
        <v>1612.7499999999859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46178</v>
      </c>
      <c r="D370" s="299" t="s">
        <v>376</v>
      </c>
      <c r="E370" s="522">
        <v>46.65</v>
      </c>
      <c r="F370" s="522"/>
      <c r="G370" s="333">
        <f t="shared" si="11"/>
        <v>1622.3199999999858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4</v>
      </c>
      <c r="C371" s="298">
        <v>46177</v>
      </c>
      <c r="D371" s="299" t="s">
        <v>296</v>
      </c>
      <c r="E371" s="522">
        <v>43.69</v>
      </c>
      <c r="F371" s="522"/>
      <c r="G371" s="333">
        <f t="shared" si="11"/>
        <v>1668.9699999999859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3</v>
      </c>
      <c r="C372" s="298">
        <v>46177</v>
      </c>
      <c r="D372" s="299" t="s">
        <v>334</v>
      </c>
      <c r="E372" s="522">
        <v>8.52</v>
      </c>
      <c r="F372" s="522"/>
      <c r="G372" s="333">
        <f t="shared" si="11"/>
        <v>1712.659999999986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14</v>
      </c>
      <c r="C373" s="298">
        <v>46177</v>
      </c>
      <c r="D373" s="299" t="s">
        <v>367</v>
      </c>
      <c r="E373" s="522">
        <v>70.25</v>
      </c>
      <c r="F373" s="522"/>
      <c r="G373" s="333">
        <f t="shared" si="11"/>
        <v>1721.179999999986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46177</v>
      </c>
      <c r="D374" s="299" t="s">
        <v>386</v>
      </c>
      <c r="E374" s="522">
        <v>14.38</v>
      </c>
      <c r="F374" s="522"/>
      <c r="G374" s="333">
        <f t="shared" si="11"/>
        <v>1791.429999999986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13</v>
      </c>
      <c r="C375" s="298">
        <v>46177</v>
      </c>
      <c r="D375" s="299" t="s">
        <v>902</v>
      </c>
      <c r="E375" s="522">
        <v>122.46</v>
      </c>
      <c r="F375" s="522"/>
      <c r="G375" s="333">
        <f t="shared" si="11"/>
        <v>1805.8099999999861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17</v>
      </c>
      <c r="C376" s="298">
        <v>46177</v>
      </c>
      <c r="D376" s="299" t="s">
        <v>370</v>
      </c>
      <c r="E376" s="522">
        <v>99</v>
      </c>
      <c r="F376" s="522"/>
      <c r="G376" s="333">
        <f t="shared" si="11"/>
        <v>1928.2699999999861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22</v>
      </c>
      <c r="C377" s="298">
        <v>46176</v>
      </c>
      <c r="D377" s="299" t="s">
        <v>861</v>
      </c>
      <c r="E377" s="522">
        <v>12.77</v>
      </c>
      <c r="F377" s="522"/>
      <c r="G377" s="333">
        <f t="shared" si="11"/>
        <v>2027.2699999999861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8</v>
      </c>
      <c r="C378" s="298">
        <v>46176</v>
      </c>
      <c r="D378" s="299" t="s">
        <v>319</v>
      </c>
      <c r="E378" s="522">
        <v>11.55</v>
      </c>
      <c r="F378" s="522"/>
      <c r="G378" s="333">
        <f t="shared" si="11"/>
        <v>2040.0399999999861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1</v>
      </c>
      <c r="C379" s="298">
        <v>46176</v>
      </c>
      <c r="D379" s="299" t="s">
        <v>306</v>
      </c>
      <c r="E379" s="522">
        <v>96.16</v>
      </c>
      <c r="F379" s="522"/>
      <c r="G379" s="333">
        <f t="shared" ref="G379:G437" si="12">G380-E379+F379</f>
        <v>2051.589999999986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46175</v>
      </c>
      <c r="D380" s="299" t="s">
        <v>899</v>
      </c>
      <c r="E380" s="522">
        <v>21.38</v>
      </c>
      <c r="F380" s="522"/>
      <c r="G380" s="333">
        <f t="shared" si="12"/>
        <v>2147.7499999999859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46175</v>
      </c>
      <c r="D381" s="299" t="s">
        <v>386</v>
      </c>
      <c r="E381" s="522">
        <v>14.38</v>
      </c>
      <c r="F381" s="522"/>
      <c r="G381" s="333">
        <f t="shared" si="12"/>
        <v>2169.129999999986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6</v>
      </c>
      <c r="C382" s="298">
        <v>46175</v>
      </c>
      <c r="D382" s="299" t="s">
        <v>433</v>
      </c>
      <c r="E382" s="522">
        <v>-142</v>
      </c>
      <c r="F382" s="522"/>
      <c r="G382" s="333">
        <f t="shared" si="12"/>
        <v>2183.5099999999861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284</v>
      </c>
      <c r="B383" s="330">
        <v>36</v>
      </c>
      <c r="C383" s="298">
        <v>46175</v>
      </c>
      <c r="D383" s="299" t="s">
        <v>374</v>
      </c>
      <c r="E383" s="522">
        <v>50</v>
      </c>
      <c r="F383" s="522"/>
      <c r="G383" s="333">
        <f t="shared" si="12"/>
        <v>2041.5099999999861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294</v>
      </c>
      <c r="B384" s="330">
        <v>22</v>
      </c>
      <c r="C384" s="298">
        <v>46175</v>
      </c>
      <c r="D384" s="299" t="s">
        <v>375</v>
      </c>
      <c r="E384" s="522">
        <v>6.37</v>
      </c>
      <c r="F384" s="522"/>
      <c r="G384" s="333">
        <f t="shared" si="12"/>
        <v>2091.5099999999861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1</v>
      </c>
      <c r="C385" s="298">
        <v>46174</v>
      </c>
      <c r="D385" s="299" t="s">
        <v>306</v>
      </c>
      <c r="E385" s="522">
        <v>84.03</v>
      </c>
      <c r="F385" s="522"/>
      <c r="G385" s="333">
        <f t="shared" si="12"/>
        <v>2097.879999999986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3</v>
      </c>
      <c r="C386" s="298">
        <v>46174</v>
      </c>
      <c r="D386" s="299" t="s">
        <v>296</v>
      </c>
      <c r="E386" s="522">
        <v>10.31</v>
      </c>
      <c r="F386" s="522"/>
      <c r="G386" s="333">
        <f t="shared" si="12"/>
        <v>2181.9099999999862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46174</v>
      </c>
      <c r="D387" s="299" t="s">
        <v>301</v>
      </c>
      <c r="E387" s="522">
        <v>16.05</v>
      </c>
      <c r="F387" s="522"/>
      <c r="G387" s="333">
        <f t="shared" si="12"/>
        <v>2192.2199999999862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1</v>
      </c>
      <c r="C388" s="298">
        <v>46174</v>
      </c>
      <c r="D388" s="299" t="s">
        <v>457</v>
      </c>
      <c r="E388" s="522">
        <v>50.44</v>
      </c>
      <c r="F388" s="522"/>
      <c r="G388" s="333">
        <f t="shared" si="12"/>
        <v>2208.2699999999863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46174</v>
      </c>
      <c r="D389" s="299" t="s">
        <v>898</v>
      </c>
      <c r="E389" s="522">
        <v>9.99</v>
      </c>
      <c r="F389" s="522"/>
      <c r="G389" s="333">
        <f t="shared" si="12"/>
        <v>2258.7099999999864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4</v>
      </c>
      <c r="C390" s="298">
        <v>46174</v>
      </c>
      <c r="D390" s="299" t="s">
        <v>310</v>
      </c>
      <c r="E390" s="522">
        <v>44.98</v>
      </c>
      <c r="F390" s="522"/>
      <c r="G390" s="333">
        <f t="shared" si="12"/>
        <v>2268.6999999999862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1</v>
      </c>
      <c r="C391" s="298">
        <v>46174</v>
      </c>
      <c r="D391" s="299" t="s">
        <v>311</v>
      </c>
      <c r="E391" s="522">
        <v>106.14</v>
      </c>
      <c r="F391" s="522"/>
      <c r="G391" s="333">
        <f t="shared" si="12"/>
        <v>2313.6799999999862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16</v>
      </c>
      <c r="C392" s="298">
        <v>46174</v>
      </c>
      <c r="D392" s="299" t="s">
        <v>624</v>
      </c>
      <c r="E392" s="522">
        <v>62.31</v>
      </c>
      <c r="F392" s="522"/>
      <c r="G392" s="333">
        <f t="shared" si="12"/>
        <v>2419.8199999999861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3</v>
      </c>
      <c r="C393" s="298">
        <v>46174</v>
      </c>
      <c r="D393" s="299" t="s">
        <v>351</v>
      </c>
      <c r="E393" s="522">
        <v>8.1</v>
      </c>
      <c r="F393" s="522"/>
      <c r="G393" s="333">
        <f t="shared" si="12"/>
        <v>2482.129999999986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287</v>
      </c>
      <c r="B394" s="330" t="s">
        <v>287</v>
      </c>
      <c r="C394" s="298">
        <v>46174</v>
      </c>
      <c r="D394" s="299" t="s">
        <v>888</v>
      </c>
      <c r="E394" s="522">
        <v>320</v>
      </c>
      <c r="F394" s="522">
        <v>320</v>
      </c>
      <c r="G394" s="333">
        <f t="shared" si="12"/>
        <v>2490.2299999999859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6</v>
      </c>
      <c r="C395" s="298">
        <v>46174</v>
      </c>
      <c r="D395" s="299" t="s">
        <v>889</v>
      </c>
      <c r="E395" s="522">
        <v>20</v>
      </c>
      <c r="F395" s="522"/>
      <c r="G395" s="333">
        <f t="shared" si="12"/>
        <v>2490.2299999999859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284</v>
      </c>
      <c r="B396" s="330">
        <v>37</v>
      </c>
      <c r="C396" s="298">
        <v>46173</v>
      </c>
      <c r="D396" s="299" t="s">
        <v>895</v>
      </c>
      <c r="E396" s="522">
        <v>1160.3599999999999</v>
      </c>
      <c r="F396" s="522"/>
      <c r="G396" s="333">
        <f t="shared" si="12"/>
        <v>2510.2299999999859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286</v>
      </c>
      <c r="B397" s="330">
        <v>25</v>
      </c>
      <c r="C397" s="298">
        <v>46173</v>
      </c>
      <c r="D397" s="298" t="s">
        <v>204</v>
      </c>
      <c r="E397" s="331">
        <v>350</v>
      </c>
      <c r="F397" s="522"/>
      <c r="G397" s="333">
        <f t="shared" si="12"/>
        <v>3670.5899999999856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286</v>
      </c>
      <c r="B398" s="330">
        <v>26</v>
      </c>
      <c r="C398" s="298">
        <v>46173</v>
      </c>
      <c r="D398" s="298" t="s">
        <v>205</v>
      </c>
      <c r="E398" s="331">
        <v>320</v>
      </c>
      <c r="F398" s="522"/>
      <c r="G398" s="333">
        <f t="shared" si="12"/>
        <v>4020.5899999999856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286</v>
      </c>
      <c r="B399" s="330">
        <v>27</v>
      </c>
      <c r="C399" s="298">
        <v>46173</v>
      </c>
      <c r="D399" s="298" t="s">
        <v>206</v>
      </c>
      <c r="E399" s="331">
        <v>25</v>
      </c>
      <c r="F399" s="522"/>
      <c r="G399" s="333">
        <f t="shared" si="12"/>
        <v>4340.5899999999856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286</v>
      </c>
      <c r="B400" s="330">
        <v>28</v>
      </c>
      <c r="C400" s="298">
        <v>46173</v>
      </c>
      <c r="D400" s="298" t="s">
        <v>207</v>
      </c>
      <c r="E400" s="331">
        <v>25</v>
      </c>
      <c r="F400" s="522"/>
      <c r="G400" s="333">
        <f t="shared" si="12"/>
        <v>4365.5899999999856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286</v>
      </c>
      <c r="B401" s="330">
        <v>29</v>
      </c>
      <c r="C401" s="298">
        <v>46173</v>
      </c>
      <c r="D401" s="298" t="s">
        <v>208</v>
      </c>
      <c r="E401" s="331">
        <v>45</v>
      </c>
      <c r="F401" s="522"/>
      <c r="G401" s="333">
        <f t="shared" si="12"/>
        <v>4390.5899999999856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286</v>
      </c>
      <c r="B402" s="330">
        <v>30</v>
      </c>
      <c r="C402" s="298">
        <v>46173</v>
      </c>
      <c r="D402" s="298" t="s">
        <v>209</v>
      </c>
      <c r="E402" s="331">
        <v>400</v>
      </c>
      <c r="F402" s="522"/>
      <c r="G402" s="333">
        <f t="shared" si="12"/>
        <v>4435.5899999999856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286</v>
      </c>
      <c r="B403" s="330">
        <v>31</v>
      </c>
      <c r="C403" s="298">
        <v>46173</v>
      </c>
      <c r="D403" s="298" t="s">
        <v>210</v>
      </c>
      <c r="E403" s="331">
        <v>375</v>
      </c>
      <c r="F403" s="522"/>
      <c r="G403" s="333">
        <f t="shared" si="12"/>
        <v>4835.5899999999856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286</v>
      </c>
      <c r="B404" s="330">
        <v>32</v>
      </c>
      <c r="C404" s="298">
        <v>46173</v>
      </c>
      <c r="D404" s="298" t="s">
        <v>211</v>
      </c>
      <c r="E404" s="331">
        <v>100</v>
      </c>
      <c r="F404" s="522"/>
      <c r="G404" s="333">
        <f t="shared" si="12"/>
        <v>5210.5899999999856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286</v>
      </c>
      <c r="B405" s="330">
        <v>33</v>
      </c>
      <c r="C405" s="298">
        <v>46173</v>
      </c>
      <c r="D405" s="298" t="s">
        <v>212</v>
      </c>
      <c r="E405" s="331">
        <v>85</v>
      </c>
      <c r="F405" s="522"/>
      <c r="G405" s="333">
        <f t="shared" si="12"/>
        <v>5310.5899999999856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286</v>
      </c>
      <c r="B406" s="330">
        <v>34</v>
      </c>
      <c r="C406" s="298">
        <v>46173</v>
      </c>
      <c r="D406" s="298" t="s">
        <v>213</v>
      </c>
      <c r="E406" s="331">
        <v>230</v>
      </c>
      <c r="F406" s="522"/>
      <c r="G406" s="333">
        <f t="shared" si="12"/>
        <v>5395.5899999999856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286</v>
      </c>
      <c r="B407" s="330">
        <v>35</v>
      </c>
      <c r="C407" s="298">
        <v>46173</v>
      </c>
      <c r="D407" s="298" t="s">
        <v>214</v>
      </c>
      <c r="E407" s="331">
        <v>45</v>
      </c>
      <c r="F407" s="522"/>
      <c r="G407" s="333">
        <f t="shared" si="12"/>
        <v>5625.5899999999856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6</v>
      </c>
      <c r="C408" s="298">
        <v>46173</v>
      </c>
      <c r="D408" s="298" t="s">
        <v>885</v>
      </c>
      <c r="E408" s="522">
        <v>50</v>
      </c>
      <c r="F408" s="522"/>
      <c r="G408" s="333">
        <f t="shared" si="12"/>
        <v>5670.5899999999856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294</v>
      </c>
      <c r="B409" s="330">
        <v>22</v>
      </c>
      <c r="C409" s="298">
        <v>46173</v>
      </c>
      <c r="D409" s="298" t="s">
        <v>835</v>
      </c>
      <c r="E409" s="522">
        <v>10.63</v>
      </c>
      <c r="F409" s="522"/>
      <c r="G409" s="333">
        <f t="shared" si="12"/>
        <v>5720.5899999999856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4</v>
      </c>
      <c r="C410" s="298">
        <v>46173</v>
      </c>
      <c r="D410" s="298" t="s">
        <v>363</v>
      </c>
      <c r="E410" s="522">
        <v>108.69</v>
      </c>
      <c r="F410" s="522"/>
      <c r="G410" s="333">
        <f t="shared" si="12"/>
        <v>5731.2199999999857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10</v>
      </c>
      <c r="C411" s="298">
        <v>46173</v>
      </c>
      <c r="D411" s="298" t="s">
        <v>176</v>
      </c>
      <c r="E411" s="522">
        <v>17.899999999999999</v>
      </c>
      <c r="F411" s="522"/>
      <c r="G411" s="333">
        <f t="shared" si="12"/>
        <v>5839.9099999999853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1</v>
      </c>
      <c r="C412" s="298">
        <v>46173</v>
      </c>
      <c r="D412" s="298" t="s">
        <v>445</v>
      </c>
      <c r="E412" s="522">
        <v>9.57</v>
      </c>
      <c r="F412" s="522"/>
      <c r="G412" s="333">
        <f t="shared" si="12"/>
        <v>5857.8099999999849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8</v>
      </c>
      <c r="C413" s="298">
        <v>46172</v>
      </c>
      <c r="D413" s="298" t="s">
        <v>319</v>
      </c>
      <c r="E413" s="522">
        <v>88.98</v>
      </c>
      <c r="F413" s="522"/>
      <c r="G413" s="333">
        <f t="shared" si="12"/>
        <v>5867.3799999999846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287</v>
      </c>
      <c r="B414" s="330" t="s">
        <v>287</v>
      </c>
      <c r="C414" s="298">
        <v>46172</v>
      </c>
      <c r="D414" s="298" t="s">
        <v>891</v>
      </c>
      <c r="E414" s="522">
        <v>219.38</v>
      </c>
      <c r="F414" s="522">
        <v>219.38</v>
      </c>
      <c r="G414" s="333">
        <f t="shared" si="12"/>
        <v>5956.3599999999842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46172</v>
      </c>
      <c r="D415" s="298" t="s">
        <v>890</v>
      </c>
      <c r="E415" s="522">
        <v>310.98</v>
      </c>
      <c r="F415" s="522">
        <v>310.98</v>
      </c>
      <c r="G415" s="333">
        <f t="shared" si="12"/>
        <v>5956.3599999999842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46172</v>
      </c>
      <c r="D416" s="298" t="s">
        <v>894</v>
      </c>
      <c r="E416" s="522">
        <v>130.68</v>
      </c>
      <c r="F416" s="522"/>
      <c r="G416" s="333">
        <f t="shared" si="12"/>
        <v>5956.3599999999842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46172</v>
      </c>
      <c r="D417" s="298" t="s">
        <v>356</v>
      </c>
      <c r="E417" s="522">
        <v>49.99</v>
      </c>
      <c r="F417" s="522"/>
      <c r="G417" s="333">
        <f t="shared" si="12"/>
        <v>6087.0399999999845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46171</v>
      </c>
      <c r="D418" s="298" t="s">
        <v>296</v>
      </c>
      <c r="E418" s="522">
        <v>15.1</v>
      </c>
      <c r="F418" s="522"/>
      <c r="G418" s="333">
        <f t="shared" si="12"/>
        <v>6137.0299999999843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46171</v>
      </c>
      <c r="D419" s="298" t="s">
        <v>295</v>
      </c>
      <c r="E419" s="522">
        <v>7.02</v>
      </c>
      <c r="F419" s="522"/>
      <c r="G419" s="333">
        <f t="shared" si="12"/>
        <v>6152.1299999999846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4</v>
      </c>
      <c r="C420" s="298">
        <v>46171</v>
      </c>
      <c r="D420" s="298" t="s">
        <v>295</v>
      </c>
      <c r="E420" s="522">
        <v>93.38</v>
      </c>
      <c r="F420" s="522"/>
      <c r="G420" s="333">
        <f t="shared" si="12"/>
        <v>6159.1499999999851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46171</v>
      </c>
      <c r="D421" s="298" t="s">
        <v>353</v>
      </c>
      <c r="E421" s="522">
        <v>18.98</v>
      </c>
      <c r="F421" s="522"/>
      <c r="G421" s="333">
        <f t="shared" si="12"/>
        <v>6252.5299999999852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23</v>
      </c>
      <c r="C422" s="298">
        <v>46171</v>
      </c>
      <c r="D422" s="299" t="s">
        <v>67</v>
      </c>
      <c r="E422" s="522">
        <v>650.88</v>
      </c>
      <c r="F422" s="522"/>
      <c r="G422" s="333">
        <f t="shared" si="12"/>
        <v>6271.5099999999848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20</v>
      </c>
      <c r="C423" s="298">
        <v>46171</v>
      </c>
      <c r="D423" s="299" t="s">
        <v>193</v>
      </c>
      <c r="E423" s="522">
        <v>600</v>
      </c>
      <c r="F423" s="522"/>
      <c r="G423" s="333">
        <f t="shared" si="12"/>
        <v>6922.3899999999849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291</v>
      </c>
      <c r="B424" s="330">
        <v>38</v>
      </c>
      <c r="C424" s="298">
        <v>46171</v>
      </c>
      <c r="D424" s="299" t="s">
        <v>293</v>
      </c>
      <c r="E424" s="522"/>
      <c r="F424" s="522">
        <v>4597.8100000000004</v>
      </c>
      <c r="G424" s="333">
        <f t="shared" si="12"/>
        <v>7522.3899999999849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42</v>
      </c>
      <c r="C425" s="298">
        <v>46171</v>
      </c>
      <c r="D425" s="299" t="s">
        <v>200</v>
      </c>
      <c r="E425" s="522">
        <v>50.92</v>
      </c>
      <c r="F425" s="522"/>
      <c r="G425" s="333">
        <f t="shared" si="12"/>
        <v>2924.5799999999849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43</v>
      </c>
      <c r="C426" s="298">
        <v>46171</v>
      </c>
      <c r="D426" s="299" t="s">
        <v>201</v>
      </c>
      <c r="E426" s="522">
        <v>42.84</v>
      </c>
      <c r="F426" s="522"/>
      <c r="G426" s="333">
        <f t="shared" si="12"/>
        <v>2975.499999999985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291</v>
      </c>
      <c r="B427" s="330">
        <v>39</v>
      </c>
      <c r="C427" s="298">
        <v>46170</v>
      </c>
      <c r="D427" s="299" t="s">
        <v>292</v>
      </c>
      <c r="E427" s="522"/>
      <c r="F427" s="522">
        <v>2763.79</v>
      </c>
      <c r="G427" s="333">
        <f t="shared" si="12"/>
        <v>3018.3399999999851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3</v>
      </c>
      <c r="C428" s="298">
        <v>46170</v>
      </c>
      <c r="D428" s="299" t="s">
        <v>884</v>
      </c>
      <c r="E428" s="522">
        <v>8.9499999999999993</v>
      </c>
      <c r="F428" s="522"/>
      <c r="G428" s="333">
        <f t="shared" si="12"/>
        <v>254.54999999998506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4</v>
      </c>
      <c r="C429" s="298">
        <v>46170</v>
      </c>
      <c r="D429" s="299" t="s">
        <v>884</v>
      </c>
      <c r="E429" s="522">
        <v>43.44</v>
      </c>
      <c r="F429" s="522"/>
      <c r="G429" s="333">
        <f t="shared" si="12"/>
        <v>263.49999999998505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6</v>
      </c>
      <c r="C430" s="298">
        <v>46170</v>
      </c>
      <c r="D430" s="299" t="s">
        <v>892</v>
      </c>
      <c r="E430" s="522">
        <v>30.89</v>
      </c>
      <c r="F430" s="522"/>
      <c r="G430" s="333">
        <f t="shared" si="12"/>
        <v>306.93999999998505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46170</v>
      </c>
      <c r="D431" s="299" t="s">
        <v>346</v>
      </c>
      <c r="E431" s="522">
        <v>32.659999999999997</v>
      </c>
      <c r="F431" s="522"/>
      <c r="G431" s="333">
        <f t="shared" si="12"/>
        <v>337.82999999998503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46170</v>
      </c>
      <c r="D432" s="299" t="s">
        <v>386</v>
      </c>
      <c r="E432" s="522">
        <v>9.09</v>
      </c>
      <c r="F432" s="522"/>
      <c r="G432" s="333">
        <f t="shared" si="12"/>
        <v>370.48999999998506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46170</v>
      </c>
      <c r="D433" s="299" t="s">
        <v>846</v>
      </c>
      <c r="E433" s="522">
        <v>36.74</v>
      </c>
      <c r="F433" s="522"/>
      <c r="G433" s="333">
        <f t="shared" si="12"/>
        <v>379.57999999998503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5</v>
      </c>
      <c r="C434" s="298">
        <v>46170</v>
      </c>
      <c r="D434" s="299" t="s">
        <v>846</v>
      </c>
      <c r="E434" s="522">
        <v>11.2</v>
      </c>
      <c r="F434" s="522"/>
      <c r="G434" s="333">
        <f t="shared" si="12"/>
        <v>416.31999999998504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46169</v>
      </c>
      <c r="D435" s="299" t="s">
        <v>358</v>
      </c>
      <c r="E435" s="522">
        <v>11.29</v>
      </c>
      <c r="F435" s="522"/>
      <c r="G435" s="333">
        <f t="shared" si="12"/>
        <v>427.51999999998503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4</v>
      </c>
      <c r="C436" s="298">
        <v>46169</v>
      </c>
      <c r="D436" s="299" t="s">
        <v>363</v>
      </c>
      <c r="E436" s="522">
        <v>44.84</v>
      </c>
      <c r="F436" s="522"/>
      <c r="G436" s="333">
        <f t="shared" si="12"/>
        <v>438.80999999998505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7</v>
      </c>
      <c r="C437" s="298">
        <v>46169</v>
      </c>
      <c r="D437" s="299" t="s">
        <v>338</v>
      </c>
      <c r="E437" s="522">
        <v>139.88</v>
      </c>
      <c r="F437" s="522"/>
      <c r="G437" s="333">
        <f t="shared" si="12"/>
        <v>483.64999999998508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8</v>
      </c>
      <c r="C438" s="298">
        <v>46169</v>
      </c>
      <c r="D438" s="299" t="s">
        <v>319</v>
      </c>
      <c r="E438" s="522">
        <v>46.84</v>
      </c>
      <c r="F438" s="522"/>
      <c r="G438" s="333">
        <f t="shared" ref="G438:G475" si="13">G439-E438+F438</f>
        <v>623.52999999998508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2</v>
      </c>
      <c r="C439" s="298">
        <v>46169</v>
      </c>
      <c r="D439" s="299" t="s">
        <v>358</v>
      </c>
      <c r="E439" s="522">
        <v>9.4700000000000006</v>
      </c>
      <c r="F439" s="522"/>
      <c r="G439" s="333">
        <f t="shared" si="13"/>
        <v>670.36999999998511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8</v>
      </c>
      <c r="C440" s="298">
        <v>46168</v>
      </c>
      <c r="D440" s="299" t="s">
        <v>308</v>
      </c>
      <c r="E440" s="522">
        <v>47.99</v>
      </c>
      <c r="F440" s="522"/>
      <c r="G440" s="333">
        <f t="shared" si="13"/>
        <v>679.83999999998514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5</v>
      </c>
      <c r="C441" s="298">
        <v>46168</v>
      </c>
      <c r="D441" s="299" t="s">
        <v>872</v>
      </c>
      <c r="E441" s="522">
        <v>26</v>
      </c>
      <c r="F441" s="522"/>
      <c r="G441" s="333">
        <f t="shared" si="13"/>
        <v>727.82999999998515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4</v>
      </c>
      <c r="C442" s="298">
        <v>46168</v>
      </c>
      <c r="D442" s="299" t="s">
        <v>310</v>
      </c>
      <c r="E442" s="522">
        <v>50.15</v>
      </c>
      <c r="F442" s="522"/>
      <c r="G442" s="333">
        <f t="shared" si="13"/>
        <v>753.82999999998515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287</v>
      </c>
      <c r="B443" s="330" t="s">
        <v>287</v>
      </c>
      <c r="C443" s="298">
        <v>46168</v>
      </c>
      <c r="D443" s="299" t="s">
        <v>882</v>
      </c>
      <c r="E443" s="522">
        <v>400</v>
      </c>
      <c r="F443" s="522">
        <v>400</v>
      </c>
      <c r="G443" s="333">
        <f t="shared" si="13"/>
        <v>803.97999999998513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22</v>
      </c>
      <c r="C444" s="298">
        <v>46168</v>
      </c>
      <c r="D444" s="299" t="s">
        <v>835</v>
      </c>
      <c r="E444" s="522">
        <v>15.96</v>
      </c>
      <c r="F444" s="522"/>
      <c r="G444" s="333">
        <f t="shared" si="13"/>
        <v>803.97999999998513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46168</v>
      </c>
      <c r="D445" s="299" t="s">
        <v>296</v>
      </c>
      <c r="E445" s="522">
        <v>15.1</v>
      </c>
      <c r="F445" s="522"/>
      <c r="G445" s="333">
        <f t="shared" si="13"/>
        <v>819.93999999998516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4</v>
      </c>
      <c r="C446" s="298">
        <v>46168</v>
      </c>
      <c r="D446" s="299" t="s">
        <v>296</v>
      </c>
      <c r="E446" s="522">
        <v>44.67</v>
      </c>
      <c r="F446" s="522"/>
      <c r="G446" s="333">
        <f t="shared" si="13"/>
        <v>835.03999999998518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1</v>
      </c>
      <c r="C447" s="298">
        <v>46168</v>
      </c>
      <c r="D447" s="299" t="s">
        <v>300</v>
      </c>
      <c r="E447" s="522">
        <v>32.99</v>
      </c>
      <c r="F447" s="522"/>
      <c r="G447" s="333">
        <f t="shared" si="13"/>
        <v>879.70999999998514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46168</v>
      </c>
      <c r="D448" s="299" t="s">
        <v>386</v>
      </c>
      <c r="E448" s="522">
        <v>14.39</v>
      </c>
      <c r="F448" s="522"/>
      <c r="G448" s="333">
        <f t="shared" si="13"/>
        <v>912.69999999998515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12</v>
      </c>
      <c r="C449" s="298">
        <v>46167</v>
      </c>
      <c r="D449" s="299" t="s">
        <v>314</v>
      </c>
      <c r="E449" s="522">
        <v>204.48</v>
      </c>
      <c r="F449" s="522"/>
      <c r="G449" s="333">
        <f t="shared" si="13"/>
        <v>927.08999999998514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8</v>
      </c>
      <c r="C450" s="298">
        <v>46167</v>
      </c>
      <c r="D450" s="299" t="s">
        <v>319</v>
      </c>
      <c r="E450" s="522">
        <v>29.79</v>
      </c>
      <c r="F450" s="522"/>
      <c r="G450" s="333">
        <f t="shared" si="13"/>
        <v>1131.5699999999852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3</v>
      </c>
      <c r="C451" s="298">
        <v>46167</v>
      </c>
      <c r="D451" s="299" t="s">
        <v>348</v>
      </c>
      <c r="E451" s="522">
        <v>50</v>
      </c>
      <c r="F451" s="522"/>
      <c r="G451" s="333">
        <f t="shared" si="13"/>
        <v>1161.3599999999851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1</v>
      </c>
      <c r="C452" s="298">
        <v>46166</v>
      </c>
      <c r="D452" s="299" t="s">
        <v>329</v>
      </c>
      <c r="E452" s="522">
        <v>122.54</v>
      </c>
      <c r="F452" s="522"/>
      <c r="G452" s="333">
        <f t="shared" si="13"/>
        <v>1211.3599999999851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1</v>
      </c>
      <c r="C453" s="298">
        <v>46166</v>
      </c>
      <c r="D453" s="299" t="s">
        <v>311</v>
      </c>
      <c r="E453" s="522">
        <v>157.97</v>
      </c>
      <c r="F453" s="522"/>
      <c r="G453" s="333">
        <f t="shared" si="13"/>
        <v>1333.8999999999851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6</v>
      </c>
      <c r="C454" s="298">
        <v>46166</v>
      </c>
      <c r="D454" s="299" t="s">
        <v>300</v>
      </c>
      <c r="E454" s="522">
        <v>44.05</v>
      </c>
      <c r="F454" s="522"/>
      <c r="G454" s="333">
        <f t="shared" si="13"/>
        <v>1491.8699999999851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8</v>
      </c>
      <c r="C455" s="298">
        <v>46166</v>
      </c>
      <c r="D455" s="299" t="s">
        <v>319</v>
      </c>
      <c r="E455" s="522">
        <v>70.44</v>
      </c>
      <c r="F455" s="522"/>
      <c r="G455" s="333">
        <f t="shared" si="13"/>
        <v>1535.9199999999851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1</v>
      </c>
      <c r="C456" s="298">
        <v>46166</v>
      </c>
      <c r="D456" s="299" t="s">
        <v>329</v>
      </c>
      <c r="E456" s="522">
        <v>55.96</v>
      </c>
      <c r="F456" s="522"/>
      <c r="G456" s="333">
        <f t="shared" si="13"/>
        <v>1606.3599999999851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6</v>
      </c>
      <c r="C457" s="298">
        <v>46166</v>
      </c>
      <c r="D457" s="299" t="s">
        <v>883</v>
      </c>
      <c r="E457" s="522">
        <v>597.83000000000004</v>
      </c>
      <c r="F457" s="522"/>
      <c r="G457" s="333">
        <f t="shared" si="13"/>
        <v>1662.3199999999852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287</v>
      </c>
      <c r="B458" s="330" t="s">
        <v>287</v>
      </c>
      <c r="C458" s="298">
        <v>46166</v>
      </c>
      <c r="D458" s="299" t="s">
        <v>845</v>
      </c>
      <c r="E458" s="522">
        <v>69.2</v>
      </c>
      <c r="F458" s="522">
        <v>69.2</v>
      </c>
      <c r="G458" s="333">
        <f t="shared" si="13"/>
        <v>2260.1499999999851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1</v>
      </c>
      <c r="C459" s="298">
        <v>46165</v>
      </c>
      <c r="D459" s="299" t="s">
        <v>880</v>
      </c>
      <c r="E459" s="522">
        <v>94.76</v>
      </c>
      <c r="F459" s="522"/>
      <c r="G459" s="333">
        <f t="shared" si="13"/>
        <v>2260.1499999999851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1</v>
      </c>
      <c r="C460" s="298">
        <v>46165</v>
      </c>
      <c r="D460" s="299" t="s">
        <v>393</v>
      </c>
      <c r="E460" s="522">
        <v>34.869999999999997</v>
      </c>
      <c r="F460" s="522"/>
      <c r="G460" s="333">
        <f t="shared" si="13"/>
        <v>2354.9099999999853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46165</v>
      </c>
      <c r="D461" s="299" t="s">
        <v>481</v>
      </c>
      <c r="E461" s="522">
        <v>80.48</v>
      </c>
      <c r="F461" s="522"/>
      <c r="G461" s="333">
        <f t="shared" si="13"/>
        <v>2389.7799999999852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5</v>
      </c>
      <c r="C462" s="298">
        <v>46165</v>
      </c>
      <c r="D462" s="299" t="s">
        <v>879</v>
      </c>
      <c r="E462" s="522">
        <v>25</v>
      </c>
      <c r="F462" s="522"/>
      <c r="G462" s="333">
        <f t="shared" si="13"/>
        <v>2470.2599999999852</v>
      </c>
      <c r="H462" s="334" t="s">
        <v>298</v>
      </c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46165</v>
      </c>
      <c r="D463" s="299" t="s">
        <v>877</v>
      </c>
      <c r="E463" s="522">
        <v>50</v>
      </c>
      <c r="F463" s="522"/>
      <c r="G463" s="333">
        <f t="shared" si="13"/>
        <v>2495.2599999999852</v>
      </c>
      <c r="H463" s="334" t="s">
        <v>298</v>
      </c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46165</v>
      </c>
      <c r="D464" s="299" t="s">
        <v>878</v>
      </c>
      <c r="E464" s="522">
        <v>25</v>
      </c>
      <c r="F464" s="522"/>
      <c r="G464" s="333">
        <f t="shared" si="13"/>
        <v>2545.2599999999852</v>
      </c>
      <c r="H464" s="334" t="s">
        <v>298</v>
      </c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46164</v>
      </c>
      <c r="D465" s="299" t="s">
        <v>881</v>
      </c>
      <c r="E465" s="522">
        <v>45.46</v>
      </c>
      <c r="F465" s="522"/>
      <c r="G465" s="333">
        <f t="shared" si="13"/>
        <v>2570.2599999999852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46164</v>
      </c>
      <c r="D466" s="299" t="s">
        <v>873</v>
      </c>
      <c r="E466" s="522">
        <v>22</v>
      </c>
      <c r="F466" s="522"/>
      <c r="G466" s="333">
        <f t="shared" si="13"/>
        <v>2615.7199999999852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46164</v>
      </c>
      <c r="D467" s="299" t="s">
        <v>296</v>
      </c>
      <c r="E467" s="522">
        <v>14.57</v>
      </c>
      <c r="F467" s="522"/>
      <c r="G467" s="333">
        <f t="shared" si="13"/>
        <v>2637.7199999999852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3</v>
      </c>
      <c r="C468" s="298">
        <v>46163</v>
      </c>
      <c r="D468" s="299" t="s">
        <v>334</v>
      </c>
      <c r="E468" s="522">
        <v>9.01</v>
      </c>
      <c r="F468" s="522"/>
      <c r="G468" s="333">
        <f t="shared" si="13"/>
        <v>2652.2899999999854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8</v>
      </c>
      <c r="C469" s="298">
        <v>46163</v>
      </c>
      <c r="D469" s="299" t="s">
        <v>334</v>
      </c>
      <c r="E469" s="522">
        <v>6.8</v>
      </c>
      <c r="F469" s="522"/>
      <c r="G469" s="333">
        <f t="shared" si="13"/>
        <v>2661.2999999999856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46163</v>
      </c>
      <c r="D470" s="299" t="s">
        <v>358</v>
      </c>
      <c r="E470" s="522">
        <v>16.649999999999999</v>
      </c>
      <c r="F470" s="522"/>
      <c r="G470" s="333">
        <f t="shared" si="13"/>
        <v>2668.0999999999858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46163</v>
      </c>
      <c r="D471" s="299" t="s">
        <v>846</v>
      </c>
      <c r="E471" s="522">
        <v>24.89</v>
      </c>
      <c r="F471" s="522"/>
      <c r="G471" s="333">
        <f t="shared" si="13"/>
        <v>2684.7499999999859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5</v>
      </c>
      <c r="C472" s="298">
        <v>46163</v>
      </c>
      <c r="D472" s="299" t="s">
        <v>846</v>
      </c>
      <c r="E472" s="522">
        <v>11.2</v>
      </c>
      <c r="F472" s="522"/>
      <c r="G472" s="333">
        <f t="shared" si="13"/>
        <v>2709.6399999999858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46162</v>
      </c>
      <c r="D473" s="299" t="s">
        <v>296</v>
      </c>
      <c r="E473" s="522">
        <v>11.18</v>
      </c>
      <c r="F473" s="522"/>
      <c r="G473" s="333">
        <f t="shared" si="13"/>
        <v>2720.8399999999856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46162</v>
      </c>
      <c r="D474" s="299" t="s">
        <v>386</v>
      </c>
      <c r="E474" s="522">
        <v>14.38</v>
      </c>
      <c r="F474" s="522"/>
      <c r="G474" s="333">
        <f t="shared" si="13"/>
        <v>2732.0199999999854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22</v>
      </c>
      <c r="C475" s="298">
        <v>46162</v>
      </c>
      <c r="D475" s="299" t="s">
        <v>323</v>
      </c>
      <c r="E475" s="522">
        <v>20.22</v>
      </c>
      <c r="F475" s="522"/>
      <c r="G475" s="333">
        <f t="shared" si="13"/>
        <v>2746.3999999999855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5</v>
      </c>
      <c r="C476" s="298">
        <v>46162</v>
      </c>
      <c r="D476" s="299" t="s">
        <v>872</v>
      </c>
      <c r="E476" s="522">
        <v>30</v>
      </c>
      <c r="F476" s="522"/>
      <c r="G476" s="333">
        <f t="shared" ref="G476:G490" si="14">G477-E476+F476</f>
        <v>2766.6199999999853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46162</v>
      </c>
      <c r="D477" s="299" t="s">
        <v>874</v>
      </c>
      <c r="E477" s="522">
        <v>46.72</v>
      </c>
      <c r="F477" s="522"/>
      <c r="G477" s="333">
        <f t="shared" si="14"/>
        <v>2796.6199999999853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4</v>
      </c>
      <c r="C478" s="298">
        <v>46162</v>
      </c>
      <c r="D478" s="299" t="s">
        <v>310</v>
      </c>
      <c r="E478" s="522">
        <v>56.51</v>
      </c>
      <c r="F478" s="522"/>
      <c r="G478" s="333">
        <f t="shared" si="14"/>
        <v>2843.3399999999851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46161</v>
      </c>
      <c r="D479" s="299" t="s">
        <v>871</v>
      </c>
      <c r="E479" s="522">
        <v>63.99</v>
      </c>
      <c r="F479" s="522"/>
      <c r="G479" s="333">
        <f t="shared" si="14"/>
        <v>2899.8499999999854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46161</v>
      </c>
      <c r="D480" s="299" t="s">
        <v>296</v>
      </c>
      <c r="E480" s="522">
        <v>43.46</v>
      </c>
      <c r="F480" s="522"/>
      <c r="G480" s="333">
        <f t="shared" si="14"/>
        <v>2963.8399999999851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3</v>
      </c>
      <c r="C481" s="298">
        <v>46161</v>
      </c>
      <c r="D481" s="299" t="s">
        <v>296</v>
      </c>
      <c r="E481" s="522">
        <v>8.7200000000000006</v>
      </c>
      <c r="F481" s="522"/>
      <c r="G481" s="333">
        <f t="shared" si="14"/>
        <v>3007.2999999999852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46161</v>
      </c>
      <c r="D482" s="299" t="s">
        <v>301</v>
      </c>
      <c r="E482" s="522">
        <v>30.9</v>
      </c>
      <c r="F482" s="522"/>
      <c r="G482" s="333">
        <f t="shared" si="14"/>
        <v>3016.019999999985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294</v>
      </c>
      <c r="B483" s="330">
        <v>22</v>
      </c>
      <c r="C483" s="298">
        <v>46161</v>
      </c>
      <c r="D483" s="299" t="s">
        <v>328</v>
      </c>
      <c r="E483" s="522">
        <v>7.46</v>
      </c>
      <c r="F483" s="522"/>
      <c r="G483" s="333">
        <f t="shared" si="14"/>
        <v>3046.9199999999851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46161</v>
      </c>
      <c r="D484" s="299" t="s">
        <v>869</v>
      </c>
      <c r="E484" s="522">
        <v>31.05</v>
      </c>
      <c r="F484" s="522"/>
      <c r="G484" s="333">
        <f t="shared" si="14"/>
        <v>3054.3799999999851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46161</v>
      </c>
      <c r="D485" s="299" t="s">
        <v>870</v>
      </c>
      <c r="E485" s="522">
        <v>54.41</v>
      </c>
      <c r="F485" s="522"/>
      <c r="G485" s="333">
        <f t="shared" si="14"/>
        <v>3085.4299999999853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8</v>
      </c>
      <c r="C486" s="298">
        <v>46161</v>
      </c>
      <c r="D486" s="299" t="s">
        <v>875</v>
      </c>
      <c r="E486" s="522">
        <v>20.49</v>
      </c>
      <c r="F486" s="522"/>
      <c r="G486" s="333">
        <f t="shared" si="14"/>
        <v>3139.8399999999851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294</v>
      </c>
      <c r="B487" s="330">
        <v>22</v>
      </c>
      <c r="C487" s="298">
        <v>46160</v>
      </c>
      <c r="D487" s="299" t="s">
        <v>401</v>
      </c>
      <c r="E487" s="522">
        <v>13.84</v>
      </c>
      <c r="F487" s="522"/>
      <c r="G487" s="333">
        <f t="shared" si="14"/>
        <v>3160.3299999999849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46160</v>
      </c>
      <c r="D488" s="299" t="s">
        <v>876</v>
      </c>
      <c r="E488" s="522">
        <v>138.44</v>
      </c>
      <c r="F488" s="522">
        <v>138.44</v>
      </c>
      <c r="G488" s="333">
        <f t="shared" si="14"/>
        <v>3174.1699999999851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46160</v>
      </c>
      <c r="D489" s="299" t="s">
        <v>353</v>
      </c>
      <c r="E489" s="522">
        <v>25.48</v>
      </c>
      <c r="F489" s="522"/>
      <c r="G489" s="333">
        <f t="shared" si="14"/>
        <v>3174.1699999999851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294</v>
      </c>
      <c r="B490" s="330">
        <v>17</v>
      </c>
      <c r="C490" s="298">
        <v>46160</v>
      </c>
      <c r="D490" s="299" t="s">
        <v>188</v>
      </c>
      <c r="E490" s="522">
        <v>42.65</v>
      </c>
      <c r="F490" s="522"/>
      <c r="G490" s="333">
        <f t="shared" si="14"/>
        <v>3199.6499999999851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294</v>
      </c>
      <c r="B491" s="330">
        <v>15</v>
      </c>
      <c r="C491" s="298">
        <v>46160</v>
      </c>
      <c r="D491" s="299" t="s">
        <v>185</v>
      </c>
      <c r="E491" s="522">
        <v>101.37</v>
      </c>
      <c r="F491" s="522"/>
      <c r="G491" s="333">
        <f t="shared" ref="G491:G571" si="15">G492-E491+F491</f>
        <v>3242.2999999999852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335</v>
      </c>
      <c r="B492" s="330" t="s">
        <v>335</v>
      </c>
      <c r="C492" s="298">
        <v>46160</v>
      </c>
      <c r="D492" s="299" t="s">
        <v>336</v>
      </c>
      <c r="E492" s="522">
        <v>93.13</v>
      </c>
      <c r="F492" s="522"/>
      <c r="G492" s="333">
        <f t="shared" si="15"/>
        <v>3343.6699999999851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294</v>
      </c>
      <c r="B493" s="330">
        <v>11</v>
      </c>
      <c r="C493" s="298">
        <v>46160</v>
      </c>
      <c r="D493" s="299" t="s">
        <v>178</v>
      </c>
      <c r="E493" s="522">
        <v>267.68</v>
      </c>
      <c r="F493" s="522"/>
      <c r="G493" s="333">
        <f t="shared" si="15"/>
        <v>3436.7999999999852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23</v>
      </c>
      <c r="C494" s="298">
        <v>46160</v>
      </c>
      <c r="D494" s="299" t="s">
        <v>63</v>
      </c>
      <c r="E494" s="522">
        <v>529.46</v>
      </c>
      <c r="F494" s="522"/>
      <c r="G494" s="333">
        <f t="shared" si="15"/>
        <v>3704.479999999985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1</v>
      </c>
      <c r="C495" s="298">
        <v>46159</v>
      </c>
      <c r="D495" s="299" t="s">
        <v>311</v>
      </c>
      <c r="E495" s="522">
        <v>148.25</v>
      </c>
      <c r="F495" s="522"/>
      <c r="G495" s="333">
        <f t="shared" si="15"/>
        <v>4233.939999999985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1</v>
      </c>
      <c r="C496" s="298">
        <v>46159</v>
      </c>
      <c r="D496" s="299" t="s">
        <v>306</v>
      </c>
      <c r="E496" s="522">
        <v>90.2</v>
      </c>
      <c r="F496" s="522"/>
      <c r="G496" s="333">
        <f t="shared" si="15"/>
        <v>4382.189999999985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21</v>
      </c>
      <c r="C497" s="298">
        <v>46159</v>
      </c>
      <c r="D497" s="299" t="s">
        <v>194</v>
      </c>
      <c r="E497" s="522">
        <v>81</v>
      </c>
      <c r="F497" s="522"/>
      <c r="G497" s="333">
        <f t="shared" si="15"/>
        <v>4472.3899999999849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46159</v>
      </c>
      <c r="D498" s="299" t="s">
        <v>300</v>
      </c>
      <c r="E498" s="522">
        <v>38.33</v>
      </c>
      <c r="F498" s="522"/>
      <c r="G498" s="333">
        <f t="shared" si="15"/>
        <v>4553.3899999999849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42</v>
      </c>
      <c r="C499" s="298">
        <v>46159</v>
      </c>
      <c r="D499" s="299" t="s">
        <v>333</v>
      </c>
      <c r="E499" s="522">
        <v>29.8</v>
      </c>
      <c r="F499" s="522"/>
      <c r="G499" s="333">
        <f t="shared" si="15"/>
        <v>4591.7199999999848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43</v>
      </c>
      <c r="C500" s="298">
        <v>46159</v>
      </c>
      <c r="D500" s="299" t="s">
        <v>333</v>
      </c>
      <c r="E500" s="522">
        <v>22.35</v>
      </c>
      <c r="F500" s="522"/>
      <c r="G500" s="333">
        <f t="shared" si="15"/>
        <v>4621.519999999985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8</v>
      </c>
      <c r="C501" s="298">
        <v>46159</v>
      </c>
      <c r="D501" s="299" t="s">
        <v>319</v>
      </c>
      <c r="E501" s="522">
        <v>50.75</v>
      </c>
      <c r="F501" s="522"/>
      <c r="G501" s="333">
        <f t="shared" si="15"/>
        <v>4643.8699999999853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5</v>
      </c>
      <c r="C502" s="298">
        <v>46158</v>
      </c>
      <c r="D502" s="299" t="s">
        <v>340</v>
      </c>
      <c r="E502" s="522">
        <v>21.3</v>
      </c>
      <c r="F502" s="522"/>
      <c r="G502" s="333">
        <f t="shared" si="15"/>
        <v>4694.6199999999853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8</v>
      </c>
      <c r="C503" s="298">
        <v>46158</v>
      </c>
      <c r="D503" s="299" t="s">
        <v>319</v>
      </c>
      <c r="E503" s="522">
        <v>41.46</v>
      </c>
      <c r="F503" s="522"/>
      <c r="G503" s="333">
        <f t="shared" si="15"/>
        <v>4715.9199999999855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287</v>
      </c>
      <c r="B504" s="330" t="s">
        <v>287</v>
      </c>
      <c r="C504" s="298">
        <v>46158</v>
      </c>
      <c r="D504" s="299" t="s">
        <v>849</v>
      </c>
      <c r="E504" s="522">
        <v>95.85</v>
      </c>
      <c r="F504" s="522">
        <v>95.85</v>
      </c>
      <c r="G504" s="333">
        <f t="shared" si="15"/>
        <v>4757.3799999999856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46158</v>
      </c>
      <c r="D505" s="299" t="s">
        <v>847</v>
      </c>
      <c r="E505" s="522">
        <v>87.13</v>
      </c>
      <c r="F505" s="522">
        <v>87.13</v>
      </c>
      <c r="G505" s="333">
        <f t="shared" si="15"/>
        <v>4757.3799999999856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4</v>
      </c>
      <c r="C506" s="298">
        <v>46158</v>
      </c>
      <c r="D506" s="299" t="s">
        <v>310</v>
      </c>
      <c r="E506" s="522">
        <v>48.15</v>
      </c>
      <c r="F506" s="522"/>
      <c r="G506" s="333">
        <f t="shared" si="15"/>
        <v>4757.3799999999856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8</v>
      </c>
      <c r="C507" s="298">
        <v>46158</v>
      </c>
      <c r="D507" s="299" t="s">
        <v>308</v>
      </c>
      <c r="E507" s="522">
        <v>75.069999999999993</v>
      </c>
      <c r="F507" s="522"/>
      <c r="G507" s="333">
        <f t="shared" si="15"/>
        <v>4805.5299999999852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46158</v>
      </c>
      <c r="D508" s="299" t="s">
        <v>308</v>
      </c>
      <c r="E508" s="522">
        <v>75</v>
      </c>
      <c r="F508" s="522"/>
      <c r="G508" s="333">
        <f t="shared" si="15"/>
        <v>4880.5999999999849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3</v>
      </c>
      <c r="C509" s="298">
        <v>46158</v>
      </c>
      <c r="D509" s="299" t="s">
        <v>348</v>
      </c>
      <c r="E509" s="522">
        <v>8.3800000000000008</v>
      </c>
      <c r="F509" s="522"/>
      <c r="G509" s="333">
        <f t="shared" si="15"/>
        <v>4955.5999999999849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8</v>
      </c>
      <c r="C510" s="298">
        <v>46157</v>
      </c>
      <c r="D510" s="299" t="s">
        <v>319</v>
      </c>
      <c r="E510" s="522">
        <v>63.55</v>
      </c>
      <c r="F510" s="522"/>
      <c r="G510" s="333">
        <f t="shared" si="15"/>
        <v>4963.979999999985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4</v>
      </c>
      <c r="C511" s="298">
        <v>46157</v>
      </c>
      <c r="D511" s="299" t="s">
        <v>296</v>
      </c>
      <c r="E511" s="522">
        <v>45.1</v>
      </c>
      <c r="F511" s="522"/>
      <c r="G511" s="333">
        <f t="shared" si="15"/>
        <v>5027.5299999999852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46157</v>
      </c>
      <c r="D512" s="299" t="s">
        <v>296</v>
      </c>
      <c r="E512" s="522">
        <v>24.54</v>
      </c>
      <c r="F512" s="522"/>
      <c r="G512" s="333">
        <f t="shared" si="15"/>
        <v>5072.6299999999856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46157</v>
      </c>
      <c r="D513" s="299" t="s">
        <v>334</v>
      </c>
      <c r="E513" s="522">
        <v>14.28</v>
      </c>
      <c r="F513" s="522"/>
      <c r="G513" s="333">
        <f t="shared" si="15"/>
        <v>5097.1699999999855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287</v>
      </c>
      <c r="B514" s="330" t="s">
        <v>287</v>
      </c>
      <c r="C514" s="298">
        <v>46157</v>
      </c>
      <c r="D514" s="299" t="s">
        <v>506</v>
      </c>
      <c r="E514" s="522">
        <v>146.15</v>
      </c>
      <c r="F514" s="522">
        <v>146.15</v>
      </c>
      <c r="G514" s="333">
        <f t="shared" si="15"/>
        <v>5111.4499999999853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46157</v>
      </c>
      <c r="D515" s="299" t="s">
        <v>868</v>
      </c>
      <c r="E515" s="522">
        <v>202.87</v>
      </c>
      <c r="F515" s="522"/>
      <c r="G515" s="333">
        <f>G516-E515+F515</f>
        <v>5111.4499999999853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6</v>
      </c>
      <c r="C516" s="298">
        <v>46157</v>
      </c>
      <c r="D516" s="299" t="s">
        <v>300</v>
      </c>
      <c r="E516" s="522">
        <v>14.9</v>
      </c>
      <c r="F516" s="522"/>
      <c r="G516" s="333">
        <f t="shared" si="15"/>
        <v>5314.3199999999852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291</v>
      </c>
      <c r="B517" s="330">
        <v>38</v>
      </c>
      <c r="C517" s="298">
        <v>46157</v>
      </c>
      <c r="D517" s="299" t="s">
        <v>293</v>
      </c>
      <c r="E517" s="522"/>
      <c r="F517" s="522">
        <v>4597.82</v>
      </c>
      <c r="G517" s="333">
        <f t="shared" si="15"/>
        <v>5329.2199999999848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46156</v>
      </c>
      <c r="D518" s="299" t="s">
        <v>867</v>
      </c>
      <c r="E518" s="522">
        <v>34.96</v>
      </c>
      <c r="F518" s="522"/>
      <c r="G518" s="333">
        <f t="shared" si="15"/>
        <v>731.39999999998463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2</v>
      </c>
      <c r="C519" s="298">
        <v>46156</v>
      </c>
      <c r="D519" s="299" t="s">
        <v>408</v>
      </c>
      <c r="E519" s="522">
        <v>23.9</v>
      </c>
      <c r="F519" s="522"/>
      <c r="G519" s="333">
        <f t="shared" si="15"/>
        <v>766.35999999998467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24</v>
      </c>
      <c r="C520" s="298">
        <v>46156</v>
      </c>
      <c r="D520" s="299" t="s">
        <v>860</v>
      </c>
      <c r="E520" s="522">
        <v>109.92</v>
      </c>
      <c r="F520" s="522"/>
      <c r="G520" s="333">
        <f t="shared" si="15"/>
        <v>790.25999999998464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46156</v>
      </c>
      <c r="D521" s="299" t="s">
        <v>334</v>
      </c>
      <c r="E521" s="522">
        <v>24.34</v>
      </c>
      <c r="F521" s="522"/>
      <c r="G521" s="333">
        <f t="shared" si="15"/>
        <v>900.1799999999846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8</v>
      </c>
      <c r="C522" s="298">
        <v>46156</v>
      </c>
      <c r="D522" s="299" t="s">
        <v>846</v>
      </c>
      <c r="E522" s="522">
        <v>24.89</v>
      </c>
      <c r="F522" s="522"/>
      <c r="G522" s="333">
        <f t="shared" si="15"/>
        <v>924.51999999998463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5</v>
      </c>
      <c r="C523" s="298">
        <v>46156</v>
      </c>
      <c r="D523" s="299" t="s">
        <v>846</v>
      </c>
      <c r="E523" s="522">
        <v>11.2</v>
      </c>
      <c r="F523" s="522"/>
      <c r="G523" s="333">
        <f t="shared" si="15"/>
        <v>949.40999999998462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2</v>
      </c>
      <c r="C524" s="298">
        <v>46156</v>
      </c>
      <c r="D524" s="299" t="s">
        <v>324</v>
      </c>
      <c r="E524" s="522">
        <v>22.04</v>
      </c>
      <c r="F524" s="522"/>
      <c r="G524" s="333">
        <f t="shared" si="15"/>
        <v>960.60999999998467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291</v>
      </c>
      <c r="B525" s="330">
        <v>39</v>
      </c>
      <c r="C525" s="298">
        <v>46156</v>
      </c>
      <c r="D525" s="299" t="s">
        <v>292</v>
      </c>
      <c r="E525" s="522"/>
      <c r="F525" s="522">
        <v>2763.78</v>
      </c>
      <c r="G525" s="333">
        <f t="shared" si="15"/>
        <v>982.64999999998463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291</v>
      </c>
      <c r="B526" s="330">
        <v>41</v>
      </c>
      <c r="C526" s="298">
        <v>46156</v>
      </c>
      <c r="D526" s="299" t="s">
        <v>299</v>
      </c>
      <c r="E526" s="522"/>
      <c r="F526" s="522">
        <v>250</v>
      </c>
      <c r="G526" s="333">
        <f t="shared" si="15"/>
        <v>-1781.1300000000156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335</v>
      </c>
      <c r="B527" s="330" t="s">
        <v>335</v>
      </c>
      <c r="C527" s="298">
        <v>46156</v>
      </c>
      <c r="D527" s="299" t="s">
        <v>460</v>
      </c>
      <c r="E527" s="522"/>
      <c r="F527" s="522">
        <v>100</v>
      </c>
      <c r="G527" s="333">
        <f t="shared" si="15"/>
        <v>-2031.1300000000156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6</v>
      </c>
      <c r="C528" s="298">
        <v>46156</v>
      </c>
      <c r="D528" s="299" t="s">
        <v>300</v>
      </c>
      <c r="E528" s="522">
        <v>13.3</v>
      </c>
      <c r="F528" s="522"/>
      <c r="G528" s="333">
        <f t="shared" si="15"/>
        <v>-2131.1300000000156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46155</v>
      </c>
      <c r="D529" s="299" t="s">
        <v>296</v>
      </c>
      <c r="E529" s="522">
        <v>14.67</v>
      </c>
      <c r="F529" s="522"/>
      <c r="G529" s="333">
        <f t="shared" si="15"/>
        <v>-2117.8300000000154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46155</v>
      </c>
      <c r="D530" s="299" t="s">
        <v>319</v>
      </c>
      <c r="E530" s="522">
        <v>22.96</v>
      </c>
      <c r="F530" s="522"/>
      <c r="G530" s="333">
        <f t="shared" si="15"/>
        <v>-2103.1600000000153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287</v>
      </c>
      <c r="B531" s="330" t="s">
        <v>287</v>
      </c>
      <c r="C531" s="298">
        <v>46155</v>
      </c>
      <c r="D531" s="299" t="s">
        <v>855</v>
      </c>
      <c r="E531" s="522">
        <v>100</v>
      </c>
      <c r="F531" s="522">
        <v>100</v>
      </c>
      <c r="G531" s="333">
        <f t="shared" si="15"/>
        <v>-2080.2000000000153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46154</v>
      </c>
      <c r="D532" s="299" t="s">
        <v>455</v>
      </c>
      <c r="E532" s="522">
        <v>43.14</v>
      </c>
      <c r="F532" s="522"/>
      <c r="G532" s="333">
        <f t="shared" si="15"/>
        <v>-2080.2000000000153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3</v>
      </c>
      <c r="C533" s="298">
        <v>46154</v>
      </c>
      <c r="D533" s="299" t="s">
        <v>455</v>
      </c>
      <c r="E533" s="522">
        <v>7.29</v>
      </c>
      <c r="F533" s="522"/>
      <c r="G533" s="333">
        <f t="shared" si="15"/>
        <v>-2037.0600000000154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294</v>
      </c>
      <c r="B534" s="330">
        <v>19</v>
      </c>
      <c r="C534" s="298">
        <v>46154</v>
      </c>
      <c r="D534" s="299" t="s">
        <v>191</v>
      </c>
      <c r="E534" s="522">
        <v>200</v>
      </c>
      <c r="F534" s="522"/>
      <c r="G534" s="333">
        <f t="shared" si="15"/>
        <v>-2029.7700000000154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46154</v>
      </c>
      <c r="D535" s="299" t="s">
        <v>446</v>
      </c>
      <c r="E535" s="522">
        <v>-0.06</v>
      </c>
      <c r="F535" s="522"/>
      <c r="G535" s="333">
        <f t="shared" si="15"/>
        <v>-1829.7700000000154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46154</v>
      </c>
      <c r="D536" s="299" t="s">
        <v>301</v>
      </c>
      <c r="E536" s="522">
        <v>21.55</v>
      </c>
      <c r="F536" s="522"/>
      <c r="G536" s="333">
        <f t="shared" si="15"/>
        <v>-1829.8300000000154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3</v>
      </c>
      <c r="C537" s="298">
        <v>46153</v>
      </c>
      <c r="D537" s="299" t="s">
        <v>296</v>
      </c>
      <c r="E537" s="522">
        <v>4.79</v>
      </c>
      <c r="F537" s="522"/>
      <c r="G537" s="333">
        <f t="shared" si="15"/>
        <v>-1808.2800000000154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4</v>
      </c>
      <c r="C538" s="298">
        <v>46153</v>
      </c>
      <c r="D538" s="299" t="s">
        <v>296</v>
      </c>
      <c r="E538" s="522">
        <v>66.59</v>
      </c>
      <c r="F538" s="522"/>
      <c r="G538" s="333">
        <f t="shared" si="15"/>
        <v>-1803.4900000000155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287</v>
      </c>
      <c r="B539" s="330" t="s">
        <v>287</v>
      </c>
      <c r="C539" s="298">
        <v>46153</v>
      </c>
      <c r="D539" s="299" t="s">
        <v>843</v>
      </c>
      <c r="E539" s="522">
        <v>-51.06</v>
      </c>
      <c r="F539" s="522">
        <v>-51.06</v>
      </c>
      <c r="G539" s="333">
        <f t="shared" si="15"/>
        <v>-1736.9000000000156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22</v>
      </c>
      <c r="C540" s="298">
        <v>46153</v>
      </c>
      <c r="D540" s="299" t="s">
        <v>352</v>
      </c>
      <c r="E540" s="522">
        <v>21.29</v>
      </c>
      <c r="F540" s="522"/>
      <c r="G540" s="333">
        <f t="shared" si="15"/>
        <v>-1736.9000000000156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8</v>
      </c>
      <c r="C541" s="298">
        <v>46152</v>
      </c>
      <c r="D541" s="299" t="s">
        <v>319</v>
      </c>
      <c r="E541" s="522">
        <v>59.25</v>
      </c>
      <c r="F541" s="522"/>
      <c r="G541" s="333">
        <f t="shared" si="15"/>
        <v>-1715.6100000000156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1</v>
      </c>
      <c r="C542" s="298">
        <v>46152</v>
      </c>
      <c r="D542" s="299" t="s">
        <v>304</v>
      </c>
      <c r="E542" s="522">
        <v>145.94999999999999</v>
      </c>
      <c r="F542" s="522"/>
      <c r="G542" s="333">
        <f t="shared" si="15"/>
        <v>-1656.3600000000156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46152</v>
      </c>
      <c r="D543" s="299" t="s">
        <v>311</v>
      </c>
      <c r="E543" s="522">
        <v>131.9</v>
      </c>
      <c r="F543" s="522"/>
      <c r="G543" s="333">
        <f t="shared" si="15"/>
        <v>-1510.4100000000155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46152</v>
      </c>
      <c r="D544" s="299" t="s">
        <v>850</v>
      </c>
      <c r="E544" s="522">
        <v>96.46</v>
      </c>
      <c r="F544" s="522"/>
      <c r="G544" s="333">
        <f t="shared" si="15"/>
        <v>-1378.5100000000155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7</v>
      </c>
      <c r="C545" s="298">
        <v>46152</v>
      </c>
      <c r="D545" s="299" t="s">
        <v>851</v>
      </c>
      <c r="E545" s="522">
        <v>162</v>
      </c>
      <c r="F545" s="522"/>
      <c r="G545" s="333">
        <f t="shared" si="15"/>
        <v>-1282.0500000000154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3</v>
      </c>
      <c r="C546" s="298">
        <v>46152</v>
      </c>
      <c r="D546" s="299" t="s">
        <v>348</v>
      </c>
      <c r="E546" s="522">
        <v>25</v>
      </c>
      <c r="F546" s="522"/>
      <c r="G546" s="333">
        <f t="shared" si="15"/>
        <v>-1120.0500000000154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2</v>
      </c>
      <c r="C547" s="298">
        <v>46151</v>
      </c>
      <c r="D547" s="299" t="s">
        <v>852</v>
      </c>
      <c r="E547" s="522">
        <v>35.83</v>
      </c>
      <c r="F547" s="522"/>
      <c r="G547" s="333">
        <f t="shared" si="15"/>
        <v>-1095.0500000000154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4</v>
      </c>
      <c r="C548" s="298">
        <v>46151</v>
      </c>
      <c r="D548" s="299" t="s">
        <v>310</v>
      </c>
      <c r="E548" s="522">
        <v>50.58</v>
      </c>
      <c r="F548" s="522"/>
      <c r="G548" s="333">
        <f t="shared" si="15"/>
        <v>-1059.2200000000155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46151</v>
      </c>
      <c r="D549" s="299" t="s">
        <v>853</v>
      </c>
      <c r="E549" s="522">
        <v>20.65</v>
      </c>
      <c r="F549" s="522"/>
      <c r="G549" s="333">
        <f t="shared" si="15"/>
        <v>-1008.6400000000156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8</v>
      </c>
      <c r="C550" s="298">
        <v>46151</v>
      </c>
      <c r="D550" s="299" t="s">
        <v>319</v>
      </c>
      <c r="E550" s="522">
        <v>38.770000000000003</v>
      </c>
      <c r="F550" s="522"/>
      <c r="G550" s="333">
        <f t="shared" si="15"/>
        <v>-987.99000000001558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287</v>
      </c>
      <c r="B551" s="330" t="s">
        <v>287</v>
      </c>
      <c r="C551" s="298">
        <v>46151</v>
      </c>
      <c r="D551" s="299" t="s">
        <v>843</v>
      </c>
      <c r="E551" s="522">
        <v>383.63</v>
      </c>
      <c r="F551" s="522">
        <v>383.63</v>
      </c>
      <c r="G551" s="333">
        <f t="shared" si="15"/>
        <v>-949.2200000000156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5</v>
      </c>
      <c r="C552" s="298">
        <v>46151</v>
      </c>
      <c r="D552" s="299" t="s">
        <v>854</v>
      </c>
      <c r="E552" s="522">
        <v>10.68</v>
      </c>
      <c r="F552" s="522"/>
      <c r="G552" s="333">
        <f t="shared" si="15"/>
        <v>-949.2200000000156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3</v>
      </c>
      <c r="C553" s="298">
        <v>46151</v>
      </c>
      <c r="D553" s="299" t="s">
        <v>348</v>
      </c>
      <c r="E553" s="522">
        <v>9.35</v>
      </c>
      <c r="F553" s="522"/>
      <c r="G553" s="333">
        <f t="shared" si="15"/>
        <v>-938.54000000001565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287</v>
      </c>
      <c r="B554" s="330" t="s">
        <v>287</v>
      </c>
      <c r="C554" s="298">
        <v>46151</v>
      </c>
      <c r="D554" s="299" t="s">
        <v>331</v>
      </c>
      <c r="E554" s="522">
        <v>-150.9</v>
      </c>
      <c r="F554" s="522">
        <v>-150.9</v>
      </c>
      <c r="G554" s="333">
        <f t="shared" si="15"/>
        <v>-929.19000000001563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287</v>
      </c>
      <c r="B555" s="330" t="s">
        <v>287</v>
      </c>
      <c r="C555" s="298">
        <v>46151</v>
      </c>
      <c r="D555" s="299" t="s">
        <v>847</v>
      </c>
      <c r="E555" s="522">
        <v>557.9</v>
      </c>
      <c r="F555" s="522">
        <v>557.9</v>
      </c>
      <c r="G555" s="333">
        <f t="shared" si="15"/>
        <v>-929.19000000001563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18</v>
      </c>
      <c r="C556" s="298">
        <v>46150</v>
      </c>
      <c r="D556" s="299" t="s">
        <v>361</v>
      </c>
      <c r="E556" s="522">
        <v>400</v>
      </c>
      <c r="F556" s="522"/>
      <c r="G556" s="333">
        <f t="shared" si="15"/>
        <v>-929.19000000001574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287</v>
      </c>
      <c r="B557" s="330" t="s">
        <v>287</v>
      </c>
      <c r="C557" s="298">
        <v>46150</v>
      </c>
      <c r="D557" s="299" t="s">
        <v>842</v>
      </c>
      <c r="E557" s="522">
        <v>200</v>
      </c>
      <c r="F557" s="522">
        <v>200</v>
      </c>
      <c r="G557" s="333">
        <f t="shared" si="15"/>
        <v>-529.19000000001574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46150</v>
      </c>
      <c r="D558" s="299" t="s">
        <v>473</v>
      </c>
      <c r="E558" s="522">
        <v>52.78</v>
      </c>
      <c r="F558" s="522"/>
      <c r="G558" s="333">
        <f t="shared" si="15"/>
        <v>-529.19000000001574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287</v>
      </c>
      <c r="B559" s="330" t="s">
        <v>287</v>
      </c>
      <c r="C559" s="298">
        <v>46150</v>
      </c>
      <c r="D559" s="299" t="s">
        <v>848</v>
      </c>
      <c r="E559" s="522">
        <v>137.07</v>
      </c>
      <c r="F559" s="522">
        <v>137.07</v>
      </c>
      <c r="G559" s="333">
        <f t="shared" si="15"/>
        <v>-476.41000000001571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46150</v>
      </c>
      <c r="D560" s="299" t="s">
        <v>358</v>
      </c>
      <c r="E560" s="522">
        <v>17.440000000000001</v>
      </c>
      <c r="F560" s="522"/>
      <c r="G560" s="333">
        <f t="shared" si="15"/>
        <v>-476.41000000001566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287</v>
      </c>
      <c r="B561" s="330" t="s">
        <v>287</v>
      </c>
      <c r="C561" s="298">
        <v>46150</v>
      </c>
      <c r="D561" s="299" t="s">
        <v>849</v>
      </c>
      <c r="E561" s="522">
        <v>359.81</v>
      </c>
      <c r="F561" s="522">
        <v>359.81</v>
      </c>
      <c r="G561" s="333">
        <f t="shared" si="15"/>
        <v>-458.97000000001566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8</v>
      </c>
      <c r="C562" s="298">
        <v>46149</v>
      </c>
      <c r="D562" s="299" t="s">
        <v>846</v>
      </c>
      <c r="E562" s="522">
        <v>23.7</v>
      </c>
      <c r="F562" s="522"/>
      <c r="G562" s="333">
        <f t="shared" si="15"/>
        <v>-458.97000000001566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46149</v>
      </c>
      <c r="D563" s="299" t="s">
        <v>371</v>
      </c>
      <c r="E563" s="522">
        <v>13.43</v>
      </c>
      <c r="F563" s="522"/>
      <c r="G563" s="333">
        <f t="shared" si="15"/>
        <v>-435.27000000001567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13</v>
      </c>
      <c r="C564" s="298">
        <v>46149</v>
      </c>
      <c r="D564" s="299" t="s">
        <v>182</v>
      </c>
      <c r="E564" s="522">
        <v>122.18</v>
      </c>
      <c r="F564" s="522"/>
      <c r="G564" s="333">
        <f t="shared" si="15"/>
        <v>-421.84000000001566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335</v>
      </c>
      <c r="B565" s="330" t="s">
        <v>335</v>
      </c>
      <c r="C565" s="298">
        <v>46149</v>
      </c>
      <c r="D565" s="299" t="s">
        <v>447</v>
      </c>
      <c r="E565" s="522">
        <v>43.62</v>
      </c>
      <c r="F565" s="522"/>
      <c r="G565" s="333">
        <f t="shared" si="15"/>
        <v>-299.66000000001566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9</v>
      </c>
      <c r="C566" s="298">
        <v>46149</v>
      </c>
      <c r="D566" s="299" t="s">
        <v>58</v>
      </c>
      <c r="E566" s="522">
        <v>1231.68</v>
      </c>
      <c r="F566" s="522"/>
      <c r="G566" s="333">
        <f t="shared" si="15"/>
        <v>-256.04000000001565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3</v>
      </c>
      <c r="C567" s="298">
        <v>46149</v>
      </c>
      <c r="D567" s="299" t="s">
        <v>309</v>
      </c>
      <c r="E567" s="522">
        <v>4.49</v>
      </c>
      <c r="F567" s="522"/>
      <c r="G567" s="333">
        <f t="shared" si="15"/>
        <v>975.63999999998441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5</v>
      </c>
      <c r="C568" s="298">
        <v>46149</v>
      </c>
      <c r="D568" s="299" t="s">
        <v>846</v>
      </c>
      <c r="E568" s="522">
        <v>19.2</v>
      </c>
      <c r="F568" s="522"/>
      <c r="G568" s="333">
        <f t="shared" si="15"/>
        <v>980.12999999998442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8</v>
      </c>
      <c r="C569" s="298">
        <v>46149</v>
      </c>
      <c r="D569" s="299" t="s">
        <v>846</v>
      </c>
      <c r="E569" s="522">
        <v>35</v>
      </c>
      <c r="F569" s="522"/>
      <c r="G569" s="333">
        <f t="shared" si="15"/>
        <v>999.32999999998447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46149</v>
      </c>
      <c r="D570" s="299" t="s">
        <v>319</v>
      </c>
      <c r="E570" s="522">
        <v>15.93</v>
      </c>
      <c r="F570" s="522"/>
      <c r="G570" s="333">
        <f t="shared" si="15"/>
        <v>1034.3299999999845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46149</v>
      </c>
      <c r="D571" s="299" t="s">
        <v>296</v>
      </c>
      <c r="E571" s="522">
        <v>11.18</v>
      </c>
      <c r="F571" s="522"/>
      <c r="G571" s="333">
        <f t="shared" si="15"/>
        <v>1050.2599999999845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46149</v>
      </c>
      <c r="D572" s="299" t="s">
        <v>301</v>
      </c>
      <c r="E572" s="522">
        <v>16.05</v>
      </c>
      <c r="F572" s="522"/>
      <c r="G572" s="333">
        <f t="shared" ref="G572:G611" si="16">G573-E572+F572</f>
        <v>1061.4399999999846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5</v>
      </c>
      <c r="C573" s="298">
        <v>46148</v>
      </c>
      <c r="D573" s="299" t="s">
        <v>340</v>
      </c>
      <c r="E573" s="522">
        <v>47.93</v>
      </c>
      <c r="F573" s="522"/>
      <c r="G573" s="333">
        <f t="shared" si="16"/>
        <v>1077.4899999999845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14</v>
      </c>
      <c r="C574" s="298">
        <v>46148</v>
      </c>
      <c r="D574" s="299" t="s">
        <v>366</v>
      </c>
      <c r="E574" s="522">
        <v>66.67</v>
      </c>
      <c r="F574" s="522"/>
      <c r="G574" s="333">
        <f t="shared" si="16"/>
        <v>1125.4199999999846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46148</v>
      </c>
      <c r="D575" s="299" t="s">
        <v>319</v>
      </c>
      <c r="E575" s="522">
        <v>19.14</v>
      </c>
      <c r="F575" s="522"/>
      <c r="G575" s="333">
        <f t="shared" si="16"/>
        <v>1192.0899999999847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4</v>
      </c>
      <c r="C576" s="298">
        <v>46148</v>
      </c>
      <c r="D576" s="299" t="s">
        <v>310</v>
      </c>
      <c r="E576" s="522">
        <v>103.69</v>
      </c>
      <c r="F576" s="522"/>
      <c r="G576" s="333">
        <f t="shared" si="16"/>
        <v>1211.2299999999848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46148</v>
      </c>
      <c r="D577" s="299" t="s">
        <v>843</v>
      </c>
      <c r="E577" s="522">
        <v>513.29999999999995</v>
      </c>
      <c r="F577" s="522">
        <v>513.29999999999995</v>
      </c>
      <c r="G577" s="333">
        <f t="shared" si="16"/>
        <v>1314.9199999999848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46148</v>
      </c>
      <c r="D578" s="299" t="s">
        <v>300</v>
      </c>
      <c r="E578" s="522">
        <v>41.52</v>
      </c>
      <c r="F578" s="522"/>
      <c r="G578" s="333">
        <f t="shared" si="16"/>
        <v>1314.9199999999848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287</v>
      </c>
      <c r="B579" s="330" t="s">
        <v>287</v>
      </c>
      <c r="C579" s="298">
        <v>46148</v>
      </c>
      <c r="D579" s="299" t="s">
        <v>844</v>
      </c>
      <c r="E579" s="522">
        <v>500.5</v>
      </c>
      <c r="F579" s="522">
        <v>500.5</v>
      </c>
      <c r="G579" s="333">
        <f t="shared" si="16"/>
        <v>1356.4399999999848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287</v>
      </c>
      <c r="B580" s="330" t="s">
        <v>287</v>
      </c>
      <c r="C580" s="298">
        <v>46148</v>
      </c>
      <c r="D580" s="299" t="s">
        <v>845</v>
      </c>
      <c r="E580" s="522">
        <v>457.94</v>
      </c>
      <c r="F580" s="522">
        <v>457.94</v>
      </c>
      <c r="G580" s="333">
        <f t="shared" si="16"/>
        <v>1356.4399999999848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1</v>
      </c>
      <c r="C581" s="298">
        <v>46148</v>
      </c>
      <c r="D581" s="299" t="s">
        <v>306</v>
      </c>
      <c r="E581" s="522">
        <v>23.48</v>
      </c>
      <c r="F581" s="522"/>
      <c r="G581" s="333">
        <f t="shared" si="16"/>
        <v>1356.4399999999848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46147</v>
      </c>
      <c r="D582" s="299" t="s">
        <v>384</v>
      </c>
      <c r="E582" s="522">
        <v>59.03</v>
      </c>
      <c r="F582" s="522"/>
      <c r="G582" s="333">
        <f t="shared" si="16"/>
        <v>1379.9199999999848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46147</v>
      </c>
      <c r="D583" s="299" t="s">
        <v>334</v>
      </c>
      <c r="E583" s="522">
        <v>11.06</v>
      </c>
      <c r="F583" s="522"/>
      <c r="G583" s="333">
        <f t="shared" si="16"/>
        <v>1438.9499999999848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46147</v>
      </c>
      <c r="D584" s="299" t="s">
        <v>296</v>
      </c>
      <c r="E584" s="522">
        <v>8.7200000000000006</v>
      </c>
      <c r="F584" s="522"/>
      <c r="G584" s="333">
        <f t="shared" si="16"/>
        <v>1450.0099999999848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4</v>
      </c>
      <c r="C585" s="298">
        <v>46147</v>
      </c>
      <c r="D585" s="299" t="s">
        <v>296</v>
      </c>
      <c r="E585" s="522">
        <v>42.88</v>
      </c>
      <c r="F585" s="522"/>
      <c r="G585" s="333">
        <f t="shared" si="16"/>
        <v>1458.7299999999848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6</v>
      </c>
      <c r="C586" s="298">
        <v>46147</v>
      </c>
      <c r="D586" s="299" t="s">
        <v>300</v>
      </c>
      <c r="E586" s="522">
        <v>17.03</v>
      </c>
      <c r="F586" s="522"/>
      <c r="G586" s="333">
        <f t="shared" si="16"/>
        <v>1501.6099999999849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22</v>
      </c>
      <c r="C587" s="298">
        <v>46146</v>
      </c>
      <c r="D587" s="299" t="s">
        <v>835</v>
      </c>
      <c r="E587" s="522">
        <v>13.83</v>
      </c>
      <c r="F587" s="522"/>
      <c r="G587" s="333">
        <f t="shared" si="16"/>
        <v>1518.6399999999849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5</v>
      </c>
      <c r="C588" s="298">
        <v>46146</v>
      </c>
      <c r="D588" s="299" t="s">
        <v>340</v>
      </c>
      <c r="E588" s="522">
        <v>47.93</v>
      </c>
      <c r="F588" s="522"/>
      <c r="G588" s="333">
        <f t="shared" si="16"/>
        <v>1532.4699999999848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46146</v>
      </c>
      <c r="D589" s="299" t="s">
        <v>334</v>
      </c>
      <c r="E589" s="522">
        <v>11.06</v>
      </c>
      <c r="F589" s="522"/>
      <c r="G589" s="333">
        <f t="shared" si="16"/>
        <v>1580.3999999999849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14</v>
      </c>
      <c r="C590" s="298">
        <v>46146</v>
      </c>
      <c r="D590" s="299" t="s">
        <v>367</v>
      </c>
      <c r="E590" s="522">
        <v>70.25</v>
      </c>
      <c r="F590" s="522"/>
      <c r="G590" s="333">
        <f t="shared" si="16"/>
        <v>1591.4599999999848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284</v>
      </c>
      <c r="B591" s="330">
        <v>36</v>
      </c>
      <c r="C591" s="298">
        <v>46146</v>
      </c>
      <c r="D591" s="299" t="s">
        <v>374</v>
      </c>
      <c r="E591" s="522">
        <v>50</v>
      </c>
      <c r="F591" s="522"/>
      <c r="G591" s="333">
        <f t="shared" si="16"/>
        <v>1661.7099999999848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17</v>
      </c>
      <c r="C592" s="298">
        <v>46146</v>
      </c>
      <c r="D592" s="299" t="s">
        <v>370</v>
      </c>
      <c r="E592" s="522">
        <v>99</v>
      </c>
      <c r="F592" s="522"/>
      <c r="G592" s="333">
        <f t="shared" si="16"/>
        <v>1711.7099999999848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5</v>
      </c>
      <c r="C593" s="298">
        <v>46145</v>
      </c>
      <c r="D593" s="299" t="s">
        <v>834</v>
      </c>
      <c r="E593" s="522">
        <v>49.13</v>
      </c>
      <c r="F593" s="522"/>
      <c r="G593" s="333">
        <f t="shared" si="16"/>
        <v>1810.7099999999848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1</v>
      </c>
      <c r="C594" s="298">
        <v>46145</v>
      </c>
      <c r="D594" s="299" t="s">
        <v>831</v>
      </c>
      <c r="E594" s="522">
        <v>50</v>
      </c>
      <c r="F594" s="522"/>
      <c r="G594" s="333">
        <f t="shared" si="16"/>
        <v>1859.8399999999849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1</v>
      </c>
      <c r="C595" s="298">
        <v>46145</v>
      </c>
      <c r="D595" s="299" t="s">
        <v>311</v>
      </c>
      <c r="E595" s="522">
        <v>91.98</v>
      </c>
      <c r="F595" s="522"/>
      <c r="G595" s="333">
        <f t="shared" si="16"/>
        <v>1909.8399999999849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6</v>
      </c>
      <c r="C596" s="298">
        <v>46145</v>
      </c>
      <c r="D596" s="299" t="s">
        <v>832</v>
      </c>
      <c r="E596" s="522">
        <v>24.68</v>
      </c>
      <c r="F596" s="522"/>
      <c r="G596" s="333">
        <f t="shared" si="16"/>
        <v>2001.8199999999849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46145</v>
      </c>
      <c r="D597" s="299" t="s">
        <v>358</v>
      </c>
      <c r="E597" s="522">
        <v>2.4900000000000002</v>
      </c>
      <c r="F597" s="522"/>
      <c r="G597" s="333">
        <f t="shared" si="16"/>
        <v>2026.499999999985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22</v>
      </c>
      <c r="C598" s="298">
        <v>46145</v>
      </c>
      <c r="D598" s="299" t="s">
        <v>861</v>
      </c>
      <c r="E598" s="522">
        <v>12.77</v>
      </c>
      <c r="F598" s="522"/>
      <c r="G598" s="333">
        <f t="shared" si="16"/>
        <v>2028.989999999985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46145</v>
      </c>
      <c r="D599" s="299" t="s">
        <v>458</v>
      </c>
      <c r="E599" s="522">
        <v>192.97</v>
      </c>
      <c r="F599" s="522"/>
      <c r="G599" s="333">
        <f t="shared" si="16"/>
        <v>2041.759999999985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3</v>
      </c>
      <c r="C600" s="298">
        <v>46145</v>
      </c>
      <c r="D600" s="299" t="s">
        <v>348</v>
      </c>
      <c r="E600" s="522">
        <v>9.35</v>
      </c>
      <c r="F600" s="522"/>
      <c r="G600" s="333">
        <f t="shared" si="16"/>
        <v>2234.729999999985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4</v>
      </c>
      <c r="C601" s="298">
        <v>46144</v>
      </c>
      <c r="D601" s="299" t="s">
        <v>310</v>
      </c>
      <c r="E601" s="522">
        <v>57.69</v>
      </c>
      <c r="F601" s="522"/>
      <c r="G601" s="333">
        <f t="shared" si="16"/>
        <v>2244.0799999999849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8</v>
      </c>
      <c r="C602" s="298">
        <v>46144</v>
      </c>
      <c r="D602" s="299" t="s">
        <v>310</v>
      </c>
      <c r="E602" s="522">
        <v>6.37</v>
      </c>
      <c r="F602" s="522"/>
      <c r="G602" s="333">
        <f t="shared" si="16"/>
        <v>2301.769999999985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22</v>
      </c>
      <c r="C603" s="298">
        <v>46144</v>
      </c>
      <c r="D603" s="299" t="s">
        <v>375</v>
      </c>
      <c r="E603" s="522">
        <v>6.37</v>
      </c>
      <c r="F603" s="522"/>
      <c r="G603" s="333">
        <f t="shared" si="16"/>
        <v>2308.1399999999849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46144</v>
      </c>
      <c r="D604" s="299" t="s">
        <v>300</v>
      </c>
      <c r="E604" s="522">
        <v>41.51</v>
      </c>
      <c r="F604" s="522"/>
      <c r="G604" s="333">
        <f t="shared" si="16"/>
        <v>2314.5099999999848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7</v>
      </c>
      <c r="C605" s="298">
        <v>46144</v>
      </c>
      <c r="D605" s="299" t="s">
        <v>833</v>
      </c>
      <c r="E605" s="522">
        <v>74.53</v>
      </c>
      <c r="F605" s="522"/>
      <c r="G605" s="333">
        <f t="shared" si="16"/>
        <v>2356.019999999985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1</v>
      </c>
      <c r="C606" s="298">
        <v>46144</v>
      </c>
      <c r="D606" s="299" t="s">
        <v>306</v>
      </c>
      <c r="E606" s="522">
        <v>72.73</v>
      </c>
      <c r="F606" s="522"/>
      <c r="G606" s="333">
        <f t="shared" si="16"/>
        <v>2430.5499999999852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3</v>
      </c>
      <c r="C607" s="298">
        <v>46144</v>
      </c>
      <c r="D607" s="299" t="s">
        <v>348</v>
      </c>
      <c r="E607" s="522">
        <v>25</v>
      </c>
      <c r="F607" s="522"/>
      <c r="G607" s="333">
        <f t="shared" si="16"/>
        <v>2503.2799999999852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287</v>
      </c>
      <c r="B608" s="330" t="s">
        <v>287</v>
      </c>
      <c r="C608" s="298">
        <v>46144</v>
      </c>
      <c r="D608" s="299" t="s">
        <v>485</v>
      </c>
      <c r="E608" s="522">
        <v>121.4</v>
      </c>
      <c r="F608" s="522">
        <v>121.4</v>
      </c>
      <c r="G608" s="333">
        <f t="shared" si="16"/>
        <v>2528.2799999999852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3</v>
      </c>
      <c r="C609" s="298">
        <v>46144</v>
      </c>
      <c r="D609" s="299" t="s">
        <v>348</v>
      </c>
      <c r="E609" s="522">
        <v>9.73</v>
      </c>
      <c r="F609" s="522"/>
      <c r="G609" s="333">
        <f t="shared" si="16"/>
        <v>2528.2799999999852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46143</v>
      </c>
      <c r="D610" s="299" t="s">
        <v>358</v>
      </c>
      <c r="E610" s="522">
        <v>8.9700000000000006</v>
      </c>
      <c r="F610" s="522"/>
      <c r="G610" s="333">
        <f t="shared" si="16"/>
        <v>2538.0099999999852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s="540" customFormat="1" ht="12" customHeight="1" x14ac:dyDescent="0.3">
      <c r="A611" s="530" t="s">
        <v>284</v>
      </c>
      <c r="B611" s="531">
        <v>37</v>
      </c>
      <c r="C611" s="532">
        <v>46142</v>
      </c>
      <c r="D611" s="533" t="s">
        <v>285</v>
      </c>
      <c r="E611" s="534">
        <v>5616.82</v>
      </c>
      <c r="F611" s="534"/>
      <c r="G611" s="535">
        <f t="shared" si="16"/>
        <v>2546.979999999985</v>
      </c>
      <c r="H611" s="536"/>
      <c r="I611" s="537"/>
      <c r="J611" s="538"/>
      <c r="K611" s="539"/>
      <c r="L611" s="538"/>
      <c r="M611" s="539"/>
      <c r="N611" s="538"/>
      <c r="O611" s="539"/>
      <c r="P611" s="538"/>
      <c r="Q611" s="539"/>
      <c r="R611" s="538"/>
      <c r="S611" s="539"/>
      <c r="T611" s="538"/>
    </row>
    <row r="612" spans="1:20" ht="12" customHeight="1" x14ac:dyDescent="0.3">
      <c r="A612" s="329" t="s">
        <v>286</v>
      </c>
      <c r="B612" s="330">
        <v>25</v>
      </c>
      <c r="C612" s="298">
        <v>46142</v>
      </c>
      <c r="D612" s="298" t="s">
        <v>204</v>
      </c>
      <c r="E612" s="331">
        <v>350</v>
      </c>
      <c r="F612" s="331"/>
      <c r="G612" s="333">
        <f t="shared" ref="G612:G613" si="17">G613-E612+F612</f>
        <v>8163.7999999999847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286</v>
      </c>
      <c r="B613" s="330">
        <v>26</v>
      </c>
      <c r="C613" s="298">
        <v>46142</v>
      </c>
      <c r="D613" s="298" t="s">
        <v>205</v>
      </c>
      <c r="E613" s="331">
        <v>320</v>
      </c>
      <c r="F613" s="331"/>
      <c r="G613" s="333">
        <f t="shared" si="17"/>
        <v>8513.7999999999847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286</v>
      </c>
      <c r="B614" s="330">
        <v>27</v>
      </c>
      <c r="C614" s="298">
        <v>46142</v>
      </c>
      <c r="D614" s="298" t="s">
        <v>206</v>
      </c>
      <c r="E614" s="331">
        <v>25</v>
      </c>
      <c r="F614" s="331"/>
      <c r="G614" s="333">
        <f t="shared" ref="G614:G865" si="18">G615-E614+F614</f>
        <v>8833.7999999999847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286</v>
      </c>
      <c r="B615" s="330">
        <v>28</v>
      </c>
      <c r="C615" s="298">
        <v>46142</v>
      </c>
      <c r="D615" s="298" t="s">
        <v>207</v>
      </c>
      <c r="E615" s="331">
        <v>25</v>
      </c>
      <c r="F615" s="331"/>
      <c r="G615" s="333">
        <f t="shared" si="18"/>
        <v>8858.7999999999847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286</v>
      </c>
      <c r="B616" s="330">
        <v>29</v>
      </c>
      <c r="C616" s="298">
        <v>46142</v>
      </c>
      <c r="D616" s="298" t="s">
        <v>208</v>
      </c>
      <c r="E616" s="331">
        <v>45</v>
      </c>
      <c r="F616" s="331"/>
      <c r="G616" s="333">
        <f t="shared" si="18"/>
        <v>8883.7999999999847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286</v>
      </c>
      <c r="B617" s="330">
        <v>30</v>
      </c>
      <c r="C617" s="298">
        <v>46142</v>
      </c>
      <c r="D617" s="298" t="s">
        <v>209</v>
      </c>
      <c r="E617" s="331">
        <v>400</v>
      </c>
      <c r="F617" s="331"/>
      <c r="G617" s="333">
        <f t="shared" si="18"/>
        <v>8928.7999999999847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286</v>
      </c>
      <c r="B618" s="330">
        <v>31</v>
      </c>
      <c r="C618" s="298">
        <v>46142</v>
      </c>
      <c r="D618" s="298" t="s">
        <v>210</v>
      </c>
      <c r="E618" s="331">
        <v>375</v>
      </c>
      <c r="F618" s="331"/>
      <c r="G618" s="333">
        <f t="shared" si="18"/>
        <v>9328.7999999999847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286</v>
      </c>
      <c r="B619" s="330">
        <v>32</v>
      </c>
      <c r="C619" s="298">
        <v>46142</v>
      </c>
      <c r="D619" s="298" t="s">
        <v>211</v>
      </c>
      <c r="E619" s="331">
        <v>100</v>
      </c>
      <c r="F619" s="331"/>
      <c r="G619" s="333">
        <f t="shared" si="18"/>
        <v>9703.7999999999847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286</v>
      </c>
      <c r="B620" s="330">
        <v>33</v>
      </c>
      <c r="C620" s="298">
        <v>46142</v>
      </c>
      <c r="D620" s="298" t="s">
        <v>212</v>
      </c>
      <c r="E620" s="331">
        <v>85</v>
      </c>
      <c r="F620" s="331"/>
      <c r="G620" s="333">
        <f t="shared" si="18"/>
        <v>9803.7999999999847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286</v>
      </c>
      <c r="B621" s="330">
        <v>34</v>
      </c>
      <c r="C621" s="298">
        <v>46142</v>
      </c>
      <c r="D621" s="298" t="s">
        <v>213</v>
      </c>
      <c r="E621" s="331">
        <v>230</v>
      </c>
      <c r="F621" s="331"/>
      <c r="G621" s="333">
        <f t="shared" si="18"/>
        <v>9888.7999999999847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286</v>
      </c>
      <c r="B622" s="330">
        <v>35</v>
      </c>
      <c r="C622" s="298">
        <v>46142</v>
      </c>
      <c r="D622" s="298" t="s">
        <v>214</v>
      </c>
      <c r="E622" s="331">
        <v>45</v>
      </c>
      <c r="F622" s="331"/>
      <c r="G622" s="333">
        <f t="shared" si="18"/>
        <v>10118.799999999985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287</v>
      </c>
      <c r="B623" s="330" t="s">
        <v>287</v>
      </c>
      <c r="C623" s="298">
        <v>46142</v>
      </c>
      <c r="D623" s="299" t="s">
        <v>288</v>
      </c>
      <c r="E623" s="331">
        <v>185.64</v>
      </c>
      <c r="F623" s="331">
        <v>185.64</v>
      </c>
      <c r="G623" s="333">
        <f t="shared" si="18"/>
        <v>10163.799999999985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46142</v>
      </c>
      <c r="D624" s="299" t="s">
        <v>290</v>
      </c>
      <c r="E624" s="331">
        <v>30</v>
      </c>
      <c r="F624" s="331"/>
      <c r="G624" s="333">
        <f t="shared" si="18"/>
        <v>10163.799999999985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291</v>
      </c>
      <c r="B625" s="330">
        <v>39</v>
      </c>
      <c r="C625" s="298">
        <v>46142</v>
      </c>
      <c r="D625" s="299" t="s">
        <v>292</v>
      </c>
      <c r="E625" s="331"/>
      <c r="F625" s="331">
        <v>2763.78</v>
      </c>
      <c r="G625" s="333">
        <f t="shared" si="18"/>
        <v>10193.799999999985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291</v>
      </c>
      <c r="B626" s="330">
        <v>38</v>
      </c>
      <c r="C626" s="298">
        <v>46142</v>
      </c>
      <c r="D626" s="299" t="s">
        <v>293</v>
      </c>
      <c r="E626" s="331"/>
      <c r="F626" s="331">
        <v>4597.82</v>
      </c>
      <c r="G626" s="333">
        <f t="shared" si="18"/>
        <v>7430.019999999985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42</v>
      </c>
      <c r="C627" s="298">
        <v>46142</v>
      </c>
      <c r="D627" s="299" t="s">
        <v>200</v>
      </c>
      <c r="E627" s="331">
        <v>50.92</v>
      </c>
      <c r="F627" s="331"/>
      <c r="G627" s="333">
        <f t="shared" si="18"/>
        <v>2832.1999999999853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294</v>
      </c>
      <c r="B628" s="330">
        <v>43</v>
      </c>
      <c r="C628" s="298">
        <v>46142</v>
      </c>
      <c r="D628" s="299" t="s">
        <v>201</v>
      </c>
      <c r="E628" s="331">
        <v>50.92</v>
      </c>
      <c r="F628" s="331"/>
      <c r="G628" s="333">
        <f t="shared" si="18"/>
        <v>2883.1199999999853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4</v>
      </c>
      <c r="C629" s="298">
        <v>46142</v>
      </c>
      <c r="D629" s="299" t="s">
        <v>295</v>
      </c>
      <c r="E629" s="331">
        <v>35.799999999999997</v>
      </c>
      <c r="F629" s="331"/>
      <c r="G629" s="333">
        <f t="shared" si="18"/>
        <v>2934.0399999999854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10</v>
      </c>
      <c r="C630" s="298">
        <v>46142</v>
      </c>
      <c r="D630" s="299" t="s">
        <v>176</v>
      </c>
      <c r="E630" s="331">
        <v>17.899999999999999</v>
      </c>
      <c r="F630" s="331"/>
      <c r="G630" s="333">
        <f t="shared" si="18"/>
        <v>2969.8399999999856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46142</v>
      </c>
      <c r="D631" s="299" t="s">
        <v>296</v>
      </c>
      <c r="E631" s="331">
        <v>8.7200000000000006</v>
      </c>
      <c r="F631" s="331"/>
      <c r="G631" s="333">
        <f t="shared" si="18"/>
        <v>2987.7399999999857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46142</v>
      </c>
      <c r="D632" s="299" t="s">
        <v>297</v>
      </c>
      <c r="E632" s="331">
        <v>100</v>
      </c>
      <c r="F632" s="331"/>
      <c r="G632" s="333">
        <f t="shared" si="18"/>
        <v>2996.4599999999855</v>
      </c>
      <c r="H632" s="334" t="s">
        <v>298</v>
      </c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5</v>
      </c>
      <c r="C633" s="298">
        <v>46142</v>
      </c>
      <c r="D633" s="299" t="s">
        <v>297</v>
      </c>
      <c r="E633" s="331">
        <v>100</v>
      </c>
      <c r="F633" s="331"/>
      <c r="G633" s="333">
        <f t="shared" si="18"/>
        <v>3096.4599999999855</v>
      </c>
      <c r="H633" s="334" t="s">
        <v>298</v>
      </c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6</v>
      </c>
      <c r="C634" s="298">
        <v>46142</v>
      </c>
      <c r="D634" s="299" t="s">
        <v>297</v>
      </c>
      <c r="E634" s="331">
        <v>100</v>
      </c>
      <c r="F634" s="331"/>
      <c r="G634" s="333">
        <f t="shared" si="18"/>
        <v>3196.4599999999855</v>
      </c>
      <c r="H634" s="334" t="s">
        <v>298</v>
      </c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8</v>
      </c>
      <c r="C635" s="298">
        <v>46142</v>
      </c>
      <c r="D635" s="299" t="s">
        <v>297</v>
      </c>
      <c r="E635" s="331">
        <v>100</v>
      </c>
      <c r="F635" s="331"/>
      <c r="G635" s="333">
        <f t="shared" si="18"/>
        <v>3296.4599999999855</v>
      </c>
      <c r="H635" s="334" t="s">
        <v>298</v>
      </c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291</v>
      </c>
      <c r="B636" s="330">
        <v>41</v>
      </c>
      <c r="C636" s="298">
        <v>46142</v>
      </c>
      <c r="D636" s="299" t="s">
        <v>299</v>
      </c>
      <c r="E636" s="331"/>
      <c r="F636" s="331">
        <v>250</v>
      </c>
      <c r="G636" s="333">
        <f t="shared" si="18"/>
        <v>3396.4599999999855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6</v>
      </c>
      <c r="C637" s="298">
        <v>46142</v>
      </c>
      <c r="D637" s="299" t="s">
        <v>300</v>
      </c>
      <c r="E637" s="331">
        <v>42.44</v>
      </c>
      <c r="F637" s="331"/>
      <c r="G637" s="333">
        <f t="shared" si="18"/>
        <v>3146.4599999999855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46142</v>
      </c>
      <c r="D638" s="299" t="s">
        <v>300</v>
      </c>
      <c r="E638" s="331">
        <v>24.05</v>
      </c>
      <c r="F638" s="331"/>
      <c r="G638" s="333">
        <f t="shared" si="18"/>
        <v>3188.8999999999855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46141</v>
      </c>
      <c r="D639" s="299" t="s">
        <v>301</v>
      </c>
      <c r="E639" s="331">
        <v>31.8</v>
      </c>
      <c r="F639" s="331"/>
      <c r="G639" s="333">
        <f t="shared" si="18"/>
        <v>3212.9499999999857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6</v>
      </c>
      <c r="C640" s="298">
        <v>46141</v>
      </c>
      <c r="D640" s="299" t="s">
        <v>302</v>
      </c>
      <c r="E640" s="331">
        <v>100</v>
      </c>
      <c r="F640" s="331"/>
      <c r="G640" s="333">
        <f t="shared" si="18"/>
        <v>3244.7499999999859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6</v>
      </c>
      <c r="C641" s="298">
        <v>46141</v>
      </c>
      <c r="D641" s="299" t="s">
        <v>303</v>
      </c>
      <c r="E641" s="331">
        <v>75</v>
      </c>
      <c r="F641" s="331"/>
      <c r="G641" s="333">
        <f t="shared" si="18"/>
        <v>3344.7499999999859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1</v>
      </c>
      <c r="C642" s="298">
        <v>46141</v>
      </c>
      <c r="D642" s="299" t="s">
        <v>304</v>
      </c>
      <c r="E642" s="331">
        <v>52.5</v>
      </c>
      <c r="F642" s="331"/>
      <c r="G642" s="333">
        <f t="shared" si="18"/>
        <v>3419.7499999999859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6</v>
      </c>
      <c r="C643" s="298">
        <v>46141</v>
      </c>
      <c r="D643" s="299" t="s">
        <v>305</v>
      </c>
      <c r="E643" s="331">
        <v>-256</v>
      </c>
      <c r="F643" s="331"/>
      <c r="G643" s="333">
        <f t="shared" si="18"/>
        <v>3472.2499999999859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46140</v>
      </c>
      <c r="D644" s="299" t="s">
        <v>300</v>
      </c>
      <c r="E644" s="331">
        <v>20.38</v>
      </c>
      <c r="F644" s="331"/>
      <c r="G644" s="333">
        <f t="shared" si="18"/>
        <v>3216.2499999999859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46140</v>
      </c>
      <c r="D645" s="299" t="s">
        <v>296</v>
      </c>
      <c r="E645" s="331">
        <v>15.41</v>
      </c>
      <c r="F645" s="331"/>
      <c r="G645" s="333">
        <f t="shared" si="18"/>
        <v>3236.629999999986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4</v>
      </c>
      <c r="C646" s="298">
        <v>46140</v>
      </c>
      <c r="D646" s="299" t="s">
        <v>296</v>
      </c>
      <c r="E646" s="331">
        <v>33.840000000000003</v>
      </c>
      <c r="F646" s="331"/>
      <c r="G646" s="333">
        <f t="shared" si="18"/>
        <v>3252.0399999999859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1</v>
      </c>
      <c r="C647" s="298">
        <v>46140</v>
      </c>
      <c r="D647" s="299" t="s">
        <v>306</v>
      </c>
      <c r="E647" s="331">
        <v>5.3</v>
      </c>
      <c r="F647" s="331"/>
      <c r="G647" s="333">
        <f t="shared" si="18"/>
        <v>3285.879999999986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5</v>
      </c>
      <c r="C648" s="298">
        <v>46140</v>
      </c>
      <c r="D648" s="299" t="s">
        <v>307</v>
      </c>
      <c r="E648" s="331">
        <v>500</v>
      </c>
      <c r="F648" s="331"/>
      <c r="G648" s="333">
        <f t="shared" si="18"/>
        <v>3291.1799999999862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46140</v>
      </c>
      <c r="D649" s="299" t="s">
        <v>308</v>
      </c>
      <c r="E649" s="331">
        <v>47.99</v>
      </c>
      <c r="F649" s="331"/>
      <c r="G649" s="333">
        <f t="shared" si="18"/>
        <v>3791.1799999999862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3</v>
      </c>
      <c r="C650" s="298">
        <v>46139</v>
      </c>
      <c r="D650" s="299" t="s">
        <v>309</v>
      </c>
      <c r="E650" s="331">
        <v>13.11</v>
      </c>
      <c r="F650" s="331"/>
      <c r="G650" s="333">
        <f t="shared" si="18"/>
        <v>3839.169999999986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4</v>
      </c>
      <c r="C651" s="298">
        <v>46139</v>
      </c>
      <c r="D651" s="299" t="s">
        <v>310</v>
      </c>
      <c r="E651" s="331">
        <v>30.54</v>
      </c>
      <c r="F651" s="331"/>
      <c r="G651" s="333">
        <f t="shared" si="18"/>
        <v>3852.2799999999861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1</v>
      </c>
      <c r="C652" s="298">
        <v>46139</v>
      </c>
      <c r="D652" s="299" t="s">
        <v>311</v>
      </c>
      <c r="E652" s="331">
        <v>163.01</v>
      </c>
      <c r="F652" s="331"/>
      <c r="G652" s="333">
        <f t="shared" si="18"/>
        <v>3882.8199999999861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6</v>
      </c>
      <c r="C653" s="298">
        <v>46139</v>
      </c>
      <c r="D653" s="299" t="s">
        <v>312</v>
      </c>
      <c r="E653" s="331">
        <v>54.97</v>
      </c>
      <c r="F653" s="331"/>
      <c r="G653" s="333">
        <f t="shared" si="18"/>
        <v>4045.8299999999858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1</v>
      </c>
      <c r="C654" s="298">
        <v>46139</v>
      </c>
      <c r="D654" s="299" t="s">
        <v>306</v>
      </c>
      <c r="E654" s="331">
        <v>51.28</v>
      </c>
      <c r="F654" s="331"/>
      <c r="G654" s="333">
        <f t="shared" si="18"/>
        <v>4100.7999999999856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46138</v>
      </c>
      <c r="D655" s="299" t="s">
        <v>312</v>
      </c>
      <c r="E655" s="331">
        <v>38.979999999999997</v>
      </c>
      <c r="F655" s="331"/>
      <c r="G655" s="333">
        <f t="shared" si="18"/>
        <v>4152.0799999999854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2</v>
      </c>
      <c r="C656" s="298">
        <v>46138</v>
      </c>
      <c r="D656" s="299" t="s">
        <v>313</v>
      </c>
      <c r="E656" s="331">
        <v>39.83</v>
      </c>
      <c r="F656" s="331"/>
      <c r="G656" s="333">
        <f t="shared" si="18"/>
        <v>4191.0599999999849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46138</v>
      </c>
      <c r="D657" s="299" t="s">
        <v>313</v>
      </c>
      <c r="E657" s="331">
        <v>51.24</v>
      </c>
      <c r="F657" s="331"/>
      <c r="G657" s="333">
        <f t="shared" si="18"/>
        <v>4230.8899999999849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12</v>
      </c>
      <c r="C658" s="298">
        <v>46137</v>
      </c>
      <c r="D658" s="299" t="s">
        <v>314</v>
      </c>
      <c r="E658" s="331">
        <v>214.74</v>
      </c>
      <c r="F658" s="331"/>
      <c r="G658" s="333">
        <f t="shared" si="18"/>
        <v>4282.1299999999846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287</v>
      </c>
      <c r="B659" s="330" t="s">
        <v>287</v>
      </c>
      <c r="C659" s="298">
        <v>46136</v>
      </c>
      <c r="D659" s="299" t="s">
        <v>315</v>
      </c>
      <c r="E659" s="331">
        <v>127.68</v>
      </c>
      <c r="F659" s="331">
        <v>127.68</v>
      </c>
      <c r="G659" s="333">
        <f t="shared" si="18"/>
        <v>4496.8699999999844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46135</v>
      </c>
      <c r="D660" s="299" t="s">
        <v>863</v>
      </c>
      <c r="E660" s="331">
        <v>65</v>
      </c>
      <c r="F660" s="331"/>
      <c r="G660" s="333">
        <f t="shared" si="18"/>
        <v>4496.8699999999844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291</v>
      </c>
      <c r="B661" s="330">
        <v>40</v>
      </c>
      <c r="C661" s="298">
        <v>46134</v>
      </c>
      <c r="D661" s="299" t="s">
        <v>316</v>
      </c>
      <c r="E661" s="331"/>
      <c r="F661" s="331">
        <v>838.69</v>
      </c>
      <c r="G661" s="333">
        <f t="shared" si="18"/>
        <v>4561.8699999999844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46134</v>
      </c>
      <c r="D662" s="299" t="s">
        <v>317</v>
      </c>
      <c r="E662" s="331">
        <v>17.03</v>
      </c>
      <c r="F662" s="331"/>
      <c r="G662" s="333">
        <f t="shared" si="18"/>
        <v>3723.1799999999848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6</v>
      </c>
      <c r="C663" s="298">
        <v>46134</v>
      </c>
      <c r="D663" s="299" t="s">
        <v>312</v>
      </c>
      <c r="E663" s="331">
        <v>51.94</v>
      </c>
      <c r="F663" s="331"/>
      <c r="G663" s="333">
        <f t="shared" si="18"/>
        <v>3740.209999999985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1</v>
      </c>
      <c r="C664" s="298">
        <v>46134</v>
      </c>
      <c r="D664" s="299" t="s">
        <v>306</v>
      </c>
      <c r="E664" s="331">
        <v>226.7</v>
      </c>
      <c r="F664" s="331"/>
      <c r="G664" s="333">
        <f t="shared" si="18"/>
        <v>3792.1499999999851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2</v>
      </c>
      <c r="C665" s="298">
        <v>46133</v>
      </c>
      <c r="D665" s="299" t="s">
        <v>318</v>
      </c>
      <c r="E665" s="331">
        <v>70</v>
      </c>
      <c r="F665" s="331"/>
      <c r="G665" s="333">
        <f t="shared" si="18"/>
        <v>4018.8499999999849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46133</v>
      </c>
      <c r="D666" s="299" t="s">
        <v>319</v>
      </c>
      <c r="E666" s="331">
        <v>14.26</v>
      </c>
      <c r="F666" s="331"/>
      <c r="G666" s="333">
        <f t="shared" si="18"/>
        <v>4088.8499999999849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1</v>
      </c>
      <c r="C667" s="298">
        <v>46133</v>
      </c>
      <c r="D667" s="299" t="s">
        <v>320</v>
      </c>
      <c r="E667" s="331">
        <v>8.51</v>
      </c>
      <c r="F667" s="331"/>
      <c r="G667" s="333">
        <f t="shared" si="18"/>
        <v>4103.1099999999851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5</v>
      </c>
      <c r="C668" s="298">
        <v>46133</v>
      </c>
      <c r="D668" s="299" t="s">
        <v>321</v>
      </c>
      <c r="E668" s="331">
        <v>20</v>
      </c>
      <c r="F668" s="331"/>
      <c r="G668" s="333">
        <f t="shared" si="18"/>
        <v>4111.6199999999853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23</v>
      </c>
      <c r="C669" s="298">
        <v>46133</v>
      </c>
      <c r="D669" s="299" t="s">
        <v>67</v>
      </c>
      <c r="E669" s="331">
        <v>650.88</v>
      </c>
      <c r="F669" s="331"/>
      <c r="G669" s="333">
        <f t="shared" si="18"/>
        <v>4131.6199999999853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46133</v>
      </c>
      <c r="D670" s="299" t="s">
        <v>322</v>
      </c>
      <c r="E670" s="331">
        <v>15</v>
      </c>
      <c r="F670" s="331"/>
      <c r="G670" s="333">
        <f t="shared" si="18"/>
        <v>4782.4999999999854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5</v>
      </c>
      <c r="C671" s="298">
        <v>46133</v>
      </c>
      <c r="D671" s="299" t="s">
        <v>322</v>
      </c>
      <c r="E671" s="331">
        <v>250</v>
      </c>
      <c r="F671" s="331"/>
      <c r="G671" s="333">
        <f t="shared" si="18"/>
        <v>4797.4999999999854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22</v>
      </c>
      <c r="C672" s="298">
        <v>46132</v>
      </c>
      <c r="D672" s="299" t="s">
        <v>323</v>
      </c>
      <c r="E672" s="331">
        <v>20.22</v>
      </c>
      <c r="F672" s="331"/>
      <c r="G672" s="333">
        <f t="shared" si="18"/>
        <v>5047.4999999999854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6</v>
      </c>
      <c r="C673" s="298">
        <v>46132</v>
      </c>
      <c r="D673" s="299" t="s">
        <v>403</v>
      </c>
      <c r="E673" s="331">
        <v>44</v>
      </c>
      <c r="F673" s="331"/>
      <c r="G673" s="333">
        <f t="shared" si="18"/>
        <v>5067.7199999999857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46132</v>
      </c>
      <c r="D674" s="299" t="s">
        <v>324</v>
      </c>
      <c r="E674" s="331">
        <v>12.01</v>
      </c>
      <c r="F674" s="331"/>
      <c r="G674" s="333">
        <f t="shared" si="18"/>
        <v>5111.7199999999857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46132</v>
      </c>
      <c r="D675" s="299" t="s">
        <v>296</v>
      </c>
      <c r="E675" s="331">
        <v>12.21</v>
      </c>
      <c r="F675" s="331"/>
      <c r="G675" s="333">
        <f t="shared" si="18"/>
        <v>5123.7299999999859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46132</v>
      </c>
      <c r="D676" s="299" t="s">
        <v>325</v>
      </c>
      <c r="E676" s="331">
        <v>46.4</v>
      </c>
      <c r="F676" s="331"/>
      <c r="G676" s="333">
        <f t="shared" si="18"/>
        <v>5135.939999999986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46131</v>
      </c>
      <c r="D677" s="299" t="s">
        <v>326</v>
      </c>
      <c r="E677" s="331">
        <v>31.7</v>
      </c>
      <c r="F677" s="331"/>
      <c r="G677" s="333">
        <f t="shared" si="18"/>
        <v>5182.3399999999856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8</v>
      </c>
      <c r="C678" s="298">
        <v>46131</v>
      </c>
      <c r="D678" s="299" t="s">
        <v>327</v>
      </c>
      <c r="E678" s="331">
        <v>11.11</v>
      </c>
      <c r="F678" s="331"/>
      <c r="G678" s="333">
        <f t="shared" si="18"/>
        <v>5214.0399999999854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1</v>
      </c>
      <c r="C679" s="298">
        <v>46131</v>
      </c>
      <c r="D679" s="299" t="s">
        <v>306</v>
      </c>
      <c r="E679" s="331">
        <v>79.16</v>
      </c>
      <c r="F679" s="331"/>
      <c r="G679" s="333">
        <f t="shared" si="18"/>
        <v>5225.1499999999851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22</v>
      </c>
      <c r="C680" s="298">
        <v>46131</v>
      </c>
      <c r="D680" s="299" t="s">
        <v>328</v>
      </c>
      <c r="E680" s="331">
        <v>7.46</v>
      </c>
      <c r="F680" s="331"/>
      <c r="G680" s="333">
        <f t="shared" si="18"/>
        <v>5304.3099999999849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6</v>
      </c>
      <c r="C681" s="298">
        <v>46131</v>
      </c>
      <c r="D681" s="299" t="s">
        <v>300</v>
      </c>
      <c r="E681" s="331">
        <v>13.83</v>
      </c>
      <c r="F681" s="331"/>
      <c r="G681" s="333">
        <f t="shared" si="18"/>
        <v>5311.769999999985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46131</v>
      </c>
      <c r="D682" s="299" t="s">
        <v>300</v>
      </c>
      <c r="E682" s="331">
        <v>30</v>
      </c>
      <c r="F682" s="331"/>
      <c r="G682" s="333">
        <f t="shared" si="18"/>
        <v>5325.5999999999849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6</v>
      </c>
      <c r="C683" s="298">
        <v>46131</v>
      </c>
      <c r="D683" s="299" t="s">
        <v>300</v>
      </c>
      <c r="E683" s="331">
        <v>15.17</v>
      </c>
      <c r="F683" s="331"/>
      <c r="G683" s="333">
        <f t="shared" si="18"/>
        <v>5355.5999999999849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1</v>
      </c>
      <c r="C684" s="298">
        <v>46130</v>
      </c>
      <c r="D684" s="299" t="s">
        <v>329</v>
      </c>
      <c r="E684" s="331">
        <v>75.55</v>
      </c>
      <c r="F684" s="331"/>
      <c r="G684" s="333">
        <f t="shared" si="18"/>
        <v>5370.769999999985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46130</v>
      </c>
      <c r="D685" s="299" t="s">
        <v>330</v>
      </c>
      <c r="E685" s="331">
        <v>26</v>
      </c>
      <c r="F685" s="331"/>
      <c r="G685" s="333">
        <f t="shared" si="18"/>
        <v>5446.3199999999852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1</v>
      </c>
      <c r="C686" s="298">
        <v>46130</v>
      </c>
      <c r="D686" s="299" t="s">
        <v>311</v>
      </c>
      <c r="E686" s="331">
        <v>25.28</v>
      </c>
      <c r="F686" s="331"/>
      <c r="G686" s="333">
        <f t="shared" si="18"/>
        <v>5472.3199999999852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3</v>
      </c>
      <c r="C687" s="298">
        <v>46130</v>
      </c>
      <c r="D687" s="299" t="s">
        <v>296</v>
      </c>
      <c r="E687" s="331">
        <v>7.76</v>
      </c>
      <c r="F687" s="331"/>
      <c r="G687" s="333">
        <f t="shared" si="18"/>
        <v>5497.5999999999849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22</v>
      </c>
      <c r="C688" s="298">
        <v>46130</v>
      </c>
      <c r="D688" s="299" t="s">
        <v>401</v>
      </c>
      <c r="E688" s="331">
        <v>13.84</v>
      </c>
      <c r="F688" s="331"/>
      <c r="G688" s="333">
        <f t="shared" si="18"/>
        <v>5505.3599999999851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287</v>
      </c>
      <c r="B689" s="330" t="s">
        <v>287</v>
      </c>
      <c r="C689" s="298">
        <v>46130</v>
      </c>
      <c r="D689" s="299" t="s">
        <v>331</v>
      </c>
      <c r="E689" s="331">
        <v>578.57000000000005</v>
      </c>
      <c r="F689" s="331">
        <v>578.57000000000005</v>
      </c>
      <c r="G689" s="333">
        <f t="shared" si="18"/>
        <v>5519.1999999999853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46129</v>
      </c>
      <c r="D690" s="299" t="s">
        <v>324</v>
      </c>
      <c r="E690" s="331">
        <v>12.84</v>
      </c>
      <c r="F690" s="331"/>
      <c r="G690" s="333">
        <f t="shared" si="18"/>
        <v>5519.1999999999853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46129</v>
      </c>
      <c r="D691" s="299" t="s">
        <v>332</v>
      </c>
      <c r="E691" s="331">
        <v>59.71</v>
      </c>
      <c r="F691" s="331"/>
      <c r="G691" s="333">
        <f t="shared" si="18"/>
        <v>5532.0399999999854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21</v>
      </c>
      <c r="C692" s="298">
        <v>46129</v>
      </c>
      <c r="D692" s="299" t="s">
        <v>194</v>
      </c>
      <c r="E692" s="331">
        <v>75.599999999999994</v>
      </c>
      <c r="F692" s="331"/>
      <c r="G692" s="333">
        <f t="shared" si="18"/>
        <v>5591.7499999999854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43</v>
      </c>
      <c r="C693" s="298">
        <v>46129</v>
      </c>
      <c r="D693" s="299" t="s">
        <v>333</v>
      </c>
      <c r="E693" s="331">
        <v>22.35</v>
      </c>
      <c r="F693" s="331"/>
      <c r="G693" s="333">
        <f t="shared" si="18"/>
        <v>5667.3499999999858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42</v>
      </c>
      <c r="C694" s="298">
        <v>46129</v>
      </c>
      <c r="D694" s="299" t="s">
        <v>333</v>
      </c>
      <c r="E694" s="331">
        <v>37.25</v>
      </c>
      <c r="F694" s="331"/>
      <c r="G694" s="333">
        <f t="shared" si="18"/>
        <v>5689.6999999999862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46129</v>
      </c>
      <c r="D695" s="299" t="s">
        <v>319</v>
      </c>
      <c r="E695" s="331">
        <v>35.119999999999997</v>
      </c>
      <c r="F695" s="331"/>
      <c r="G695" s="333">
        <f t="shared" si="18"/>
        <v>5726.9499999999862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3</v>
      </c>
      <c r="C696" s="298">
        <v>46129</v>
      </c>
      <c r="D696" s="299" t="s">
        <v>296</v>
      </c>
      <c r="E696" s="331">
        <v>8.7200000000000006</v>
      </c>
      <c r="F696" s="331"/>
      <c r="G696" s="333">
        <f t="shared" si="18"/>
        <v>5762.0699999999861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46129</v>
      </c>
      <c r="D697" s="299" t="s">
        <v>334</v>
      </c>
      <c r="E697" s="331">
        <v>13.21</v>
      </c>
      <c r="F697" s="331"/>
      <c r="G697" s="333">
        <f t="shared" si="18"/>
        <v>5770.7899999999863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294</v>
      </c>
      <c r="B698" s="330">
        <v>17</v>
      </c>
      <c r="C698" s="298">
        <v>46129</v>
      </c>
      <c r="D698" s="299" t="s">
        <v>188</v>
      </c>
      <c r="E698" s="331">
        <v>42.65</v>
      </c>
      <c r="F698" s="331"/>
      <c r="G698" s="333">
        <f t="shared" si="18"/>
        <v>5783.9999999999864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335</v>
      </c>
      <c r="B699" s="330" t="s">
        <v>335</v>
      </c>
      <c r="C699" s="298">
        <v>46129</v>
      </c>
      <c r="D699" s="299" t="s">
        <v>336</v>
      </c>
      <c r="E699" s="331">
        <v>130.31</v>
      </c>
      <c r="F699" s="331"/>
      <c r="G699" s="333">
        <f t="shared" si="18"/>
        <v>5826.649999999986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15</v>
      </c>
      <c r="C700" s="298">
        <v>46129</v>
      </c>
      <c r="D700" s="299" t="s">
        <v>185</v>
      </c>
      <c r="E700" s="331">
        <v>131.22999999999999</v>
      </c>
      <c r="F700" s="331"/>
      <c r="G700" s="333">
        <f t="shared" si="18"/>
        <v>5956.9599999999864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46129</v>
      </c>
      <c r="D701" s="299" t="s">
        <v>337</v>
      </c>
      <c r="E701" s="331">
        <v>210</v>
      </c>
      <c r="F701" s="331"/>
      <c r="G701" s="333">
        <f t="shared" si="18"/>
        <v>6088.189999999986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23</v>
      </c>
      <c r="C702" s="298">
        <v>46129</v>
      </c>
      <c r="D702" s="299" t="s">
        <v>63</v>
      </c>
      <c r="E702" s="331">
        <v>529.46</v>
      </c>
      <c r="F702" s="331"/>
      <c r="G702" s="333">
        <f t="shared" si="18"/>
        <v>6298.189999999986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7</v>
      </c>
      <c r="C703" s="298">
        <v>46129</v>
      </c>
      <c r="D703" s="299" t="s">
        <v>338</v>
      </c>
      <c r="E703" s="331">
        <v>32.78</v>
      </c>
      <c r="F703" s="331"/>
      <c r="G703" s="333">
        <f t="shared" si="18"/>
        <v>6827.649999999986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4</v>
      </c>
      <c r="C704" s="298">
        <v>46128</v>
      </c>
      <c r="D704" s="299" t="s">
        <v>310</v>
      </c>
      <c r="E704" s="331">
        <v>44.41</v>
      </c>
      <c r="F704" s="331"/>
      <c r="G704" s="333">
        <f t="shared" si="18"/>
        <v>6860.4299999999857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16</v>
      </c>
      <c r="C705" s="298">
        <v>46128</v>
      </c>
      <c r="D705" s="299" t="s">
        <v>339</v>
      </c>
      <c r="E705" s="331">
        <v>15</v>
      </c>
      <c r="F705" s="331"/>
      <c r="G705" s="333">
        <f t="shared" si="18"/>
        <v>6904.8399999999856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46128</v>
      </c>
      <c r="D706" s="299" t="s">
        <v>301</v>
      </c>
      <c r="E706" s="331">
        <v>41.95</v>
      </c>
      <c r="F706" s="331"/>
      <c r="G706" s="333">
        <f t="shared" si="18"/>
        <v>6919.8399999999856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5</v>
      </c>
      <c r="C707" s="298">
        <v>46128</v>
      </c>
      <c r="D707" s="299" t="s">
        <v>340</v>
      </c>
      <c r="E707" s="331">
        <v>21.3</v>
      </c>
      <c r="F707" s="331"/>
      <c r="G707" s="333">
        <f t="shared" si="18"/>
        <v>6961.7899999999854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4</v>
      </c>
      <c r="C708" s="298">
        <v>46128</v>
      </c>
      <c r="D708" s="299" t="s">
        <v>296</v>
      </c>
      <c r="E708" s="331">
        <v>70.03</v>
      </c>
      <c r="F708" s="331"/>
      <c r="G708" s="333">
        <f t="shared" si="18"/>
        <v>6983.0899999999856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46128</v>
      </c>
      <c r="D709" s="299" t="s">
        <v>296</v>
      </c>
      <c r="E709" s="331">
        <v>11.48</v>
      </c>
      <c r="F709" s="331"/>
      <c r="G709" s="333">
        <f t="shared" si="18"/>
        <v>7053.1199999999853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46128</v>
      </c>
      <c r="D710" s="299" t="s">
        <v>341</v>
      </c>
      <c r="E710" s="331">
        <v>26.61</v>
      </c>
      <c r="F710" s="331"/>
      <c r="G710" s="333">
        <f t="shared" si="18"/>
        <v>7064.5999999999849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46128</v>
      </c>
      <c r="D711" s="299" t="s">
        <v>342</v>
      </c>
      <c r="E711" s="331">
        <v>42.59</v>
      </c>
      <c r="F711" s="331"/>
      <c r="G711" s="333">
        <f t="shared" si="18"/>
        <v>7091.2099999999846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46128</v>
      </c>
      <c r="D712" s="299" t="s">
        <v>300</v>
      </c>
      <c r="E712" s="331">
        <v>20.58</v>
      </c>
      <c r="F712" s="331"/>
      <c r="G712" s="333">
        <f t="shared" si="18"/>
        <v>7133.7999999999847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11</v>
      </c>
      <c r="C713" s="298">
        <v>46128</v>
      </c>
      <c r="D713" s="299" t="s">
        <v>178</v>
      </c>
      <c r="E713" s="331">
        <v>267.91000000000003</v>
      </c>
      <c r="F713" s="331"/>
      <c r="G713" s="333">
        <f t="shared" si="18"/>
        <v>7154.3799999999846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291</v>
      </c>
      <c r="B714" s="330">
        <v>41</v>
      </c>
      <c r="C714" s="298">
        <v>46128</v>
      </c>
      <c r="D714" s="299" t="s">
        <v>299</v>
      </c>
      <c r="E714" s="331"/>
      <c r="F714" s="331">
        <v>300</v>
      </c>
      <c r="G714" s="333">
        <f t="shared" si="18"/>
        <v>7422.2899999999845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291</v>
      </c>
      <c r="B715" s="330">
        <v>39</v>
      </c>
      <c r="C715" s="298">
        <v>46128</v>
      </c>
      <c r="D715" s="299" t="s">
        <v>292</v>
      </c>
      <c r="E715" s="331"/>
      <c r="F715" s="331">
        <v>2763.78</v>
      </c>
      <c r="G715" s="333">
        <f t="shared" si="18"/>
        <v>7122.2899999999845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287</v>
      </c>
      <c r="B716" s="330" t="s">
        <v>287</v>
      </c>
      <c r="C716" s="298">
        <v>46127</v>
      </c>
      <c r="D716" s="299" t="s">
        <v>343</v>
      </c>
      <c r="E716" s="331">
        <v>93.71</v>
      </c>
      <c r="F716" s="331">
        <v>93.71</v>
      </c>
      <c r="G716" s="333">
        <f t="shared" si="18"/>
        <v>4358.5099999999848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6</v>
      </c>
      <c r="C717" s="298">
        <v>46127</v>
      </c>
      <c r="D717" s="299" t="s">
        <v>344</v>
      </c>
      <c r="E717" s="331">
        <v>27</v>
      </c>
      <c r="F717" s="331"/>
      <c r="G717" s="333">
        <f t="shared" si="18"/>
        <v>4358.5099999999848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291</v>
      </c>
      <c r="B718" s="330">
        <v>38</v>
      </c>
      <c r="C718" s="298">
        <v>46127</v>
      </c>
      <c r="D718" s="299" t="s">
        <v>293</v>
      </c>
      <c r="E718" s="331"/>
      <c r="F718" s="331">
        <v>4597.82</v>
      </c>
      <c r="G718" s="333">
        <f t="shared" si="18"/>
        <v>4385.5099999999848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46127</v>
      </c>
      <c r="D719" s="299" t="s">
        <v>296</v>
      </c>
      <c r="E719" s="331">
        <v>14.67</v>
      </c>
      <c r="F719" s="331"/>
      <c r="G719" s="333">
        <f t="shared" si="18"/>
        <v>-212.31000000001481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46127</v>
      </c>
      <c r="D720" s="299" t="s">
        <v>345</v>
      </c>
      <c r="E720" s="331">
        <v>102.2</v>
      </c>
      <c r="F720" s="331"/>
      <c r="G720" s="333">
        <f t="shared" si="18"/>
        <v>-197.64000000001482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46126</v>
      </c>
      <c r="D721" s="299" t="s">
        <v>319</v>
      </c>
      <c r="E721" s="331">
        <v>15.53</v>
      </c>
      <c r="F721" s="331"/>
      <c r="G721" s="333">
        <f t="shared" si="18"/>
        <v>-95.440000000014805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24</v>
      </c>
      <c r="C722" s="298">
        <v>46126</v>
      </c>
      <c r="D722" s="299" t="s">
        <v>860</v>
      </c>
      <c r="E722" s="331">
        <v>105.33</v>
      </c>
      <c r="F722" s="331"/>
      <c r="G722" s="333">
        <f t="shared" si="18"/>
        <v>-79.910000000014804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46125</v>
      </c>
      <c r="D723" s="299" t="s">
        <v>346</v>
      </c>
      <c r="E723" s="331">
        <v>11.64</v>
      </c>
      <c r="F723" s="331"/>
      <c r="G723" s="333">
        <f t="shared" si="18"/>
        <v>25.419999999985201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1</v>
      </c>
      <c r="C724" s="298">
        <v>46125</v>
      </c>
      <c r="D724" s="299" t="s">
        <v>306</v>
      </c>
      <c r="E724" s="331">
        <v>50.71</v>
      </c>
      <c r="F724" s="331"/>
      <c r="G724" s="333">
        <f t="shared" si="18"/>
        <v>37.059999999985202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46125</v>
      </c>
      <c r="D725" s="299" t="s">
        <v>334</v>
      </c>
      <c r="E725" s="331">
        <v>11.06</v>
      </c>
      <c r="F725" s="331"/>
      <c r="G725" s="333">
        <f t="shared" si="18"/>
        <v>87.769999999985203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4</v>
      </c>
      <c r="C726" s="298">
        <v>46125</v>
      </c>
      <c r="D726" s="299" t="s">
        <v>295</v>
      </c>
      <c r="E726" s="331">
        <v>35.979999999999997</v>
      </c>
      <c r="F726" s="331"/>
      <c r="G726" s="333">
        <f t="shared" si="18"/>
        <v>98.829999999985205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8</v>
      </c>
      <c r="C727" s="298">
        <v>46125</v>
      </c>
      <c r="D727" s="299" t="s">
        <v>347</v>
      </c>
      <c r="E727" s="331">
        <v>7.83</v>
      </c>
      <c r="F727" s="331"/>
      <c r="G727" s="333">
        <f t="shared" si="18"/>
        <v>134.80999999998519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3</v>
      </c>
      <c r="C728" s="298">
        <v>46125</v>
      </c>
      <c r="D728" s="299" t="s">
        <v>348</v>
      </c>
      <c r="E728" s="331">
        <v>4.1900000000000004</v>
      </c>
      <c r="F728" s="331"/>
      <c r="G728" s="333">
        <f t="shared" si="18"/>
        <v>142.63999999998521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46125</v>
      </c>
      <c r="D729" s="299" t="s">
        <v>349</v>
      </c>
      <c r="E729" s="331">
        <v>39.25</v>
      </c>
      <c r="F729" s="331"/>
      <c r="G729" s="333">
        <f t="shared" si="18"/>
        <v>146.8299999999852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287</v>
      </c>
      <c r="B730" s="330" t="s">
        <v>287</v>
      </c>
      <c r="C730" s="298">
        <v>46125</v>
      </c>
      <c r="D730" s="299" t="s">
        <v>350</v>
      </c>
      <c r="E730" s="331">
        <v>318.36</v>
      </c>
      <c r="F730" s="331">
        <v>318.36</v>
      </c>
      <c r="G730" s="333">
        <f t="shared" si="18"/>
        <v>186.0799999999852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19</v>
      </c>
      <c r="C731" s="298">
        <v>46125</v>
      </c>
      <c r="D731" s="299" t="s">
        <v>191</v>
      </c>
      <c r="E731" s="331">
        <v>200</v>
      </c>
      <c r="F731" s="331"/>
      <c r="G731" s="333">
        <f t="shared" si="18"/>
        <v>186.0799999999852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1</v>
      </c>
      <c r="C732" s="298">
        <v>46124</v>
      </c>
      <c r="D732" s="299" t="s">
        <v>304</v>
      </c>
      <c r="E732" s="331">
        <v>136.05000000000001</v>
      </c>
      <c r="F732" s="331"/>
      <c r="G732" s="333">
        <f t="shared" si="18"/>
        <v>386.0799999999852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3</v>
      </c>
      <c r="C733" s="298">
        <v>46124</v>
      </c>
      <c r="D733" s="299" t="s">
        <v>348</v>
      </c>
      <c r="E733" s="331">
        <v>13.09</v>
      </c>
      <c r="F733" s="331"/>
      <c r="G733" s="333">
        <f t="shared" si="18"/>
        <v>522.12999999998522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8</v>
      </c>
      <c r="C734" s="298">
        <v>46124</v>
      </c>
      <c r="D734" s="299" t="s">
        <v>319</v>
      </c>
      <c r="E734" s="331">
        <v>24.47</v>
      </c>
      <c r="F734" s="331"/>
      <c r="G734" s="333">
        <f t="shared" si="18"/>
        <v>535.21999999998525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46124</v>
      </c>
      <c r="D735" s="299" t="s">
        <v>319</v>
      </c>
      <c r="E735" s="331">
        <v>14.29</v>
      </c>
      <c r="F735" s="331"/>
      <c r="G735" s="333">
        <f t="shared" si="18"/>
        <v>559.68999999998528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22</v>
      </c>
      <c r="C736" s="298">
        <v>46124</v>
      </c>
      <c r="D736" s="299" t="s">
        <v>835</v>
      </c>
      <c r="E736" s="331">
        <v>9.57</v>
      </c>
      <c r="F736" s="331"/>
      <c r="G736" s="333">
        <f t="shared" si="18"/>
        <v>573.97999999998524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3</v>
      </c>
      <c r="C737" s="298">
        <v>46124</v>
      </c>
      <c r="D737" s="299" t="s">
        <v>351</v>
      </c>
      <c r="E737" s="331">
        <v>25</v>
      </c>
      <c r="F737" s="331"/>
      <c r="G737" s="333">
        <f t="shared" si="18"/>
        <v>583.54999999998529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22</v>
      </c>
      <c r="C738" s="298">
        <v>46123</v>
      </c>
      <c r="D738" s="299" t="s">
        <v>352</v>
      </c>
      <c r="E738" s="331">
        <v>19.16</v>
      </c>
      <c r="F738" s="331"/>
      <c r="G738" s="333">
        <f t="shared" si="18"/>
        <v>608.54999999998529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46123</v>
      </c>
      <c r="D739" s="299" t="s">
        <v>301</v>
      </c>
      <c r="E739" s="331">
        <v>20.91</v>
      </c>
      <c r="F739" s="331"/>
      <c r="G739" s="333">
        <f t="shared" si="18"/>
        <v>627.70999999998526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46123</v>
      </c>
      <c r="D740" s="299" t="s">
        <v>296</v>
      </c>
      <c r="E740" s="331">
        <v>12.44</v>
      </c>
      <c r="F740" s="331"/>
      <c r="G740" s="333">
        <f t="shared" si="18"/>
        <v>648.61999999998523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46123</v>
      </c>
      <c r="D741" s="299" t="s">
        <v>353</v>
      </c>
      <c r="E741" s="331">
        <v>41.34</v>
      </c>
      <c r="F741" s="331"/>
      <c r="G741" s="333">
        <f t="shared" si="18"/>
        <v>661.05999999998528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6</v>
      </c>
      <c r="C742" s="298">
        <v>46122</v>
      </c>
      <c r="D742" s="299" t="s">
        <v>446</v>
      </c>
      <c r="E742" s="331">
        <v>-0.04</v>
      </c>
      <c r="F742" s="331"/>
      <c r="G742" s="333">
        <f t="shared" si="18"/>
        <v>702.39999999998531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5</v>
      </c>
      <c r="C743" s="298">
        <v>46122</v>
      </c>
      <c r="D743" s="299" t="s">
        <v>354</v>
      </c>
      <c r="E743" s="331">
        <v>372</v>
      </c>
      <c r="F743" s="331"/>
      <c r="G743" s="333">
        <f t="shared" si="18"/>
        <v>702.35999999998535</v>
      </c>
      <c r="H743" s="334" t="s">
        <v>298</v>
      </c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46122</v>
      </c>
      <c r="D744" s="299" t="s">
        <v>355</v>
      </c>
      <c r="E744" s="331">
        <v>15.22</v>
      </c>
      <c r="F744" s="331"/>
      <c r="G744" s="333">
        <f t="shared" si="18"/>
        <v>1074.3599999999853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3</v>
      </c>
      <c r="C745" s="298">
        <v>46122</v>
      </c>
      <c r="D745" s="299" t="s">
        <v>296</v>
      </c>
      <c r="E745" s="331">
        <v>9.5500000000000007</v>
      </c>
      <c r="F745" s="331"/>
      <c r="G745" s="333">
        <f t="shared" si="18"/>
        <v>1089.5799999999854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8</v>
      </c>
      <c r="C746" s="298">
        <v>46122</v>
      </c>
      <c r="D746" s="299" t="s">
        <v>356</v>
      </c>
      <c r="E746" s="331">
        <v>52.65</v>
      </c>
      <c r="F746" s="331"/>
      <c r="G746" s="333">
        <f t="shared" si="18"/>
        <v>1099.1299999999853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46122</v>
      </c>
      <c r="D747" s="299" t="s">
        <v>311</v>
      </c>
      <c r="E747" s="331">
        <v>68.989999999999995</v>
      </c>
      <c r="F747" s="331"/>
      <c r="G747" s="333">
        <f t="shared" si="18"/>
        <v>1151.7799999999854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2</v>
      </c>
      <c r="C748" s="298">
        <v>46122</v>
      </c>
      <c r="D748" s="299" t="s">
        <v>324</v>
      </c>
      <c r="E748" s="331">
        <v>17.37</v>
      </c>
      <c r="F748" s="331"/>
      <c r="G748" s="333">
        <f t="shared" si="18"/>
        <v>1220.7699999999854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46121</v>
      </c>
      <c r="D749" s="299" t="s">
        <v>357</v>
      </c>
      <c r="E749" s="331">
        <v>64.42</v>
      </c>
      <c r="F749" s="331"/>
      <c r="G749" s="333">
        <f t="shared" si="18"/>
        <v>1238.1399999999853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46121</v>
      </c>
      <c r="D750" s="299" t="s">
        <v>358</v>
      </c>
      <c r="E750" s="331">
        <v>9.4700000000000006</v>
      </c>
      <c r="F750" s="331"/>
      <c r="G750" s="333">
        <f t="shared" si="18"/>
        <v>1302.5599999999854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46121</v>
      </c>
      <c r="D751" s="299" t="s">
        <v>854</v>
      </c>
      <c r="E751" s="331">
        <v>10.68</v>
      </c>
      <c r="F751" s="331"/>
      <c r="G751" s="333">
        <f t="shared" si="18"/>
        <v>1312.0299999999854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7</v>
      </c>
      <c r="C752" s="298">
        <v>46121</v>
      </c>
      <c r="D752" s="299" t="s">
        <v>359</v>
      </c>
      <c r="E752" s="331">
        <v>68.010000000000005</v>
      </c>
      <c r="F752" s="331"/>
      <c r="G752" s="333">
        <f t="shared" si="18"/>
        <v>1322.7099999999855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4</v>
      </c>
      <c r="C753" s="298">
        <v>46121</v>
      </c>
      <c r="D753" s="299" t="s">
        <v>310</v>
      </c>
      <c r="E753" s="331">
        <v>40.85</v>
      </c>
      <c r="F753" s="331"/>
      <c r="G753" s="333">
        <f t="shared" si="18"/>
        <v>1390.7199999999855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6</v>
      </c>
      <c r="C754" s="298">
        <v>46121</v>
      </c>
      <c r="D754" s="299" t="s">
        <v>360</v>
      </c>
      <c r="E754" s="331">
        <v>25</v>
      </c>
      <c r="F754" s="331"/>
      <c r="G754" s="333">
        <f t="shared" si="18"/>
        <v>1431.5699999999854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294</v>
      </c>
      <c r="B755" s="330">
        <v>18</v>
      </c>
      <c r="C755" s="298">
        <v>46120</v>
      </c>
      <c r="D755" s="299" t="s">
        <v>361</v>
      </c>
      <c r="E755" s="331">
        <v>400</v>
      </c>
      <c r="F755" s="331"/>
      <c r="G755" s="333">
        <f t="shared" si="18"/>
        <v>1456.5699999999854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335</v>
      </c>
      <c r="B756" s="330" t="s">
        <v>335</v>
      </c>
      <c r="C756" s="298">
        <v>46120</v>
      </c>
      <c r="D756" s="299" t="s">
        <v>447</v>
      </c>
      <c r="E756" s="331">
        <v>44.96</v>
      </c>
      <c r="F756" s="331"/>
      <c r="G756" s="333">
        <f t="shared" si="18"/>
        <v>1856.5699999999854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13</v>
      </c>
      <c r="C757" s="298">
        <v>46120</v>
      </c>
      <c r="D757" s="299" t="s">
        <v>182</v>
      </c>
      <c r="E757" s="331">
        <v>104.98</v>
      </c>
      <c r="F757" s="331"/>
      <c r="G757" s="333">
        <f t="shared" si="18"/>
        <v>1901.5299999999854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46120</v>
      </c>
      <c r="D758" s="299" t="s">
        <v>296</v>
      </c>
      <c r="E758" s="331">
        <v>13.8</v>
      </c>
      <c r="F758" s="331"/>
      <c r="G758" s="333">
        <f t="shared" si="18"/>
        <v>2006.5099999999854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4</v>
      </c>
      <c r="C759" s="298">
        <v>46120</v>
      </c>
      <c r="D759" s="299" t="s">
        <v>295</v>
      </c>
      <c r="E759" s="331">
        <v>37.92</v>
      </c>
      <c r="F759" s="331"/>
      <c r="G759" s="333">
        <f t="shared" si="18"/>
        <v>2020.3099999999854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6</v>
      </c>
      <c r="C760" s="298">
        <v>46120</v>
      </c>
      <c r="D760" s="299" t="s">
        <v>300</v>
      </c>
      <c r="E760" s="331">
        <v>56.68</v>
      </c>
      <c r="F760" s="331"/>
      <c r="G760" s="333">
        <f t="shared" si="18"/>
        <v>2058.2299999999855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6</v>
      </c>
      <c r="C761" s="298">
        <v>46120</v>
      </c>
      <c r="D761" s="299" t="s">
        <v>362</v>
      </c>
      <c r="E761" s="331">
        <v>29.26</v>
      </c>
      <c r="F761" s="331"/>
      <c r="G761" s="333">
        <f t="shared" si="18"/>
        <v>2114.9099999999853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294</v>
      </c>
      <c r="B762" s="330">
        <v>9</v>
      </c>
      <c r="C762" s="298">
        <v>46119</v>
      </c>
      <c r="D762" s="299" t="s">
        <v>58</v>
      </c>
      <c r="E762" s="331">
        <v>1281.53</v>
      </c>
      <c r="F762" s="331"/>
      <c r="G762" s="333">
        <f t="shared" si="18"/>
        <v>2144.1699999999855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4</v>
      </c>
      <c r="C763" s="298">
        <v>46119</v>
      </c>
      <c r="D763" s="299" t="s">
        <v>363</v>
      </c>
      <c r="E763" s="331">
        <v>25.84</v>
      </c>
      <c r="F763" s="331"/>
      <c r="G763" s="333">
        <f t="shared" si="18"/>
        <v>3425.6999999999853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8</v>
      </c>
      <c r="C764" s="298">
        <v>46119</v>
      </c>
      <c r="D764" s="299" t="s">
        <v>319</v>
      </c>
      <c r="E764" s="331">
        <v>12.05</v>
      </c>
      <c r="F764" s="331"/>
      <c r="G764" s="333">
        <f t="shared" si="18"/>
        <v>3451.5399999999854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4</v>
      </c>
      <c r="C765" s="298">
        <v>46119</v>
      </c>
      <c r="D765" s="299" t="s">
        <v>334</v>
      </c>
      <c r="E765" s="331">
        <v>82.04</v>
      </c>
      <c r="F765" s="331"/>
      <c r="G765" s="333">
        <f t="shared" si="18"/>
        <v>3463.5899999999856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2</v>
      </c>
      <c r="C766" s="298">
        <v>46119</v>
      </c>
      <c r="D766" s="299" t="s">
        <v>364</v>
      </c>
      <c r="E766" s="331">
        <v>22.92</v>
      </c>
      <c r="F766" s="331"/>
      <c r="G766" s="333">
        <f t="shared" si="18"/>
        <v>3545.6299999999856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5</v>
      </c>
      <c r="C767" s="298">
        <v>46118</v>
      </c>
      <c r="D767" s="299" t="s">
        <v>365</v>
      </c>
      <c r="E767" s="331">
        <v>400</v>
      </c>
      <c r="F767" s="331"/>
      <c r="G767" s="333">
        <f t="shared" si="18"/>
        <v>3568.5499999999856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14</v>
      </c>
      <c r="C768" s="298">
        <v>46118</v>
      </c>
      <c r="D768" s="299" t="s">
        <v>366</v>
      </c>
      <c r="E768" s="331">
        <v>66.67</v>
      </c>
      <c r="F768" s="331"/>
      <c r="G768" s="333">
        <f t="shared" si="18"/>
        <v>3968.5499999999856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294</v>
      </c>
      <c r="B769" s="330">
        <v>14</v>
      </c>
      <c r="C769" s="298">
        <v>46118</v>
      </c>
      <c r="D769" s="299" t="s">
        <v>367</v>
      </c>
      <c r="E769" s="331">
        <v>70.25</v>
      </c>
      <c r="F769" s="331"/>
      <c r="G769" s="333">
        <f t="shared" si="18"/>
        <v>4035.2199999999857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1</v>
      </c>
      <c r="C770" s="298">
        <v>46117</v>
      </c>
      <c r="D770" s="299" t="s">
        <v>368</v>
      </c>
      <c r="E770" s="331">
        <v>25.6</v>
      </c>
      <c r="F770" s="331"/>
      <c r="G770" s="333">
        <f t="shared" si="18"/>
        <v>4105.4699999999857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8</v>
      </c>
      <c r="C771" s="298">
        <v>46117</v>
      </c>
      <c r="D771" s="299" t="s">
        <v>319</v>
      </c>
      <c r="E771" s="331">
        <v>8.56</v>
      </c>
      <c r="F771" s="331"/>
      <c r="G771" s="333">
        <f t="shared" si="18"/>
        <v>4131.0699999999861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6</v>
      </c>
      <c r="C772" s="298">
        <v>46117</v>
      </c>
      <c r="D772" s="299" t="s">
        <v>369</v>
      </c>
      <c r="E772" s="331">
        <v>301.67</v>
      </c>
      <c r="F772" s="331"/>
      <c r="G772" s="333">
        <f t="shared" si="18"/>
        <v>4139.6299999999865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1</v>
      </c>
      <c r="C773" s="298">
        <v>46116</v>
      </c>
      <c r="D773" s="299" t="s">
        <v>306</v>
      </c>
      <c r="E773" s="331">
        <v>176.85</v>
      </c>
      <c r="F773" s="331"/>
      <c r="G773" s="333">
        <f t="shared" si="18"/>
        <v>4441.2999999999865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1</v>
      </c>
      <c r="C774" s="298">
        <v>46116</v>
      </c>
      <c r="D774" s="299" t="s">
        <v>311</v>
      </c>
      <c r="E774" s="331">
        <v>139.34</v>
      </c>
      <c r="F774" s="331"/>
      <c r="G774" s="333">
        <f t="shared" si="18"/>
        <v>4618.1499999999869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17</v>
      </c>
      <c r="C775" s="298">
        <v>46116</v>
      </c>
      <c r="D775" s="299" t="s">
        <v>370</v>
      </c>
      <c r="E775" s="331">
        <v>99</v>
      </c>
      <c r="F775" s="331"/>
      <c r="G775" s="333">
        <f t="shared" si="18"/>
        <v>4757.489999999987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46116</v>
      </c>
      <c r="D776" s="299" t="s">
        <v>371</v>
      </c>
      <c r="E776" s="331">
        <v>34</v>
      </c>
      <c r="F776" s="331"/>
      <c r="G776" s="333">
        <f t="shared" si="18"/>
        <v>4856.489999999987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3</v>
      </c>
      <c r="C777" s="298">
        <v>46116</v>
      </c>
      <c r="D777" s="299" t="s">
        <v>348</v>
      </c>
      <c r="E777" s="331">
        <v>10.24</v>
      </c>
      <c r="F777" s="331"/>
      <c r="G777" s="333">
        <f t="shared" si="18"/>
        <v>4890.489999999987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7</v>
      </c>
      <c r="C778" s="298">
        <v>46115</v>
      </c>
      <c r="D778" s="299" t="s">
        <v>372</v>
      </c>
      <c r="E778" s="331">
        <v>100</v>
      </c>
      <c r="F778" s="331"/>
      <c r="G778" s="333">
        <f t="shared" si="18"/>
        <v>4900.7299999999868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6</v>
      </c>
      <c r="C779" s="298">
        <v>46115</v>
      </c>
      <c r="D779" s="299" t="s">
        <v>300</v>
      </c>
      <c r="E779" s="331">
        <v>7.68</v>
      </c>
      <c r="F779" s="331"/>
      <c r="G779" s="333">
        <f t="shared" si="18"/>
        <v>5000.7299999999868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46115</v>
      </c>
      <c r="D780" s="299" t="s">
        <v>296</v>
      </c>
      <c r="E780" s="331">
        <v>8.7200000000000006</v>
      </c>
      <c r="F780" s="331"/>
      <c r="G780" s="333">
        <f t="shared" si="18"/>
        <v>5008.4099999999871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46114</v>
      </c>
      <c r="D781" s="299" t="s">
        <v>373</v>
      </c>
      <c r="E781" s="331">
        <v>81.739999999999995</v>
      </c>
      <c r="F781" s="331"/>
      <c r="G781" s="333">
        <f t="shared" si="18"/>
        <v>5017.1299999999874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284</v>
      </c>
      <c r="B782" s="330">
        <v>36</v>
      </c>
      <c r="C782" s="298">
        <v>46114</v>
      </c>
      <c r="D782" s="299" t="s">
        <v>374</v>
      </c>
      <c r="E782" s="331">
        <v>50</v>
      </c>
      <c r="F782" s="331"/>
      <c r="G782" s="333">
        <f t="shared" si="18"/>
        <v>5098.8699999999872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22</v>
      </c>
      <c r="C783" s="298">
        <v>46114</v>
      </c>
      <c r="D783" s="299" t="s">
        <v>375</v>
      </c>
      <c r="E783" s="331">
        <v>6.37</v>
      </c>
      <c r="F783" s="331"/>
      <c r="G783" s="333">
        <f t="shared" si="18"/>
        <v>5148.8699999999872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46114</v>
      </c>
      <c r="D784" s="299" t="s">
        <v>326</v>
      </c>
      <c r="E784" s="331">
        <v>55.22</v>
      </c>
      <c r="F784" s="331"/>
      <c r="G784" s="333">
        <f t="shared" si="18"/>
        <v>5155.239999999987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8</v>
      </c>
      <c r="C785" s="298">
        <v>46114</v>
      </c>
      <c r="D785" s="299" t="s">
        <v>319</v>
      </c>
      <c r="E785" s="331">
        <v>8.5</v>
      </c>
      <c r="F785" s="331"/>
      <c r="G785" s="333">
        <f t="shared" si="18"/>
        <v>5210.4599999999873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4</v>
      </c>
      <c r="C786" s="298">
        <v>46114</v>
      </c>
      <c r="D786" s="299" t="s">
        <v>334</v>
      </c>
      <c r="E786" s="331">
        <v>38.99</v>
      </c>
      <c r="F786" s="331"/>
      <c r="G786" s="333">
        <f t="shared" si="18"/>
        <v>5218.9599999999873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291</v>
      </c>
      <c r="B787" s="330">
        <v>39</v>
      </c>
      <c r="C787" s="298">
        <v>46113</v>
      </c>
      <c r="D787" s="299" t="s">
        <v>292</v>
      </c>
      <c r="E787" s="331"/>
      <c r="F787" s="331">
        <v>2763.78</v>
      </c>
      <c r="G787" s="333">
        <f t="shared" si="18"/>
        <v>5257.9499999999871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4</v>
      </c>
      <c r="C788" s="298">
        <v>46113</v>
      </c>
      <c r="D788" s="299" t="s">
        <v>296</v>
      </c>
      <c r="E788" s="331">
        <v>36.090000000000003</v>
      </c>
      <c r="F788" s="331"/>
      <c r="G788" s="333">
        <f t="shared" si="18"/>
        <v>2494.1699999999869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46113</v>
      </c>
      <c r="D789" s="299" t="s">
        <v>310</v>
      </c>
      <c r="E789" s="331">
        <v>80</v>
      </c>
      <c r="F789" s="331"/>
      <c r="G789" s="333">
        <f t="shared" si="18"/>
        <v>2530.259999999987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7</v>
      </c>
      <c r="C790" s="298">
        <v>46113</v>
      </c>
      <c r="D790" s="299" t="s">
        <v>320</v>
      </c>
      <c r="E790" s="331">
        <v>47.84</v>
      </c>
      <c r="F790" s="331"/>
      <c r="G790" s="333">
        <f t="shared" si="18"/>
        <v>2610.259999999987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7</v>
      </c>
      <c r="C791" s="298">
        <v>46113</v>
      </c>
      <c r="D791" s="299" t="s">
        <v>320</v>
      </c>
      <c r="E791" s="331">
        <v>21.25</v>
      </c>
      <c r="F791" s="331"/>
      <c r="G791" s="333">
        <f t="shared" si="18"/>
        <v>2658.0999999999872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46113</v>
      </c>
      <c r="D792" s="299" t="s">
        <v>376</v>
      </c>
      <c r="E792" s="331">
        <v>42.9</v>
      </c>
      <c r="F792" s="331"/>
      <c r="G792" s="333">
        <f t="shared" si="18"/>
        <v>2679.3499999999872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284</v>
      </c>
      <c r="B793" s="330">
        <v>37</v>
      </c>
      <c r="C793" s="298">
        <v>46112</v>
      </c>
      <c r="D793" s="299" t="s">
        <v>377</v>
      </c>
      <c r="E793" s="331">
        <v>4309.58</v>
      </c>
      <c r="F793" s="331"/>
      <c r="G793" s="333">
        <f t="shared" si="18"/>
        <v>2722.2499999999873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286</v>
      </c>
      <c r="B794" s="330">
        <v>25</v>
      </c>
      <c r="C794" s="298">
        <v>46112</v>
      </c>
      <c r="D794" s="298" t="s">
        <v>204</v>
      </c>
      <c r="E794" s="331">
        <v>350</v>
      </c>
      <c r="F794" s="331"/>
      <c r="G794" s="333">
        <f t="shared" si="18"/>
        <v>7031.8299999999872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286</v>
      </c>
      <c r="B795" s="330">
        <v>26</v>
      </c>
      <c r="C795" s="298">
        <v>46112</v>
      </c>
      <c r="D795" s="298" t="s">
        <v>205</v>
      </c>
      <c r="E795" s="331">
        <v>320</v>
      </c>
      <c r="F795" s="331"/>
      <c r="G795" s="333">
        <f t="shared" si="18"/>
        <v>7381.8299999999872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286</v>
      </c>
      <c r="B796" s="330">
        <v>27</v>
      </c>
      <c r="C796" s="298">
        <v>46112</v>
      </c>
      <c r="D796" s="298" t="s">
        <v>206</v>
      </c>
      <c r="E796" s="331">
        <v>25</v>
      </c>
      <c r="F796" s="331"/>
      <c r="G796" s="333">
        <f t="shared" si="18"/>
        <v>7701.8299999999872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286</v>
      </c>
      <c r="B797" s="330">
        <v>28</v>
      </c>
      <c r="C797" s="298">
        <v>46112</v>
      </c>
      <c r="D797" s="298" t="s">
        <v>207</v>
      </c>
      <c r="E797" s="331">
        <v>25</v>
      </c>
      <c r="F797" s="331"/>
      <c r="G797" s="333">
        <f t="shared" si="18"/>
        <v>7726.8299999999872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286</v>
      </c>
      <c r="B798" s="330">
        <v>29</v>
      </c>
      <c r="C798" s="298">
        <v>46112</v>
      </c>
      <c r="D798" s="298" t="s">
        <v>208</v>
      </c>
      <c r="E798" s="331">
        <v>45</v>
      </c>
      <c r="F798" s="331"/>
      <c r="G798" s="333">
        <f t="shared" si="18"/>
        <v>7751.8299999999872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286</v>
      </c>
      <c r="B799" s="330">
        <v>30</v>
      </c>
      <c r="C799" s="298">
        <v>46112</v>
      </c>
      <c r="D799" s="298" t="s">
        <v>209</v>
      </c>
      <c r="E799" s="331">
        <v>400</v>
      </c>
      <c r="F799" s="331"/>
      <c r="G799" s="333">
        <f t="shared" si="18"/>
        <v>7796.8299999999872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286</v>
      </c>
      <c r="B800" s="330">
        <v>31</v>
      </c>
      <c r="C800" s="298">
        <v>46112</v>
      </c>
      <c r="D800" s="298" t="s">
        <v>210</v>
      </c>
      <c r="E800" s="331">
        <v>375</v>
      </c>
      <c r="F800" s="331"/>
      <c r="G800" s="333">
        <f t="shared" si="18"/>
        <v>8196.8299999999872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286</v>
      </c>
      <c r="B801" s="330">
        <v>32</v>
      </c>
      <c r="C801" s="298">
        <v>46112</v>
      </c>
      <c r="D801" s="298" t="s">
        <v>211</v>
      </c>
      <c r="E801" s="331">
        <v>100</v>
      </c>
      <c r="F801" s="331"/>
      <c r="G801" s="333">
        <f t="shared" si="18"/>
        <v>8571.8299999999872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286</v>
      </c>
      <c r="B802" s="330">
        <v>33</v>
      </c>
      <c r="C802" s="298">
        <v>46112</v>
      </c>
      <c r="D802" s="298" t="s">
        <v>212</v>
      </c>
      <c r="E802" s="331">
        <v>85</v>
      </c>
      <c r="F802" s="331"/>
      <c r="G802" s="333">
        <f t="shared" si="18"/>
        <v>8671.8299999999872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286</v>
      </c>
      <c r="B803" s="330">
        <v>34</v>
      </c>
      <c r="C803" s="298">
        <v>46112</v>
      </c>
      <c r="D803" s="298" t="s">
        <v>213</v>
      </c>
      <c r="E803" s="331">
        <v>230</v>
      </c>
      <c r="F803" s="331"/>
      <c r="G803" s="333">
        <f t="shared" si="18"/>
        <v>8756.8299999999872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286</v>
      </c>
      <c r="B804" s="330">
        <v>35</v>
      </c>
      <c r="C804" s="298">
        <v>46112</v>
      </c>
      <c r="D804" s="298" t="s">
        <v>214</v>
      </c>
      <c r="E804" s="331">
        <v>45</v>
      </c>
      <c r="F804" s="331"/>
      <c r="G804" s="333">
        <f t="shared" si="18"/>
        <v>8986.8299999999872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6</v>
      </c>
      <c r="C805" s="298">
        <v>46112</v>
      </c>
      <c r="D805" s="298" t="s">
        <v>378</v>
      </c>
      <c r="E805" s="331">
        <v>40</v>
      </c>
      <c r="F805" s="331"/>
      <c r="G805" s="333">
        <f t="shared" si="18"/>
        <v>9031.8299999999872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42</v>
      </c>
      <c r="C806" s="298">
        <v>46112</v>
      </c>
      <c r="D806" s="298" t="s">
        <v>200</v>
      </c>
      <c r="E806" s="331">
        <v>59</v>
      </c>
      <c r="F806" s="331"/>
      <c r="G806" s="333">
        <f t="shared" si="18"/>
        <v>9071.8299999999872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294</v>
      </c>
      <c r="B807" s="330">
        <v>43</v>
      </c>
      <c r="C807" s="298">
        <v>46112</v>
      </c>
      <c r="D807" s="298" t="s">
        <v>201</v>
      </c>
      <c r="E807" s="331">
        <v>42.84</v>
      </c>
      <c r="F807" s="331"/>
      <c r="G807" s="333">
        <f t="shared" si="18"/>
        <v>9130.8299999999872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6</v>
      </c>
      <c r="C808" s="298">
        <v>46112</v>
      </c>
      <c r="D808" s="298" t="s">
        <v>300</v>
      </c>
      <c r="E808" s="331">
        <v>57.21</v>
      </c>
      <c r="F808" s="331"/>
      <c r="G808" s="333">
        <f t="shared" si="18"/>
        <v>9173.6699999999873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46112</v>
      </c>
      <c r="D809" s="298" t="s">
        <v>296</v>
      </c>
      <c r="E809" s="331">
        <v>11.18</v>
      </c>
      <c r="F809" s="331"/>
      <c r="G809" s="333">
        <f t="shared" si="18"/>
        <v>9230.8799999999865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10</v>
      </c>
      <c r="C810" s="298">
        <v>46112</v>
      </c>
      <c r="D810" s="298" t="s">
        <v>176</v>
      </c>
      <c r="E810" s="331">
        <v>17.899999999999999</v>
      </c>
      <c r="F810" s="331"/>
      <c r="G810" s="333">
        <f t="shared" si="18"/>
        <v>9242.0599999999868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46111</v>
      </c>
      <c r="D811" s="298" t="s">
        <v>334</v>
      </c>
      <c r="E811" s="331">
        <v>23.83</v>
      </c>
      <c r="F811" s="331"/>
      <c r="G811" s="333">
        <f t="shared" si="18"/>
        <v>9259.9599999999864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291</v>
      </c>
      <c r="B812" s="330">
        <v>38</v>
      </c>
      <c r="C812" s="298">
        <v>46111</v>
      </c>
      <c r="D812" s="299" t="s">
        <v>293</v>
      </c>
      <c r="E812" s="331"/>
      <c r="F812" s="331">
        <v>4278.1400000000003</v>
      </c>
      <c r="G812" s="333">
        <f t="shared" si="18"/>
        <v>9283.7899999999863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3</v>
      </c>
      <c r="C813" s="298">
        <v>46111</v>
      </c>
      <c r="D813" s="299" t="s">
        <v>351</v>
      </c>
      <c r="E813" s="331">
        <v>30</v>
      </c>
      <c r="F813" s="331"/>
      <c r="G813" s="333">
        <f t="shared" si="18"/>
        <v>5005.649999999986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6</v>
      </c>
      <c r="C814" s="298">
        <v>46111</v>
      </c>
      <c r="D814" s="299" t="s">
        <v>300</v>
      </c>
      <c r="E814" s="331">
        <v>15.96</v>
      </c>
      <c r="F814" s="331"/>
      <c r="G814" s="333">
        <f t="shared" si="18"/>
        <v>5035.649999999986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3</v>
      </c>
      <c r="C815" s="298">
        <v>46111</v>
      </c>
      <c r="D815" s="299" t="s">
        <v>379</v>
      </c>
      <c r="E815" s="331">
        <v>18.96</v>
      </c>
      <c r="F815" s="331"/>
      <c r="G815" s="333">
        <f t="shared" si="18"/>
        <v>5051.609999999986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1</v>
      </c>
      <c r="C816" s="298">
        <v>46110</v>
      </c>
      <c r="D816" s="299" t="s">
        <v>311</v>
      </c>
      <c r="E816" s="331">
        <v>144.22</v>
      </c>
      <c r="F816" s="331"/>
      <c r="G816" s="333">
        <f t="shared" si="18"/>
        <v>5070.5699999999861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7</v>
      </c>
      <c r="C817" s="298">
        <v>46110</v>
      </c>
      <c r="D817" s="299" t="s">
        <v>380</v>
      </c>
      <c r="E817" s="331">
        <v>181.04</v>
      </c>
      <c r="F817" s="331"/>
      <c r="G817" s="333">
        <f t="shared" si="18"/>
        <v>5214.7899999999863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6</v>
      </c>
      <c r="C818" s="298">
        <v>46110</v>
      </c>
      <c r="D818" s="299" t="s">
        <v>381</v>
      </c>
      <c r="E818" s="331">
        <v>196.9</v>
      </c>
      <c r="F818" s="331"/>
      <c r="G818" s="333">
        <f t="shared" si="18"/>
        <v>5395.8299999999863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3</v>
      </c>
      <c r="C819" s="298">
        <v>46110</v>
      </c>
      <c r="D819" s="299" t="s">
        <v>382</v>
      </c>
      <c r="E819" s="331">
        <v>7.5</v>
      </c>
      <c r="F819" s="331"/>
      <c r="G819" s="333">
        <f t="shared" si="18"/>
        <v>5592.7299999999859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46109</v>
      </c>
      <c r="D820" s="299" t="s">
        <v>319</v>
      </c>
      <c r="E820" s="331">
        <v>11.7</v>
      </c>
      <c r="F820" s="331"/>
      <c r="G820" s="333">
        <f t="shared" si="18"/>
        <v>5600.2299999999859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46109</v>
      </c>
      <c r="D821" s="299" t="s">
        <v>308</v>
      </c>
      <c r="E821" s="331">
        <v>210.76</v>
      </c>
      <c r="F821" s="331"/>
      <c r="G821" s="333">
        <f t="shared" si="18"/>
        <v>5611.9299999999857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4</v>
      </c>
      <c r="C822" s="298">
        <v>46109</v>
      </c>
      <c r="D822" s="299" t="s">
        <v>310</v>
      </c>
      <c r="E822" s="331">
        <v>46.9</v>
      </c>
      <c r="F822" s="331"/>
      <c r="G822" s="333">
        <f t="shared" si="18"/>
        <v>5822.689999999986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1</v>
      </c>
      <c r="C823" s="298">
        <v>46109</v>
      </c>
      <c r="D823" s="299" t="s">
        <v>329</v>
      </c>
      <c r="E823" s="331">
        <v>179.1</v>
      </c>
      <c r="F823" s="331"/>
      <c r="G823" s="333">
        <f t="shared" si="18"/>
        <v>5869.5899999999856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8</v>
      </c>
      <c r="C824" s="298">
        <v>46109</v>
      </c>
      <c r="D824" s="299" t="s">
        <v>308</v>
      </c>
      <c r="E824" s="331">
        <v>31.97</v>
      </c>
      <c r="F824" s="331"/>
      <c r="G824" s="333">
        <f t="shared" si="18"/>
        <v>6048.689999999986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8</v>
      </c>
      <c r="C825" s="298">
        <v>46109</v>
      </c>
      <c r="D825" s="299" t="s">
        <v>308</v>
      </c>
      <c r="E825" s="331">
        <v>12.19</v>
      </c>
      <c r="F825" s="331"/>
      <c r="G825" s="333">
        <f t="shared" si="18"/>
        <v>6080.6599999999862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291</v>
      </c>
      <c r="B826" s="330">
        <v>41</v>
      </c>
      <c r="C826" s="298">
        <v>46108</v>
      </c>
      <c r="D826" s="299" t="s">
        <v>383</v>
      </c>
      <c r="E826" s="331"/>
      <c r="F826" s="331">
        <v>400</v>
      </c>
      <c r="G826" s="333">
        <f t="shared" si="18"/>
        <v>6092.8499999999858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46108</v>
      </c>
      <c r="D827" s="299" t="s">
        <v>301</v>
      </c>
      <c r="E827" s="331">
        <v>19.5</v>
      </c>
      <c r="F827" s="331"/>
      <c r="G827" s="333">
        <f t="shared" si="18"/>
        <v>5692.8499999999858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46108</v>
      </c>
      <c r="D828" s="299" t="s">
        <v>296</v>
      </c>
      <c r="E828" s="331">
        <v>11.48</v>
      </c>
      <c r="F828" s="331"/>
      <c r="G828" s="333">
        <f t="shared" si="18"/>
        <v>5712.3499999999858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46108</v>
      </c>
      <c r="D829" s="299" t="s">
        <v>334</v>
      </c>
      <c r="E829" s="331">
        <v>11.46</v>
      </c>
      <c r="F829" s="331"/>
      <c r="G829" s="333">
        <f t="shared" si="18"/>
        <v>5723.8299999999854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4</v>
      </c>
      <c r="C830" s="298">
        <v>46108</v>
      </c>
      <c r="D830" s="299" t="s">
        <v>334</v>
      </c>
      <c r="E830" s="331">
        <v>38.21</v>
      </c>
      <c r="F830" s="331"/>
      <c r="G830" s="333">
        <f t="shared" si="18"/>
        <v>5735.2899999999854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46108</v>
      </c>
      <c r="D831" s="299" t="s">
        <v>384</v>
      </c>
      <c r="E831" s="331">
        <v>69.95</v>
      </c>
      <c r="F831" s="331"/>
      <c r="G831" s="333">
        <f t="shared" si="18"/>
        <v>5773.4999999999854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3</v>
      </c>
      <c r="C832" s="298">
        <v>46108</v>
      </c>
      <c r="D832" s="299" t="s">
        <v>348</v>
      </c>
      <c r="E832" s="331">
        <v>10.78</v>
      </c>
      <c r="F832" s="331"/>
      <c r="G832" s="333">
        <f t="shared" si="18"/>
        <v>5843.4499999999853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46108</v>
      </c>
      <c r="D833" s="299" t="s">
        <v>300</v>
      </c>
      <c r="E833" s="331">
        <v>15.84</v>
      </c>
      <c r="F833" s="331"/>
      <c r="G833" s="333">
        <f t="shared" si="18"/>
        <v>5854.229999999985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8</v>
      </c>
      <c r="C834" s="298">
        <v>46108</v>
      </c>
      <c r="D834" s="299" t="s">
        <v>385</v>
      </c>
      <c r="E834" s="331">
        <v>22.48</v>
      </c>
      <c r="F834" s="331"/>
      <c r="G834" s="333">
        <f t="shared" si="18"/>
        <v>5870.0699999999852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46107</v>
      </c>
      <c r="D835" s="299" t="s">
        <v>358</v>
      </c>
      <c r="E835" s="331">
        <v>11.17</v>
      </c>
      <c r="F835" s="331"/>
      <c r="G835" s="333">
        <f t="shared" si="18"/>
        <v>5892.5499999999847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46107</v>
      </c>
      <c r="D836" s="299" t="s">
        <v>386</v>
      </c>
      <c r="E836" s="331">
        <v>14.38</v>
      </c>
      <c r="F836" s="331"/>
      <c r="G836" s="333">
        <f t="shared" si="18"/>
        <v>5903.7199999999848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8</v>
      </c>
      <c r="C837" s="298">
        <v>46107</v>
      </c>
      <c r="D837" s="299" t="s">
        <v>387</v>
      </c>
      <c r="E837" s="331">
        <v>45</v>
      </c>
      <c r="F837" s="331"/>
      <c r="G837" s="333">
        <f t="shared" si="18"/>
        <v>5918.0999999999849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46107</v>
      </c>
      <c r="D838" s="299" t="s">
        <v>324</v>
      </c>
      <c r="E838" s="331">
        <v>9.0299999999999994</v>
      </c>
      <c r="F838" s="331"/>
      <c r="G838" s="333">
        <f t="shared" si="18"/>
        <v>5963.0999999999849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46107</v>
      </c>
      <c r="D839" s="299" t="s">
        <v>301</v>
      </c>
      <c r="E839" s="331">
        <v>30</v>
      </c>
      <c r="F839" s="331"/>
      <c r="G839" s="333">
        <f t="shared" si="18"/>
        <v>5972.1299999999846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46106</v>
      </c>
      <c r="D840" s="299" t="s">
        <v>388</v>
      </c>
      <c r="E840" s="331">
        <v>12</v>
      </c>
      <c r="F840" s="331"/>
      <c r="G840" s="333">
        <f t="shared" si="18"/>
        <v>6002.1299999999846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6</v>
      </c>
      <c r="C841" s="298">
        <v>46106</v>
      </c>
      <c r="D841" s="299" t="s">
        <v>389</v>
      </c>
      <c r="E841" s="331">
        <v>20</v>
      </c>
      <c r="F841" s="331"/>
      <c r="G841" s="333">
        <f t="shared" si="18"/>
        <v>6014.1299999999846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46106</v>
      </c>
      <c r="D842" s="299" t="s">
        <v>296</v>
      </c>
      <c r="E842" s="331">
        <v>21.05</v>
      </c>
      <c r="F842" s="331"/>
      <c r="G842" s="333">
        <f t="shared" si="18"/>
        <v>6034.1299999999846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4</v>
      </c>
      <c r="C843" s="298">
        <v>46106</v>
      </c>
      <c r="D843" s="299" t="s">
        <v>296</v>
      </c>
      <c r="E843" s="331">
        <v>38.58</v>
      </c>
      <c r="F843" s="331"/>
      <c r="G843" s="333">
        <f t="shared" si="18"/>
        <v>6055.1799999999848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12</v>
      </c>
      <c r="C844" s="298">
        <v>46106</v>
      </c>
      <c r="D844" s="299" t="s">
        <v>314</v>
      </c>
      <c r="E844" s="331">
        <v>204.47</v>
      </c>
      <c r="F844" s="331"/>
      <c r="G844" s="333">
        <f t="shared" si="18"/>
        <v>6093.7599999999848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294</v>
      </c>
      <c r="B845" s="330">
        <v>24</v>
      </c>
      <c r="C845" s="298">
        <v>46105</v>
      </c>
      <c r="D845" s="299" t="s">
        <v>860</v>
      </c>
      <c r="E845" s="331">
        <v>86.58</v>
      </c>
      <c r="F845" s="331"/>
      <c r="G845" s="333">
        <f t="shared" si="18"/>
        <v>6298.229999999985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6</v>
      </c>
      <c r="C846" s="298">
        <v>46105</v>
      </c>
      <c r="D846" s="299" t="s">
        <v>389</v>
      </c>
      <c r="E846" s="331">
        <v>20</v>
      </c>
      <c r="F846" s="331"/>
      <c r="G846" s="333">
        <f t="shared" si="18"/>
        <v>6384.8099999999849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46105</v>
      </c>
      <c r="D847" s="299" t="s">
        <v>390</v>
      </c>
      <c r="E847" s="331">
        <v>15.29</v>
      </c>
      <c r="F847" s="331"/>
      <c r="G847" s="333">
        <f t="shared" si="18"/>
        <v>6404.8099999999849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8</v>
      </c>
      <c r="C848" s="298">
        <v>46105</v>
      </c>
      <c r="D848" s="299" t="s">
        <v>308</v>
      </c>
      <c r="E848" s="331">
        <v>47.99</v>
      </c>
      <c r="F848" s="331"/>
      <c r="G848" s="333">
        <f t="shared" si="18"/>
        <v>6420.0999999999849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23</v>
      </c>
      <c r="C849" s="298">
        <v>46104</v>
      </c>
      <c r="D849" s="299" t="s">
        <v>67</v>
      </c>
      <c r="E849" s="331">
        <v>650.88</v>
      </c>
      <c r="F849" s="331"/>
      <c r="G849" s="333">
        <f t="shared" si="18"/>
        <v>6468.0899999999847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46104</v>
      </c>
      <c r="D850" s="299" t="s">
        <v>391</v>
      </c>
      <c r="E850" s="331">
        <v>46</v>
      </c>
      <c r="F850" s="331"/>
      <c r="G850" s="333">
        <f t="shared" si="18"/>
        <v>7118.9699999999848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46103</v>
      </c>
      <c r="D851" s="299" t="s">
        <v>392</v>
      </c>
      <c r="E851" s="331">
        <v>24.81</v>
      </c>
      <c r="F851" s="331"/>
      <c r="G851" s="333">
        <f t="shared" si="18"/>
        <v>7164.9699999999848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46103</v>
      </c>
      <c r="D852" s="299" t="s">
        <v>296</v>
      </c>
      <c r="E852" s="331">
        <v>28.77</v>
      </c>
      <c r="F852" s="331"/>
      <c r="G852" s="333">
        <f t="shared" si="18"/>
        <v>7189.7799999999852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46103</v>
      </c>
      <c r="D853" s="299" t="s">
        <v>296</v>
      </c>
      <c r="E853" s="331">
        <v>11.9</v>
      </c>
      <c r="F853" s="331"/>
      <c r="G853" s="333">
        <f t="shared" si="18"/>
        <v>7218.5499999999856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1</v>
      </c>
      <c r="C854" s="298">
        <v>46103</v>
      </c>
      <c r="D854" s="299" t="s">
        <v>300</v>
      </c>
      <c r="E854" s="331">
        <v>42.59</v>
      </c>
      <c r="F854" s="331"/>
      <c r="G854" s="333">
        <f t="shared" si="18"/>
        <v>7230.4499999999853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6</v>
      </c>
      <c r="C855" s="298">
        <v>46103</v>
      </c>
      <c r="D855" s="299" t="s">
        <v>300</v>
      </c>
      <c r="E855" s="331">
        <v>17.579999999999998</v>
      </c>
      <c r="F855" s="331"/>
      <c r="G855" s="333">
        <f t="shared" si="18"/>
        <v>7273.0399999999854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1</v>
      </c>
      <c r="C856" s="298">
        <v>46103</v>
      </c>
      <c r="D856" s="299" t="s">
        <v>300</v>
      </c>
      <c r="E856" s="331">
        <v>11.99</v>
      </c>
      <c r="F856" s="331"/>
      <c r="G856" s="333">
        <f t="shared" si="18"/>
        <v>7290.6199999999853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1</v>
      </c>
      <c r="C857" s="298">
        <v>46103</v>
      </c>
      <c r="D857" s="299" t="s">
        <v>311</v>
      </c>
      <c r="E857" s="331">
        <v>81.31</v>
      </c>
      <c r="F857" s="331"/>
      <c r="G857" s="333">
        <f t="shared" si="18"/>
        <v>7302.6099999999851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1</v>
      </c>
      <c r="C858" s="298">
        <v>46103</v>
      </c>
      <c r="D858" s="299" t="s">
        <v>393</v>
      </c>
      <c r="E858" s="331">
        <v>38.44</v>
      </c>
      <c r="F858" s="331"/>
      <c r="G858" s="333">
        <f t="shared" si="18"/>
        <v>7383.9199999999855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46103</v>
      </c>
      <c r="D859" s="299" t="s">
        <v>394</v>
      </c>
      <c r="E859" s="331">
        <v>35.700000000000003</v>
      </c>
      <c r="F859" s="331"/>
      <c r="G859" s="333">
        <f t="shared" si="18"/>
        <v>7422.3599999999851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46102</v>
      </c>
      <c r="D860" s="299" t="s">
        <v>300</v>
      </c>
      <c r="E860" s="331">
        <v>10.64</v>
      </c>
      <c r="F860" s="331"/>
      <c r="G860" s="333">
        <f t="shared" si="18"/>
        <v>7458.0599999999849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46102</v>
      </c>
      <c r="D861" s="299" t="s">
        <v>300</v>
      </c>
      <c r="E861" s="331">
        <v>28.69</v>
      </c>
      <c r="F861" s="331"/>
      <c r="G861" s="333">
        <f t="shared" si="18"/>
        <v>7468.6999999999853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3</v>
      </c>
      <c r="C862" s="298">
        <v>46102</v>
      </c>
      <c r="D862" s="299" t="s">
        <v>348</v>
      </c>
      <c r="E862" s="331">
        <v>11.59</v>
      </c>
      <c r="F862" s="331"/>
      <c r="G862" s="333">
        <f t="shared" si="18"/>
        <v>7497.3899999999849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291</v>
      </c>
      <c r="B863" s="330">
        <v>41</v>
      </c>
      <c r="C863" s="298">
        <v>46102</v>
      </c>
      <c r="D863" s="299" t="s">
        <v>383</v>
      </c>
      <c r="E863" s="331"/>
      <c r="F863" s="331">
        <v>400</v>
      </c>
      <c r="G863" s="333">
        <f t="shared" si="18"/>
        <v>7508.979999999985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5</v>
      </c>
      <c r="C864" s="298">
        <v>46102</v>
      </c>
      <c r="D864" s="299" t="s">
        <v>395</v>
      </c>
      <c r="E864" s="331">
        <v>170</v>
      </c>
      <c r="F864" s="331"/>
      <c r="G864" s="333">
        <f t="shared" si="18"/>
        <v>7108.979999999985</v>
      </c>
      <c r="H864" s="334" t="s">
        <v>298</v>
      </c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5</v>
      </c>
      <c r="C865" s="298">
        <v>46102</v>
      </c>
      <c r="D865" s="299" t="s">
        <v>354</v>
      </c>
      <c r="E865" s="331">
        <v>70</v>
      </c>
      <c r="F865" s="331"/>
      <c r="G865" s="333">
        <f t="shared" si="18"/>
        <v>7278.979999999985</v>
      </c>
      <c r="H865" s="334" t="s">
        <v>298</v>
      </c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5</v>
      </c>
      <c r="C866" s="298">
        <v>46102</v>
      </c>
      <c r="D866" s="299" t="s">
        <v>396</v>
      </c>
      <c r="E866" s="331">
        <v>40</v>
      </c>
      <c r="F866" s="331"/>
      <c r="G866" s="333">
        <f t="shared" ref="G866:G1120" si="19">G867-E866+F866</f>
        <v>7348.979999999985</v>
      </c>
      <c r="H866" s="334" t="s">
        <v>298</v>
      </c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3</v>
      </c>
      <c r="C867" s="298">
        <v>46102</v>
      </c>
      <c r="D867" s="299" t="s">
        <v>348</v>
      </c>
      <c r="E867" s="331">
        <v>25</v>
      </c>
      <c r="F867" s="331"/>
      <c r="G867" s="333">
        <f t="shared" si="19"/>
        <v>7388.979999999985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1</v>
      </c>
      <c r="C868" s="298">
        <v>46102</v>
      </c>
      <c r="D868" s="299" t="s">
        <v>304</v>
      </c>
      <c r="E868" s="331">
        <v>65.19</v>
      </c>
      <c r="F868" s="331"/>
      <c r="G868" s="333">
        <f t="shared" si="19"/>
        <v>7413.979999999985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4</v>
      </c>
      <c r="C869" s="298">
        <v>46102</v>
      </c>
      <c r="D869" s="299" t="s">
        <v>310</v>
      </c>
      <c r="E869" s="331">
        <v>37.450000000000003</v>
      </c>
      <c r="F869" s="331"/>
      <c r="G869" s="333">
        <f t="shared" si="19"/>
        <v>7479.1699999999846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8</v>
      </c>
      <c r="C870" s="298">
        <v>46101</v>
      </c>
      <c r="D870" s="299" t="s">
        <v>356</v>
      </c>
      <c r="E870" s="331">
        <v>65.099999999999994</v>
      </c>
      <c r="F870" s="331"/>
      <c r="G870" s="333">
        <f t="shared" si="19"/>
        <v>7516.6199999999844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22</v>
      </c>
      <c r="C871" s="298">
        <v>46101</v>
      </c>
      <c r="D871" s="299" t="s">
        <v>323</v>
      </c>
      <c r="E871" s="331">
        <v>20.22</v>
      </c>
      <c r="F871" s="331"/>
      <c r="G871" s="333">
        <f t="shared" si="19"/>
        <v>7581.7199999999848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6</v>
      </c>
      <c r="C872" s="298">
        <v>46101</v>
      </c>
      <c r="D872" s="299" t="s">
        <v>433</v>
      </c>
      <c r="E872" s="331">
        <v>-73</v>
      </c>
      <c r="F872" s="331"/>
      <c r="G872" s="333">
        <f t="shared" si="19"/>
        <v>7601.939999999985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6</v>
      </c>
      <c r="C873" s="298">
        <v>46101</v>
      </c>
      <c r="D873" s="299" t="s">
        <v>300</v>
      </c>
      <c r="E873" s="331">
        <v>34.68</v>
      </c>
      <c r="F873" s="331"/>
      <c r="G873" s="333">
        <f t="shared" si="19"/>
        <v>7528.939999999985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6</v>
      </c>
      <c r="C874" s="298">
        <v>46101</v>
      </c>
      <c r="D874" s="299" t="s">
        <v>397</v>
      </c>
      <c r="E874" s="331">
        <v>10.63</v>
      </c>
      <c r="F874" s="331"/>
      <c r="G874" s="333">
        <f t="shared" si="19"/>
        <v>7563.6199999999853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5</v>
      </c>
      <c r="C875" s="298">
        <v>46101</v>
      </c>
      <c r="D875" s="299" t="s">
        <v>398</v>
      </c>
      <c r="E875" s="331">
        <v>106.49</v>
      </c>
      <c r="F875" s="331"/>
      <c r="G875" s="333">
        <f t="shared" si="19"/>
        <v>7574.2499999999854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8</v>
      </c>
      <c r="C876" s="298">
        <v>46100</v>
      </c>
      <c r="D876" s="299" t="s">
        <v>357</v>
      </c>
      <c r="E876" s="331">
        <v>16.739999999999998</v>
      </c>
      <c r="F876" s="331"/>
      <c r="G876" s="333">
        <f t="shared" si="19"/>
        <v>7680.7399999999852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8</v>
      </c>
      <c r="C877" s="298">
        <v>46100</v>
      </c>
      <c r="D877" s="299" t="s">
        <v>399</v>
      </c>
      <c r="E877" s="331">
        <v>108.54</v>
      </c>
      <c r="F877" s="331"/>
      <c r="G877" s="333">
        <f t="shared" si="19"/>
        <v>7697.479999999985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22</v>
      </c>
      <c r="C878" s="298">
        <v>46100</v>
      </c>
      <c r="D878" s="299" t="s">
        <v>835</v>
      </c>
      <c r="E878" s="331">
        <v>12.77</v>
      </c>
      <c r="F878" s="331"/>
      <c r="G878" s="333">
        <f t="shared" si="19"/>
        <v>7806.019999999985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8</v>
      </c>
      <c r="C879" s="298">
        <v>46100</v>
      </c>
      <c r="D879" s="299" t="s">
        <v>334</v>
      </c>
      <c r="E879" s="331">
        <v>28.33</v>
      </c>
      <c r="F879" s="331"/>
      <c r="G879" s="333">
        <f t="shared" si="19"/>
        <v>7818.7899999999854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46100</v>
      </c>
      <c r="D880" s="299" t="s">
        <v>358</v>
      </c>
      <c r="E880" s="331">
        <v>17.45</v>
      </c>
      <c r="F880" s="331"/>
      <c r="G880" s="333">
        <f t="shared" si="19"/>
        <v>7847.1199999999853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22</v>
      </c>
      <c r="C881" s="298">
        <v>46100</v>
      </c>
      <c r="D881" s="299" t="s">
        <v>328</v>
      </c>
      <c r="E881" s="331">
        <v>7.46</v>
      </c>
      <c r="F881" s="331"/>
      <c r="G881" s="333">
        <f t="shared" si="19"/>
        <v>7864.5699999999852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335</v>
      </c>
      <c r="B882" s="330" t="s">
        <v>335</v>
      </c>
      <c r="C882" s="298">
        <v>46100</v>
      </c>
      <c r="D882" s="299" t="s">
        <v>336</v>
      </c>
      <c r="E882" s="331">
        <v>172.29</v>
      </c>
      <c r="F882" s="331"/>
      <c r="G882" s="333">
        <f t="shared" si="19"/>
        <v>7872.0299999999852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15</v>
      </c>
      <c r="C883" s="298">
        <v>46100</v>
      </c>
      <c r="D883" s="299" t="s">
        <v>185</v>
      </c>
      <c r="E883" s="331">
        <v>175.09</v>
      </c>
      <c r="F883" s="331"/>
      <c r="G883" s="333">
        <f t="shared" si="19"/>
        <v>8044.3199999999852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291</v>
      </c>
      <c r="B884" s="330">
        <v>39</v>
      </c>
      <c r="C884" s="298">
        <v>46100</v>
      </c>
      <c r="D884" s="299" t="s">
        <v>292</v>
      </c>
      <c r="E884" s="331"/>
      <c r="F884" s="331">
        <v>2763.78</v>
      </c>
      <c r="G884" s="333">
        <f t="shared" si="19"/>
        <v>8219.4099999999853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46099</v>
      </c>
      <c r="D885" s="299" t="s">
        <v>400</v>
      </c>
      <c r="E885" s="331">
        <v>47.46</v>
      </c>
      <c r="F885" s="331"/>
      <c r="G885" s="333">
        <f t="shared" si="19"/>
        <v>5455.6299999999856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8</v>
      </c>
      <c r="C886" s="298">
        <v>46099</v>
      </c>
      <c r="D886" s="299" t="s">
        <v>400</v>
      </c>
      <c r="E886" s="331">
        <v>15.01</v>
      </c>
      <c r="F886" s="331"/>
      <c r="G886" s="333">
        <f t="shared" si="19"/>
        <v>5503.0899999999856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291</v>
      </c>
      <c r="B887" s="330">
        <v>40</v>
      </c>
      <c r="C887" s="298">
        <v>46099</v>
      </c>
      <c r="D887" s="299" t="s">
        <v>316</v>
      </c>
      <c r="E887" s="331"/>
      <c r="F887" s="331">
        <v>838.67</v>
      </c>
      <c r="G887" s="333">
        <f t="shared" si="19"/>
        <v>5518.0999999999858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46099</v>
      </c>
      <c r="D888" s="299" t="s">
        <v>296</v>
      </c>
      <c r="E888" s="331">
        <v>14.67</v>
      </c>
      <c r="F888" s="331"/>
      <c r="G888" s="333">
        <f t="shared" si="19"/>
        <v>4679.4299999999857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46099</v>
      </c>
      <c r="D889" s="299" t="s">
        <v>296</v>
      </c>
      <c r="E889" s="331">
        <v>40.22</v>
      </c>
      <c r="F889" s="331"/>
      <c r="G889" s="333">
        <f t="shared" si="19"/>
        <v>4694.0999999999858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8</v>
      </c>
      <c r="C890" s="298">
        <v>46099</v>
      </c>
      <c r="D890" s="299" t="s">
        <v>295</v>
      </c>
      <c r="E890" s="331">
        <v>3.49</v>
      </c>
      <c r="F890" s="331"/>
      <c r="G890" s="333">
        <f t="shared" si="19"/>
        <v>4734.3199999999861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22</v>
      </c>
      <c r="C891" s="298">
        <v>46099</v>
      </c>
      <c r="D891" s="299" t="s">
        <v>401</v>
      </c>
      <c r="E891" s="331">
        <v>13.84</v>
      </c>
      <c r="F891" s="331"/>
      <c r="G891" s="333">
        <f t="shared" si="19"/>
        <v>4737.8099999999858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17</v>
      </c>
      <c r="C892" s="298">
        <v>46098</v>
      </c>
      <c r="D892" s="299" t="s">
        <v>188</v>
      </c>
      <c r="E892" s="331">
        <v>42.65</v>
      </c>
      <c r="F892" s="331"/>
      <c r="G892" s="333">
        <f t="shared" si="19"/>
        <v>4751.649999999986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23</v>
      </c>
      <c r="C893" s="298">
        <v>46098</v>
      </c>
      <c r="D893" s="299" t="s">
        <v>402</v>
      </c>
      <c r="E893" s="331">
        <v>529.46</v>
      </c>
      <c r="F893" s="331"/>
      <c r="G893" s="333">
        <f t="shared" si="19"/>
        <v>4794.2999999999856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43</v>
      </c>
      <c r="C894" s="298">
        <v>46098</v>
      </c>
      <c r="D894" s="299" t="s">
        <v>333</v>
      </c>
      <c r="E894" s="331">
        <v>22.35</v>
      </c>
      <c r="F894" s="331"/>
      <c r="G894" s="333">
        <f t="shared" si="19"/>
        <v>5323.7599999999857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42</v>
      </c>
      <c r="C895" s="298">
        <v>46098</v>
      </c>
      <c r="D895" s="299" t="s">
        <v>333</v>
      </c>
      <c r="E895" s="331">
        <v>37.25</v>
      </c>
      <c r="F895" s="331"/>
      <c r="G895" s="333">
        <f t="shared" si="19"/>
        <v>5346.109999999986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8</v>
      </c>
      <c r="C896" s="298">
        <v>46098</v>
      </c>
      <c r="D896" s="299" t="s">
        <v>319</v>
      </c>
      <c r="E896" s="331">
        <v>3.99</v>
      </c>
      <c r="F896" s="331"/>
      <c r="G896" s="333">
        <f t="shared" si="19"/>
        <v>5383.359999999986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8</v>
      </c>
      <c r="C897" s="298">
        <v>46098</v>
      </c>
      <c r="D897" s="299" t="s">
        <v>319</v>
      </c>
      <c r="E897" s="331">
        <v>24.47</v>
      </c>
      <c r="F897" s="331"/>
      <c r="G897" s="333">
        <f t="shared" si="19"/>
        <v>5387.3499999999858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21</v>
      </c>
      <c r="C898" s="298">
        <v>46098</v>
      </c>
      <c r="D898" s="299" t="s">
        <v>194</v>
      </c>
      <c r="E898" s="331">
        <v>75.599999999999994</v>
      </c>
      <c r="F898" s="331"/>
      <c r="G898" s="333">
        <f t="shared" si="19"/>
        <v>5411.8199999999861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5</v>
      </c>
      <c r="C899" s="298">
        <v>46097</v>
      </c>
      <c r="D899" s="299" t="s">
        <v>340</v>
      </c>
      <c r="E899" s="331">
        <v>21.3</v>
      </c>
      <c r="F899" s="331"/>
      <c r="G899" s="333">
        <f t="shared" si="19"/>
        <v>5487.4199999999864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294</v>
      </c>
      <c r="B900" s="330">
        <v>11</v>
      </c>
      <c r="C900" s="298">
        <v>46097</v>
      </c>
      <c r="D900" s="299" t="s">
        <v>178</v>
      </c>
      <c r="E900" s="331">
        <v>267.91000000000003</v>
      </c>
      <c r="F900" s="331"/>
      <c r="G900" s="333">
        <f t="shared" si="19"/>
        <v>5508.7199999999866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287</v>
      </c>
      <c r="B901" s="330" t="s">
        <v>287</v>
      </c>
      <c r="C901" s="298">
        <v>46097</v>
      </c>
      <c r="D901" s="299" t="s">
        <v>403</v>
      </c>
      <c r="E901" s="331"/>
      <c r="F901" s="331">
        <v>80</v>
      </c>
      <c r="G901" s="333">
        <f t="shared" si="19"/>
        <v>5776.6299999999865</v>
      </c>
      <c r="H901" s="334" t="s">
        <v>298</v>
      </c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287</v>
      </c>
      <c r="B902" s="330" t="s">
        <v>287</v>
      </c>
      <c r="C902" s="298">
        <v>46097</v>
      </c>
      <c r="D902" s="299" t="s">
        <v>302</v>
      </c>
      <c r="E902" s="331">
        <v>80</v>
      </c>
      <c r="F902" s="331"/>
      <c r="G902" s="333">
        <f t="shared" si="19"/>
        <v>5696.6299999999865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46097</v>
      </c>
      <c r="D903" s="299" t="s">
        <v>310</v>
      </c>
      <c r="E903" s="331">
        <v>42.47</v>
      </c>
      <c r="F903" s="331"/>
      <c r="G903" s="333">
        <f t="shared" si="19"/>
        <v>5776.6299999999865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46097</v>
      </c>
      <c r="D904" s="299" t="s">
        <v>296</v>
      </c>
      <c r="E904" s="331">
        <v>11.18</v>
      </c>
      <c r="F904" s="331"/>
      <c r="G904" s="333">
        <f t="shared" si="19"/>
        <v>5819.0999999999867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46096</v>
      </c>
      <c r="D905" s="299" t="s">
        <v>404</v>
      </c>
      <c r="E905" s="331">
        <v>38.67</v>
      </c>
      <c r="F905" s="331"/>
      <c r="G905" s="333">
        <f t="shared" si="19"/>
        <v>5830.279999999987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3</v>
      </c>
      <c r="C906" s="298">
        <v>46096</v>
      </c>
      <c r="D906" s="299" t="s">
        <v>348</v>
      </c>
      <c r="E906" s="331">
        <v>7.11</v>
      </c>
      <c r="F906" s="331"/>
      <c r="G906" s="333">
        <f t="shared" si="19"/>
        <v>5868.9499999999871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1</v>
      </c>
      <c r="C907" s="298">
        <v>46096</v>
      </c>
      <c r="D907" s="299" t="s">
        <v>304</v>
      </c>
      <c r="E907" s="331">
        <v>126.64</v>
      </c>
      <c r="F907" s="331"/>
      <c r="G907" s="333">
        <f t="shared" si="19"/>
        <v>5876.0599999999868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1</v>
      </c>
      <c r="C908" s="298">
        <v>46096</v>
      </c>
      <c r="D908" s="299" t="s">
        <v>311</v>
      </c>
      <c r="E908" s="331">
        <v>125.2</v>
      </c>
      <c r="F908" s="331"/>
      <c r="G908" s="333">
        <f t="shared" si="19"/>
        <v>6002.6999999999871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1</v>
      </c>
      <c r="C909" s="298">
        <v>46096</v>
      </c>
      <c r="D909" s="299" t="s">
        <v>306</v>
      </c>
      <c r="E909" s="331">
        <v>37.159999999999997</v>
      </c>
      <c r="F909" s="331"/>
      <c r="G909" s="333">
        <f t="shared" si="19"/>
        <v>6127.8999999999869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16</v>
      </c>
      <c r="C910" s="298">
        <v>46096</v>
      </c>
      <c r="D910" s="299" t="s">
        <v>405</v>
      </c>
      <c r="E910" s="331">
        <v>713.06</v>
      </c>
      <c r="F910" s="331"/>
      <c r="G910" s="333">
        <f t="shared" si="19"/>
        <v>6165.0599999999868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5</v>
      </c>
      <c r="C911" s="298">
        <v>46095</v>
      </c>
      <c r="D911" s="299" t="s">
        <v>406</v>
      </c>
      <c r="E911" s="331">
        <v>24</v>
      </c>
      <c r="F911" s="331"/>
      <c r="G911" s="333">
        <f t="shared" si="19"/>
        <v>6878.1199999999862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3</v>
      </c>
      <c r="C912" s="298">
        <v>46095</v>
      </c>
      <c r="D912" s="299" t="s">
        <v>348</v>
      </c>
      <c r="E912" s="331">
        <v>14.58</v>
      </c>
      <c r="F912" s="331"/>
      <c r="G912" s="333">
        <f t="shared" si="19"/>
        <v>6902.1199999999862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291</v>
      </c>
      <c r="B913" s="330">
        <v>41</v>
      </c>
      <c r="C913" s="298">
        <v>46094</v>
      </c>
      <c r="D913" s="299" t="s">
        <v>407</v>
      </c>
      <c r="E913" s="331"/>
      <c r="F913" s="331">
        <v>300</v>
      </c>
      <c r="G913" s="333">
        <f t="shared" si="19"/>
        <v>6916.6999999999862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1</v>
      </c>
      <c r="C914" s="298">
        <v>46094</v>
      </c>
      <c r="D914" s="299" t="s">
        <v>311</v>
      </c>
      <c r="E914" s="331">
        <v>17.71</v>
      </c>
      <c r="F914" s="331"/>
      <c r="G914" s="333">
        <f t="shared" si="19"/>
        <v>6616.6999999999862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4</v>
      </c>
      <c r="C915" s="298">
        <v>46094</v>
      </c>
      <c r="D915" s="299" t="s">
        <v>296</v>
      </c>
      <c r="E915" s="331">
        <v>31.56</v>
      </c>
      <c r="F915" s="331"/>
      <c r="G915" s="333">
        <f t="shared" si="19"/>
        <v>6634.4099999999862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46094</v>
      </c>
      <c r="D916" s="299" t="s">
        <v>296</v>
      </c>
      <c r="E916" s="331">
        <v>34.79</v>
      </c>
      <c r="F916" s="331"/>
      <c r="G916" s="333">
        <f t="shared" si="19"/>
        <v>6665.9699999999866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46094</v>
      </c>
      <c r="D917" s="299" t="s">
        <v>408</v>
      </c>
      <c r="E917" s="331">
        <v>23.9</v>
      </c>
      <c r="F917" s="331"/>
      <c r="G917" s="333">
        <f t="shared" si="19"/>
        <v>6700.7599999999866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3</v>
      </c>
      <c r="C918" s="298">
        <v>46094</v>
      </c>
      <c r="D918" s="299" t="s">
        <v>348</v>
      </c>
      <c r="E918" s="331">
        <v>7.26</v>
      </c>
      <c r="F918" s="331"/>
      <c r="G918" s="333">
        <f t="shared" si="19"/>
        <v>6724.6599999999862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5</v>
      </c>
      <c r="C919" s="298">
        <v>46094</v>
      </c>
      <c r="D919" s="299" t="s">
        <v>354</v>
      </c>
      <c r="E919" s="331">
        <v>85</v>
      </c>
      <c r="F919" s="331"/>
      <c r="G919" s="333">
        <f t="shared" si="19"/>
        <v>6731.9199999999864</v>
      </c>
      <c r="H919" s="334" t="s">
        <v>298</v>
      </c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8</v>
      </c>
      <c r="C920" s="298">
        <v>46093</v>
      </c>
      <c r="D920" s="299" t="s">
        <v>409</v>
      </c>
      <c r="E920" s="331">
        <v>51.22</v>
      </c>
      <c r="F920" s="331"/>
      <c r="G920" s="333">
        <f t="shared" si="19"/>
        <v>6816.9199999999864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46093</v>
      </c>
      <c r="D921" s="299" t="s">
        <v>410</v>
      </c>
      <c r="E921" s="331">
        <v>57.43</v>
      </c>
      <c r="F921" s="331"/>
      <c r="G921" s="333">
        <f t="shared" si="19"/>
        <v>6868.1399999999867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46093</v>
      </c>
      <c r="D922" s="299" t="s">
        <v>358</v>
      </c>
      <c r="E922" s="331">
        <v>17.45</v>
      </c>
      <c r="F922" s="331"/>
      <c r="G922" s="333">
        <f t="shared" si="19"/>
        <v>6925.569999999987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8</v>
      </c>
      <c r="C923" s="298">
        <v>46093</v>
      </c>
      <c r="D923" s="299" t="s">
        <v>319</v>
      </c>
      <c r="E923" s="331">
        <v>7.92</v>
      </c>
      <c r="F923" s="331"/>
      <c r="G923" s="333">
        <f t="shared" si="19"/>
        <v>6943.0199999999868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291</v>
      </c>
      <c r="B924" s="330">
        <v>38</v>
      </c>
      <c r="C924" s="298">
        <v>46093</v>
      </c>
      <c r="D924" s="299" t="s">
        <v>293</v>
      </c>
      <c r="E924" s="331"/>
      <c r="F924" s="331">
        <v>4726.92</v>
      </c>
      <c r="G924" s="333">
        <f t="shared" si="19"/>
        <v>6950.9399999999869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46093</v>
      </c>
      <c r="D925" s="299" t="s">
        <v>386</v>
      </c>
      <c r="E925" s="331">
        <v>15</v>
      </c>
      <c r="F925" s="331"/>
      <c r="G925" s="333">
        <f t="shared" si="19"/>
        <v>2224.0199999999868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46093</v>
      </c>
      <c r="D926" s="299" t="s">
        <v>411</v>
      </c>
      <c r="E926" s="331">
        <v>12</v>
      </c>
      <c r="F926" s="331"/>
      <c r="G926" s="333">
        <f t="shared" si="19"/>
        <v>2239.0199999999868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19</v>
      </c>
      <c r="C927" s="298">
        <v>46093</v>
      </c>
      <c r="D927" s="299" t="s">
        <v>191</v>
      </c>
      <c r="E927" s="331">
        <v>200</v>
      </c>
      <c r="F927" s="331"/>
      <c r="G927" s="333">
        <f t="shared" si="19"/>
        <v>2251.0199999999868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6</v>
      </c>
      <c r="C928" s="298">
        <v>46092</v>
      </c>
      <c r="D928" s="299" t="s">
        <v>412</v>
      </c>
      <c r="E928" s="331">
        <v>-10.050000000000001</v>
      </c>
      <c r="F928" s="331"/>
      <c r="G928" s="333">
        <f t="shared" si="19"/>
        <v>2451.0199999999868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46092</v>
      </c>
      <c r="D929" s="299" t="s">
        <v>413</v>
      </c>
      <c r="E929" s="331">
        <v>25</v>
      </c>
      <c r="F929" s="331"/>
      <c r="G929" s="333">
        <f t="shared" si="19"/>
        <v>2440.9699999999866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46092</v>
      </c>
      <c r="D930" s="299" t="s">
        <v>301</v>
      </c>
      <c r="E930" s="331">
        <v>-9</v>
      </c>
      <c r="F930" s="331"/>
      <c r="G930" s="333">
        <f t="shared" si="19"/>
        <v>2465.9699999999866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291</v>
      </c>
      <c r="B931" s="330">
        <v>41</v>
      </c>
      <c r="C931" s="298">
        <v>46092</v>
      </c>
      <c r="D931" s="299" t="s">
        <v>407</v>
      </c>
      <c r="E931" s="331"/>
      <c r="F931" s="331">
        <v>500</v>
      </c>
      <c r="G931" s="333">
        <f t="shared" si="19"/>
        <v>2456.9699999999866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46092</v>
      </c>
      <c r="D932" s="299" t="s">
        <v>296</v>
      </c>
      <c r="E932" s="331">
        <v>16.170000000000002</v>
      </c>
      <c r="F932" s="331"/>
      <c r="G932" s="333">
        <f t="shared" si="19"/>
        <v>1956.9699999999864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22</v>
      </c>
      <c r="C933" s="298">
        <v>46092</v>
      </c>
      <c r="D933" s="299" t="s">
        <v>352</v>
      </c>
      <c r="E933" s="331">
        <v>19.16</v>
      </c>
      <c r="F933" s="331"/>
      <c r="G933" s="333">
        <f t="shared" si="19"/>
        <v>1973.1399999999865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335</v>
      </c>
      <c r="B934" s="330" t="s">
        <v>335</v>
      </c>
      <c r="C934" s="298">
        <v>46091</v>
      </c>
      <c r="D934" s="299" t="s">
        <v>447</v>
      </c>
      <c r="E934" s="331">
        <v>47.28</v>
      </c>
      <c r="F934" s="331"/>
      <c r="G934" s="333">
        <f t="shared" si="19"/>
        <v>1992.2999999999865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13</v>
      </c>
      <c r="C935" s="298">
        <v>46091</v>
      </c>
      <c r="D935" s="299" t="s">
        <v>182</v>
      </c>
      <c r="E935" s="331">
        <v>134.93</v>
      </c>
      <c r="F935" s="331"/>
      <c r="G935" s="333">
        <f t="shared" si="19"/>
        <v>2039.5799999999865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8</v>
      </c>
      <c r="C936" s="298">
        <v>46091</v>
      </c>
      <c r="D936" s="299" t="s">
        <v>295</v>
      </c>
      <c r="E936" s="331">
        <v>7.44</v>
      </c>
      <c r="F936" s="331"/>
      <c r="G936" s="333">
        <f t="shared" si="19"/>
        <v>2174.5099999999866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4</v>
      </c>
      <c r="C937" s="298">
        <v>46091</v>
      </c>
      <c r="D937" s="299" t="s">
        <v>295</v>
      </c>
      <c r="E937" s="331">
        <v>29.53</v>
      </c>
      <c r="F937" s="331"/>
      <c r="G937" s="333">
        <f t="shared" si="19"/>
        <v>2181.9499999999866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4</v>
      </c>
      <c r="C938" s="298">
        <v>46091</v>
      </c>
      <c r="D938" s="299" t="s">
        <v>310</v>
      </c>
      <c r="E938" s="331">
        <v>34.119999999999997</v>
      </c>
      <c r="F938" s="331"/>
      <c r="G938" s="333">
        <f t="shared" si="19"/>
        <v>2211.4799999999868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46091</v>
      </c>
      <c r="D939" s="299" t="s">
        <v>414</v>
      </c>
      <c r="E939" s="331">
        <v>18.57</v>
      </c>
      <c r="F939" s="331"/>
      <c r="G939" s="333">
        <f t="shared" si="19"/>
        <v>2245.5999999999867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16</v>
      </c>
      <c r="C940" s="298">
        <v>46091</v>
      </c>
      <c r="D940" s="299" t="s">
        <v>415</v>
      </c>
      <c r="E940" s="331">
        <v>107</v>
      </c>
      <c r="F940" s="331"/>
      <c r="G940" s="333">
        <f t="shared" si="19"/>
        <v>2264.1699999999869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18</v>
      </c>
      <c r="C941" s="298">
        <v>46090</v>
      </c>
      <c r="D941" s="299" t="s">
        <v>361</v>
      </c>
      <c r="E941" s="331">
        <v>400</v>
      </c>
      <c r="F941" s="331"/>
      <c r="G941" s="333">
        <f t="shared" si="19"/>
        <v>2371.1699999999869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4</v>
      </c>
      <c r="C942" s="298">
        <v>46090</v>
      </c>
      <c r="D942" s="299" t="s">
        <v>296</v>
      </c>
      <c r="E942" s="331">
        <v>24.69</v>
      </c>
      <c r="F942" s="331"/>
      <c r="G942" s="333">
        <f t="shared" si="19"/>
        <v>2771.1699999999869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3</v>
      </c>
      <c r="C943" s="298">
        <v>46090</v>
      </c>
      <c r="D943" s="299" t="s">
        <v>416</v>
      </c>
      <c r="E943" s="331">
        <v>4.59</v>
      </c>
      <c r="F943" s="331"/>
      <c r="G943" s="333">
        <f t="shared" si="19"/>
        <v>2795.8599999999869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294</v>
      </c>
      <c r="B944" s="330">
        <v>9</v>
      </c>
      <c r="C944" s="298">
        <v>46090</v>
      </c>
      <c r="D944" s="299" t="s">
        <v>58</v>
      </c>
      <c r="E944" s="331">
        <v>1281.53</v>
      </c>
      <c r="F944" s="331"/>
      <c r="G944" s="333">
        <f t="shared" si="19"/>
        <v>2800.4499999999871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7</v>
      </c>
      <c r="C945" s="298">
        <v>46090</v>
      </c>
      <c r="D945" s="299" t="s">
        <v>338</v>
      </c>
      <c r="E945" s="331">
        <v>40.61</v>
      </c>
      <c r="F945" s="331"/>
      <c r="G945" s="333">
        <f t="shared" si="19"/>
        <v>4081.9799999999873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287</v>
      </c>
      <c r="B946" s="330" t="s">
        <v>287</v>
      </c>
      <c r="C946" s="298">
        <v>46090</v>
      </c>
      <c r="D946" s="299" t="s">
        <v>417</v>
      </c>
      <c r="E946" s="331">
        <v>380</v>
      </c>
      <c r="F946" s="331">
        <v>380</v>
      </c>
      <c r="G946" s="333">
        <f t="shared" si="19"/>
        <v>4122.5899999999874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46090</v>
      </c>
      <c r="D947" s="299" t="s">
        <v>418</v>
      </c>
      <c r="E947" s="331">
        <v>15</v>
      </c>
      <c r="F947" s="331"/>
      <c r="G947" s="333">
        <f t="shared" si="19"/>
        <v>4122.5899999999874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46090</v>
      </c>
      <c r="D948" s="299" t="s">
        <v>386</v>
      </c>
      <c r="E948" s="331">
        <v>15</v>
      </c>
      <c r="F948" s="331"/>
      <c r="G948" s="333">
        <f t="shared" si="19"/>
        <v>4137.5899999999874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6</v>
      </c>
      <c r="C949" s="298">
        <v>46090</v>
      </c>
      <c r="D949" s="299" t="s">
        <v>300</v>
      </c>
      <c r="E949" s="331">
        <v>70.66</v>
      </c>
      <c r="F949" s="331"/>
      <c r="G949" s="333">
        <f t="shared" si="19"/>
        <v>4152.5899999999874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1</v>
      </c>
      <c r="C950" s="298">
        <v>46089</v>
      </c>
      <c r="D950" s="299" t="s">
        <v>311</v>
      </c>
      <c r="E950" s="331">
        <v>109.77</v>
      </c>
      <c r="F950" s="331"/>
      <c r="G950" s="333">
        <f t="shared" si="19"/>
        <v>4223.2499999999873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46089</v>
      </c>
      <c r="D951" s="299" t="s">
        <v>306</v>
      </c>
      <c r="E951" s="331">
        <v>9.3800000000000008</v>
      </c>
      <c r="F951" s="331"/>
      <c r="G951" s="333">
        <f t="shared" si="19"/>
        <v>4333.0199999999877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3</v>
      </c>
      <c r="C952" s="298">
        <v>46089</v>
      </c>
      <c r="D952" s="299" t="s">
        <v>419</v>
      </c>
      <c r="E952" s="331">
        <v>3.85</v>
      </c>
      <c r="F952" s="331"/>
      <c r="G952" s="333">
        <f t="shared" si="19"/>
        <v>4342.3999999999878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46089</v>
      </c>
      <c r="D953" s="299" t="s">
        <v>404</v>
      </c>
      <c r="E953" s="331">
        <v>88.54</v>
      </c>
      <c r="F953" s="331"/>
      <c r="G953" s="333">
        <f t="shared" si="19"/>
        <v>4346.2499999999882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46089</v>
      </c>
      <c r="D954" s="299" t="s">
        <v>358</v>
      </c>
      <c r="E954" s="331">
        <v>8.3800000000000008</v>
      </c>
      <c r="F954" s="331"/>
      <c r="G954" s="333">
        <f t="shared" si="19"/>
        <v>4434.7899999999881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46089</v>
      </c>
      <c r="D955" s="299" t="s">
        <v>301</v>
      </c>
      <c r="E955" s="331">
        <v>39.549999999999997</v>
      </c>
      <c r="F955" s="331"/>
      <c r="G955" s="333">
        <f t="shared" si="19"/>
        <v>4443.1699999999882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46089</v>
      </c>
      <c r="D956" s="299" t="s">
        <v>420</v>
      </c>
      <c r="E956" s="331">
        <v>31.68</v>
      </c>
      <c r="F956" s="331"/>
      <c r="G956" s="333">
        <f t="shared" si="19"/>
        <v>4482.7199999999884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8</v>
      </c>
      <c r="C957" s="298">
        <v>46088</v>
      </c>
      <c r="D957" s="299" t="s">
        <v>308</v>
      </c>
      <c r="E957" s="331">
        <v>24.65</v>
      </c>
      <c r="F957" s="331"/>
      <c r="G957" s="333">
        <f t="shared" si="19"/>
        <v>4514.3999999999887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46088</v>
      </c>
      <c r="D958" s="299" t="s">
        <v>346</v>
      </c>
      <c r="E958" s="331">
        <v>11.04</v>
      </c>
      <c r="F958" s="331"/>
      <c r="G958" s="333">
        <f t="shared" si="19"/>
        <v>4539.0499999999884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8</v>
      </c>
      <c r="C959" s="298">
        <v>46088</v>
      </c>
      <c r="D959" s="299" t="s">
        <v>319</v>
      </c>
      <c r="E959" s="331">
        <v>11.5</v>
      </c>
      <c r="F959" s="331"/>
      <c r="G959" s="333">
        <f t="shared" si="19"/>
        <v>4550.0899999999883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8</v>
      </c>
      <c r="C960" s="298">
        <v>46088</v>
      </c>
      <c r="D960" s="299" t="s">
        <v>296</v>
      </c>
      <c r="E960" s="331">
        <v>12.44</v>
      </c>
      <c r="F960" s="331"/>
      <c r="G960" s="333">
        <f t="shared" si="19"/>
        <v>4561.5899999999883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4</v>
      </c>
      <c r="C961" s="298">
        <v>46088</v>
      </c>
      <c r="D961" s="299" t="s">
        <v>296</v>
      </c>
      <c r="E961" s="331">
        <v>23.62</v>
      </c>
      <c r="F961" s="331"/>
      <c r="G961" s="333">
        <f t="shared" si="19"/>
        <v>4574.0299999999879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46088</v>
      </c>
      <c r="D962" s="299" t="s">
        <v>301</v>
      </c>
      <c r="E962" s="331">
        <v>36.049999999999997</v>
      </c>
      <c r="F962" s="331"/>
      <c r="G962" s="333">
        <f t="shared" si="19"/>
        <v>4597.6499999999878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294</v>
      </c>
      <c r="B963" s="330">
        <v>14</v>
      </c>
      <c r="C963" s="298">
        <v>46087</v>
      </c>
      <c r="D963" s="299" t="s">
        <v>366</v>
      </c>
      <c r="E963" s="331">
        <v>66.67</v>
      </c>
      <c r="F963" s="331"/>
      <c r="G963" s="333">
        <f t="shared" si="19"/>
        <v>4633.699999999988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46087</v>
      </c>
      <c r="D964" s="299" t="s">
        <v>296</v>
      </c>
      <c r="E964" s="331">
        <v>17.850000000000001</v>
      </c>
      <c r="F964" s="331"/>
      <c r="G964" s="333">
        <f t="shared" si="19"/>
        <v>4700.3699999999881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1</v>
      </c>
      <c r="C965" s="298">
        <v>46087</v>
      </c>
      <c r="D965" s="299" t="s">
        <v>304</v>
      </c>
      <c r="E965" s="331">
        <v>112.13</v>
      </c>
      <c r="F965" s="331"/>
      <c r="G965" s="333">
        <f t="shared" si="19"/>
        <v>4718.2199999999884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3</v>
      </c>
      <c r="C966" s="298">
        <v>46087</v>
      </c>
      <c r="D966" s="299" t="s">
        <v>324</v>
      </c>
      <c r="E966" s="331">
        <v>7.31</v>
      </c>
      <c r="F966" s="331"/>
      <c r="G966" s="333">
        <f t="shared" si="19"/>
        <v>4830.3499999999885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291</v>
      </c>
      <c r="B967" s="330">
        <v>39</v>
      </c>
      <c r="C967" s="298">
        <v>46086</v>
      </c>
      <c r="D967" s="299" t="s">
        <v>292</v>
      </c>
      <c r="E967" s="331"/>
      <c r="F967" s="331">
        <v>2763.78</v>
      </c>
      <c r="G967" s="333">
        <f t="shared" si="19"/>
        <v>4837.6599999999889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4</v>
      </c>
      <c r="C968" s="298">
        <v>46086</v>
      </c>
      <c r="D968" s="299" t="s">
        <v>295</v>
      </c>
      <c r="E968" s="331">
        <v>31.52</v>
      </c>
      <c r="F968" s="331"/>
      <c r="G968" s="333">
        <f t="shared" si="19"/>
        <v>2073.8799999999892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46086</v>
      </c>
      <c r="D969" s="299" t="s">
        <v>358</v>
      </c>
      <c r="E969" s="331">
        <v>14.86</v>
      </c>
      <c r="F969" s="331"/>
      <c r="G969" s="333">
        <f t="shared" si="19"/>
        <v>2105.3999999999892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46086</v>
      </c>
      <c r="D970" s="299" t="s">
        <v>409</v>
      </c>
      <c r="E970" s="331">
        <v>44.99</v>
      </c>
      <c r="F970" s="331"/>
      <c r="G970" s="333">
        <f t="shared" si="19"/>
        <v>2120.2599999999893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46085</v>
      </c>
      <c r="D971" s="299" t="s">
        <v>421</v>
      </c>
      <c r="E971" s="331">
        <v>15</v>
      </c>
      <c r="F971" s="331"/>
      <c r="G971" s="333">
        <f t="shared" si="19"/>
        <v>2165.2499999999891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46085</v>
      </c>
      <c r="D972" s="299" t="s">
        <v>296</v>
      </c>
      <c r="E972" s="331">
        <v>10.84</v>
      </c>
      <c r="F972" s="331"/>
      <c r="G972" s="333">
        <f t="shared" si="19"/>
        <v>2180.2499999999891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294</v>
      </c>
      <c r="B973" s="330">
        <v>14</v>
      </c>
      <c r="C973" s="298">
        <v>46085</v>
      </c>
      <c r="D973" s="299" t="s">
        <v>367</v>
      </c>
      <c r="E973" s="331">
        <v>68.739999999999995</v>
      </c>
      <c r="F973" s="331"/>
      <c r="G973" s="333">
        <f t="shared" si="19"/>
        <v>2191.0899999999892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4</v>
      </c>
      <c r="C974" s="298">
        <v>46085</v>
      </c>
      <c r="D974" s="299" t="s">
        <v>310</v>
      </c>
      <c r="E974" s="331">
        <v>30.67</v>
      </c>
      <c r="F974" s="331"/>
      <c r="G974" s="333">
        <f t="shared" si="19"/>
        <v>2259.829999999989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17</v>
      </c>
      <c r="C975" s="298">
        <v>46085</v>
      </c>
      <c r="D975" s="299" t="s">
        <v>370</v>
      </c>
      <c r="E975" s="331">
        <v>99</v>
      </c>
      <c r="F975" s="331"/>
      <c r="G975" s="333">
        <f t="shared" si="19"/>
        <v>2290.4999999999891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21</v>
      </c>
      <c r="C976" s="298">
        <v>46084</v>
      </c>
      <c r="D976" s="299" t="s">
        <v>194</v>
      </c>
      <c r="E976" s="331">
        <v>40.72</v>
      </c>
      <c r="F976" s="331"/>
      <c r="G976" s="333">
        <f t="shared" si="19"/>
        <v>2389.4999999999891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284</v>
      </c>
      <c r="B977" s="330">
        <v>36</v>
      </c>
      <c r="C977" s="298">
        <v>46084</v>
      </c>
      <c r="D977" s="299" t="s">
        <v>374</v>
      </c>
      <c r="E977" s="331">
        <v>50</v>
      </c>
      <c r="F977" s="331"/>
      <c r="G977" s="333">
        <f t="shared" si="19"/>
        <v>2430.2199999999889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46084</v>
      </c>
      <c r="D978" s="299" t="s">
        <v>296</v>
      </c>
      <c r="E978" s="331">
        <v>14.67</v>
      </c>
      <c r="F978" s="331"/>
      <c r="G978" s="333">
        <f t="shared" si="19"/>
        <v>2480.2199999999889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4</v>
      </c>
      <c r="C979" s="298">
        <v>46084</v>
      </c>
      <c r="D979" s="299" t="s">
        <v>296</v>
      </c>
      <c r="E979" s="331">
        <v>27.42</v>
      </c>
      <c r="F979" s="331"/>
      <c r="G979" s="333">
        <f t="shared" si="19"/>
        <v>2494.889999999989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6</v>
      </c>
      <c r="C980" s="298">
        <v>46084</v>
      </c>
      <c r="D980" s="299" t="s">
        <v>422</v>
      </c>
      <c r="E980" s="331">
        <v>106.27</v>
      </c>
      <c r="F980" s="331"/>
      <c r="G980" s="333">
        <f t="shared" si="19"/>
        <v>2522.309999999989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6</v>
      </c>
      <c r="C981" s="298">
        <v>46084</v>
      </c>
      <c r="D981" s="299" t="s">
        <v>422</v>
      </c>
      <c r="E981" s="331">
        <v>-107</v>
      </c>
      <c r="F981" s="331"/>
      <c r="G981" s="333">
        <f t="shared" si="19"/>
        <v>2628.579999999989</v>
      </c>
      <c r="H981" s="334" t="s">
        <v>298</v>
      </c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46083</v>
      </c>
      <c r="D982" s="299" t="s">
        <v>301</v>
      </c>
      <c r="E982" s="331">
        <v>20</v>
      </c>
      <c r="F982" s="331"/>
      <c r="G982" s="333">
        <f t="shared" si="19"/>
        <v>2521.579999999989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287</v>
      </c>
      <c r="B983" s="330" t="s">
        <v>287</v>
      </c>
      <c r="C983" s="298">
        <v>46083</v>
      </c>
      <c r="D983" s="299" t="s">
        <v>288</v>
      </c>
      <c r="E983" s="331">
        <v>185.64</v>
      </c>
      <c r="F983" s="331">
        <v>185.64</v>
      </c>
      <c r="G983" s="333">
        <f t="shared" si="19"/>
        <v>2541.579999999989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46083</v>
      </c>
      <c r="D984" s="299" t="s">
        <v>424</v>
      </c>
      <c r="E984" s="331">
        <v>70.12</v>
      </c>
      <c r="F984" s="331"/>
      <c r="G984" s="333">
        <f t="shared" si="19"/>
        <v>2541.579999999989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294</v>
      </c>
      <c r="B985" s="330">
        <v>17</v>
      </c>
      <c r="C985" s="298">
        <v>46083</v>
      </c>
      <c r="D985" s="299" t="s">
        <v>188</v>
      </c>
      <c r="E985" s="331">
        <v>41.44</v>
      </c>
      <c r="F985" s="331"/>
      <c r="G985" s="333">
        <f t="shared" si="19"/>
        <v>2611.6999999999889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8</v>
      </c>
      <c r="C986" s="298">
        <v>46083</v>
      </c>
      <c r="D986" s="299" t="s">
        <v>296</v>
      </c>
      <c r="E986" s="331">
        <v>8.7200000000000006</v>
      </c>
      <c r="F986" s="331"/>
      <c r="G986" s="333">
        <f t="shared" si="19"/>
        <v>2653.139999999989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294</v>
      </c>
      <c r="B987" s="330">
        <v>22</v>
      </c>
      <c r="C987" s="298">
        <v>46082</v>
      </c>
      <c r="D987" s="299" t="s">
        <v>375</v>
      </c>
      <c r="E987" s="331">
        <v>6.37</v>
      </c>
      <c r="F987" s="331"/>
      <c r="G987" s="333">
        <f t="shared" si="19"/>
        <v>2661.8599999999888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46082</v>
      </c>
      <c r="D988" s="299" t="s">
        <v>296</v>
      </c>
      <c r="E988" s="331">
        <v>9.8699999999999992</v>
      </c>
      <c r="F988" s="331"/>
      <c r="G988" s="333">
        <f t="shared" si="19"/>
        <v>2668.2299999999886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1</v>
      </c>
      <c r="C989" s="298">
        <v>46082</v>
      </c>
      <c r="D989" s="299" t="s">
        <v>311</v>
      </c>
      <c r="E989" s="331">
        <v>119.55</v>
      </c>
      <c r="F989" s="331"/>
      <c r="G989" s="333">
        <f t="shared" si="19"/>
        <v>2678.0999999999885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3</v>
      </c>
      <c r="C990" s="298">
        <v>46082</v>
      </c>
      <c r="D990" s="299" t="s">
        <v>348</v>
      </c>
      <c r="E990" s="331">
        <v>25</v>
      </c>
      <c r="F990" s="331"/>
      <c r="G990" s="333">
        <f t="shared" si="19"/>
        <v>2797.6499999999887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1</v>
      </c>
      <c r="C991" s="298">
        <v>46082</v>
      </c>
      <c r="D991" s="299" t="s">
        <v>304</v>
      </c>
      <c r="E991" s="331">
        <v>119.17</v>
      </c>
      <c r="F991" s="331"/>
      <c r="G991" s="333">
        <f t="shared" si="19"/>
        <v>2822.6499999999887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284</v>
      </c>
      <c r="B992" s="330">
        <v>37</v>
      </c>
      <c r="C992" s="298">
        <v>46081</v>
      </c>
      <c r="D992" s="299" t="s">
        <v>425</v>
      </c>
      <c r="E992" s="331">
        <v>3764.91</v>
      </c>
      <c r="F992" s="331"/>
      <c r="G992" s="333">
        <f t="shared" si="19"/>
        <v>2941.8199999999888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286</v>
      </c>
      <c r="B993" s="330">
        <v>25</v>
      </c>
      <c r="C993" s="298">
        <v>46081</v>
      </c>
      <c r="D993" s="298" t="s">
        <v>204</v>
      </c>
      <c r="E993" s="331">
        <v>350</v>
      </c>
      <c r="F993" s="331"/>
      <c r="G993" s="333">
        <f t="shared" si="19"/>
        <v>6706.7299999999886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286</v>
      </c>
      <c r="B994" s="330">
        <v>26</v>
      </c>
      <c r="C994" s="298">
        <v>46081</v>
      </c>
      <c r="D994" s="298" t="s">
        <v>205</v>
      </c>
      <c r="E994" s="331">
        <v>320</v>
      </c>
      <c r="F994" s="331"/>
      <c r="G994" s="333">
        <f t="shared" si="19"/>
        <v>7056.7299999999886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286</v>
      </c>
      <c r="B995" s="330">
        <v>27</v>
      </c>
      <c r="C995" s="298">
        <v>46081</v>
      </c>
      <c r="D995" s="298" t="s">
        <v>206</v>
      </c>
      <c r="E995" s="331">
        <v>25</v>
      </c>
      <c r="F995" s="331"/>
      <c r="G995" s="333">
        <f t="shared" si="19"/>
        <v>7376.7299999999886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286</v>
      </c>
      <c r="B996" s="330">
        <v>28</v>
      </c>
      <c r="C996" s="298">
        <v>46081</v>
      </c>
      <c r="D996" s="298" t="s">
        <v>207</v>
      </c>
      <c r="E996" s="331">
        <v>25</v>
      </c>
      <c r="F996" s="331"/>
      <c r="G996" s="333">
        <f t="shared" si="19"/>
        <v>7401.7299999999886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286</v>
      </c>
      <c r="B997" s="330">
        <v>29</v>
      </c>
      <c r="C997" s="298">
        <v>46081</v>
      </c>
      <c r="D997" s="298" t="s">
        <v>208</v>
      </c>
      <c r="E997" s="331">
        <v>45</v>
      </c>
      <c r="F997" s="331"/>
      <c r="G997" s="333">
        <f t="shared" si="19"/>
        <v>7426.7299999999886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286</v>
      </c>
      <c r="B998" s="330">
        <v>30</v>
      </c>
      <c r="C998" s="298">
        <v>46081</v>
      </c>
      <c r="D998" s="298" t="s">
        <v>209</v>
      </c>
      <c r="E998" s="331">
        <v>400</v>
      </c>
      <c r="F998" s="331"/>
      <c r="G998" s="333">
        <f t="shared" si="19"/>
        <v>7471.7299999999886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286</v>
      </c>
      <c r="B999" s="330">
        <v>31</v>
      </c>
      <c r="C999" s="298">
        <v>46081</v>
      </c>
      <c r="D999" s="298" t="s">
        <v>210</v>
      </c>
      <c r="E999" s="331">
        <v>375</v>
      </c>
      <c r="F999" s="331"/>
      <c r="G999" s="333">
        <f t="shared" si="19"/>
        <v>7871.7299999999886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286</v>
      </c>
      <c r="B1000" s="330">
        <v>32</v>
      </c>
      <c r="C1000" s="298">
        <v>46081</v>
      </c>
      <c r="D1000" s="298" t="s">
        <v>211</v>
      </c>
      <c r="E1000" s="331">
        <v>100</v>
      </c>
      <c r="F1000" s="331"/>
      <c r="G1000" s="333">
        <f t="shared" si="19"/>
        <v>8246.7299999999886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286</v>
      </c>
      <c r="B1001" s="330">
        <v>33</v>
      </c>
      <c r="C1001" s="298">
        <v>46081</v>
      </c>
      <c r="D1001" s="298" t="s">
        <v>212</v>
      </c>
      <c r="E1001" s="331">
        <v>85</v>
      </c>
      <c r="F1001" s="331"/>
      <c r="G1001" s="333">
        <f t="shared" si="19"/>
        <v>8346.7299999999886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286</v>
      </c>
      <c r="B1002" s="330">
        <v>34</v>
      </c>
      <c r="C1002" s="298">
        <v>46081</v>
      </c>
      <c r="D1002" s="298" t="s">
        <v>213</v>
      </c>
      <c r="E1002" s="331">
        <v>230</v>
      </c>
      <c r="F1002" s="331"/>
      <c r="G1002" s="333">
        <f t="shared" si="19"/>
        <v>8431.7299999999886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286</v>
      </c>
      <c r="B1003" s="330">
        <v>35</v>
      </c>
      <c r="C1003" s="298">
        <v>46081</v>
      </c>
      <c r="D1003" s="298" t="s">
        <v>214</v>
      </c>
      <c r="E1003" s="331">
        <v>45</v>
      </c>
      <c r="F1003" s="331"/>
      <c r="G1003" s="333">
        <f t="shared" si="19"/>
        <v>8661.7299999999886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294</v>
      </c>
      <c r="B1004" s="330">
        <v>42</v>
      </c>
      <c r="C1004" s="298">
        <v>46081</v>
      </c>
      <c r="D1004" s="298" t="s">
        <v>200</v>
      </c>
      <c r="E1004" s="331">
        <v>51.19</v>
      </c>
      <c r="F1004" s="331"/>
      <c r="G1004" s="333">
        <f t="shared" si="19"/>
        <v>8706.7299999999886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294</v>
      </c>
      <c r="B1005" s="330">
        <v>43</v>
      </c>
      <c r="C1005" s="298">
        <v>46081</v>
      </c>
      <c r="D1005" s="298" t="s">
        <v>201</v>
      </c>
      <c r="E1005" s="331">
        <v>37.17</v>
      </c>
      <c r="F1005" s="331"/>
      <c r="G1005" s="333">
        <f t="shared" si="19"/>
        <v>8757.9199999999892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10</v>
      </c>
      <c r="C1006" s="298">
        <v>46081</v>
      </c>
      <c r="D1006" s="298" t="s">
        <v>176</v>
      </c>
      <c r="E1006" s="331">
        <v>17.899999999999999</v>
      </c>
      <c r="F1006" s="331"/>
      <c r="G1006" s="333">
        <f t="shared" si="19"/>
        <v>8795.0899999999892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46080</v>
      </c>
      <c r="D1007" s="298" t="s">
        <v>358</v>
      </c>
      <c r="E1007" s="331">
        <v>11.17</v>
      </c>
      <c r="F1007" s="331"/>
      <c r="G1007" s="333">
        <f t="shared" si="19"/>
        <v>8812.9899999999889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46080</v>
      </c>
      <c r="D1008" s="299" t="s">
        <v>426</v>
      </c>
      <c r="E1008" s="331">
        <v>25</v>
      </c>
      <c r="F1008" s="331"/>
      <c r="G1008" s="333">
        <f t="shared" si="19"/>
        <v>8824.1599999999889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46080</v>
      </c>
      <c r="D1009" s="299" t="s">
        <v>358</v>
      </c>
      <c r="E1009" s="331">
        <v>22.84</v>
      </c>
      <c r="F1009" s="331"/>
      <c r="G1009" s="333">
        <f t="shared" si="19"/>
        <v>8849.1599999999889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6</v>
      </c>
      <c r="C1010" s="298">
        <v>46080</v>
      </c>
      <c r="D1010" s="299" t="s">
        <v>427</v>
      </c>
      <c r="E1010" s="331">
        <v>-88</v>
      </c>
      <c r="F1010" s="331"/>
      <c r="G1010" s="333">
        <f t="shared" si="19"/>
        <v>8871.9999999999891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291</v>
      </c>
      <c r="B1011" s="330">
        <v>38</v>
      </c>
      <c r="C1011" s="298">
        <v>46080</v>
      </c>
      <c r="D1011" s="299" t="s">
        <v>293</v>
      </c>
      <c r="E1011" s="331"/>
      <c r="F1011" s="331">
        <v>4278.1499999999996</v>
      </c>
      <c r="G1011" s="333">
        <f t="shared" si="19"/>
        <v>8783.9999999999891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6</v>
      </c>
      <c r="C1012" s="298">
        <v>46080</v>
      </c>
      <c r="D1012" s="299" t="s">
        <v>428</v>
      </c>
      <c r="E1012" s="331">
        <v>25.93</v>
      </c>
      <c r="F1012" s="331"/>
      <c r="G1012" s="333">
        <f t="shared" si="19"/>
        <v>4505.8499999999904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4</v>
      </c>
      <c r="C1013" s="298">
        <v>46079</v>
      </c>
      <c r="D1013" s="299" t="s">
        <v>310</v>
      </c>
      <c r="E1013" s="331">
        <v>29.84</v>
      </c>
      <c r="F1013" s="331"/>
      <c r="G1013" s="333">
        <f t="shared" si="19"/>
        <v>4531.7799999999907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5</v>
      </c>
      <c r="C1014" s="298">
        <v>46079</v>
      </c>
      <c r="D1014" s="299" t="s">
        <v>429</v>
      </c>
      <c r="E1014" s="331">
        <v>103.25</v>
      </c>
      <c r="F1014" s="331"/>
      <c r="G1014" s="333">
        <f t="shared" si="19"/>
        <v>4561.6199999999908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8</v>
      </c>
      <c r="C1015" s="298">
        <v>46079</v>
      </c>
      <c r="D1015" s="299" t="s">
        <v>357</v>
      </c>
      <c r="E1015" s="331">
        <v>26.02</v>
      </c>
      <c r="F1015" s="331"/>
      <c r="G1015" s="333">
        <f t="shared" si="19"/>
        <v>4664.8699999999908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294</v>
      </c>
      <c r="B1016" s="330">
        <v>24</v>
      </c>
      <c r="C1016" s="298">
        <v>46079</v>
      </c>
      <c r="D1016" s="299" t="s">
        <v>860</v>
      </c>
      <c r="E1016" s="331">
        <v>84.83</v>
      </c>
      <c r="F1016" s="331"/>
      <c r="G1016" s="333">
        <f t="shared" si="19"/>
        <v>4690.8899999999912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46079</v>
      </c>
      <c r="D1017" s="299" t="s">
        <v>296</v>
      </c>
      <c r="E1017" s="331">
        <v>17.87</v>
      </c>
      <c r="F1017" s="331"/>
      <c r="G1017" s="333">
        <f t="shared" si="19"/>
        <v>4775.7199999999912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5</v>
      </c>
      <c r="C1018" s="298">
        <v>46079</v>
      </c>
      <c r="D1018" s="299" t="s">
        <v>430</v>
      </c>
      <c r="E1018" s="331">
        <v>123.64</v>
      </c>
      <c r="F1018" s="331"/>
      <c r="G1018" s="333">
        <f t="shared" si="19"/>
        <v>4793.5899999999911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8</v>
      </c>
      <c r="C1019" s="298">
        <v>46078</v>
      </c>
      <c r="D1019" s="299" t="s">
        <v>319</v>
      </c>
      <c r="E1019" s="331">
        <v>18.5</v>
      </c>
      <c r="F1019" s="331"/>
      <c r="G1019" s="333">
        <f t="shared" si="19"/>
        <v>4917.2299999999914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4</v>
      </c>
      <c r="C1020" s="298">
        <v>46078</v>
      </c>
      <c r="D1020" s="299" t="s">
        <v>296</v>
      </c>
      <c r="E1020" s="331">
        <v>50.96</v>
      </c>
      <c r="F1020" s="331"/>
      <c r="G1020" s="333">
        <f t="shared" si="19"/>
        <v>4935.7299999999914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46078</v>
      </c>
      <c r="D1021" s="299" t="s">
        <v>296</v>
      </c>
      <c r="E1021" s="331">
        <v>11.28</v>
      </c>
      <c r="F1021" s="331"/>
      <c r="G1021" s="333">
        <f t="shared" si="19"/>
        <v>4986.6899999999914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294</v>
      </c>
      <c r="B1022" s="330">
        <v>12</v>
      </c>
      <c r="C1022" s="298">
        <v>46078</v>
      </c>
      <c r="D1022" s="299" t="s">
        <v>314</v>
      </c>
      <c r="E1022" s="331">
        <v>204.47</v>
      </c>
      <c r="F1022" s="331"/>
      <c r="G1022" s="333">
        <f t="shared" si="19"/>
        <v>4997.9699999999912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8</v>
      </c>
      <c r="C1023" s="298">
        <v>46078</v>
      </c>
      <c r="D1023" s="299" t="s">
        <v>308</v>
      </c>
      <c r="E1023" s="331">
        <v>47.99</v>
      </c>
      <c r="F1023" s="331"/>
      <c r="G1023" s="333">
        <f t="shared" si="19"/>
        <v>5202.4399999999914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1</v>
      </c>
      <c r="C1024" s="298">
        <v>46078</v>
      </c>
      <c r="D1024" s="299" t="s">
        <v>304</v>
      </c>
      <c r="E1024" s="331">
        <v>19.09</v>
      </c>
      <c r="F1024" s="331"/>
      <c r="G1024" s="333">
        <f t="shared" si="19"/>
        <v>5250.4299999999912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23</v>
      </c>
      <c r="C1025" s="298">
        <v>46076</v>
      </c>
      <c r="D1025" s="299" t="s">
        <v>67</v>
      </c>
      <c r="E1025" s="331">
        <v>650.88</v>
      </c>
      <c r="F1025" s="331"/>
      <c r="G1025" s="333">
        <f t="shared" si="19"/>
        <v>5269.5199999999913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6</v>
      </c>
      <c r="C1026" s="298">
        <v>46076</v>
      </c>
      <c r="D1026" s="299" t="s">
        <v>351</v>
      </c>
      <c r="E1026" s="331">
        <v>35</v>
      </c>
      <c r="F1026" s="331"/>
      <c r="G1026" s="333">
        <f t="shared" si="19"/>
        <v>5920.3999999999915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1</v>
      </c>
      <c r="C1027" s="298">
        <v>46076</v>
      </c>
      <c r="D1027" s="299" t="s">
        <v>306</v>
      </c>
      <c r="E1027" s="331">
        <v>128.97999999999999</v>
      </c>
      <c r="F1027" s="331"/>
      <c r="G1027" s="333">
        <f t="shared" si="19"/>
        <v>5955.3999999999915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1</v>
      </c>
      <c r="C1028" s="298">
        <v>46076</v>
      </c>
      <c r="D1028" s="299" t="s">
        <v>320</v>
      </c>
      <c r="E1028" s="331">
        <v>52.55</v>
      </c>
      <c r="F1028" s="331"/>
      <c r="G1028" s="333">
        <f t="shared" si="19"/>
        <v>6084.379999999991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3</v>
      </c>
      <c r="C1029" s="298">
        <v>46075</v>
      </c>
      <c r="D1029" s="299" t="s">
        <v>348</v>
      </c>
      <c r="E1029" s="331">
        <v>13.76</v>
      </c>
      <c r="F1029" s="331"/>
      <c r="G1029" s="333">
        <f t="shared" si="19"/>
        <v>6136.9299999999912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1</v>
      </c>
      <c r="C1030" s="298">
        <v>46075</v>
      </c>
      <c r="D1030" s="299" t="s">
        <v>311</v>
      </c>
      <c r="E1030" s="331">
        <v>187.64</v>
      </c>
      <c r="F1030" s="331"/>
      <c r="G1030" s="333">
        <f t="shared" si="19"/>
        <v>6150.6899999999914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1</v>
      </c>
      <c r="C1031" s="298">
        <v>46074</v>
      </c>
      <c r="D1031" s="299" t="s">
        <v>393</v>
      </c>
      <c r="E1031" s="331">
        <v>75.78</v>
      </c>
      <c r="F1031" s="331"/>
      <c r="G1031" s="333">
        <f t="shared" si="19"/>
        <v>6338.3299999999917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46074</v>
      </c>
      <c r="D1032" s="299" t="s">
        <v>392</v>
      </c>
      <c r="E1032" s="331">
        <v>27.41</v>
      </c>
      <c r="F1032" s="331"/>
      <c r="G1032" s="333">
        <f t="shared" si="19"/>
        <v>6414.1099999999915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4</v>
      </c>
      <c r="C1033" s="298">
        <v>46074</v>
      </c>
      <c r="D1033" s="299" t="s">
        <v>431</v>
      </c>
      <c r="E1033" s="331">
        <v>32.049999999999997</v>
      </c>
      <c r="F1033" s="331"/>
      <c r="G1033" s="333">
        <f t="shared" si="19"/>
        <v>6441.5199999999913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46074</v>
      </c>
      <c r="D1034" s="299" t="s">
        <v>358</v>
      </c>
      <c r="E1034" s="331">
        <v>9.4700000000000006</v>
      </c>
      <c r="F1034" s="331"/>
      <c r="G1034" s="333">
        <f t="shared" si="19"/>
        <v>6473.5699999999915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46073</v>
      </c>
      <c r="D1035" s="299" t="s">
        <v>296</v>
      </c>
      <c r="E1035" s="331">
        <v>14.47</v>
      </c>
      <c r="F1035" s="331"/>
      <c r="G1035" s="333">
        <f t="shared" si="19"/>
        <v>6483.0399999999918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3</v>
      </c>
      <c r="C1036" s="298">
        <v>46073</v>
      </c>
      <c r="D1036" s="299" t="s">
        <v>355</v>
      </c>
      <c r="E1036" s="331">
        <v>11.97</v>
      </c>
      <c r="F1036" s="331"/>
      <c r="G1036" s="333">
        <f t="shared" si="19"/>
        <v>6497.509999999992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4</v>
      </c>
      <c r="C1037" s="298">
        <v>46073</v>
      </c>
      <c r="D1037" s="299" t="s">
        <v>355</v>
      </c>
      <c r="E1037" s="331">
        <v>59.88</v>
      </c>
      <c r="F1037" s="331"/>
      <c r="G1037" s="333">
        <f t="shared" si="19"/>
        <v>6509.4799999999923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46073</v>
      </c>
      <c r="D1038" s="299" t="s">
        <v>418</v>
      </c>
      <c r="E1038" s="331">
        <v>19.57</v>
      </c>
      <c r="F1038" s="331"/>
      <c r="G1038" s="333">
        <f t="shared" si="19"/>
        <v>6569.3599999999924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294</v>
      </c>
      <c r="B1039" s="330">
        <v>22</v>
      </c>
      <c r="C1039" s="298">
        <v>46073</v>
      </c>
      <c r="D1039" s="299" t="s">
        <v>323</v>
      </c>
      <c r="E1039" s="331">
        <v>20.22</v>
      </c>
      <c r="F1039" s="331"/>
      <c r="G1039" s="333">
        <f t="shared" si="19"/>
        <v>6588.9299999999921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46073</v>
      </c>
      <c r="D1040" s="299" t="s">
        <v>358</v>
      </c>
      <c r="E1040" s="331">
        <v>5.3</v>
      </c>
      <c r="F1040" s="331"/>
      <c r="G1040" s="333">
        <f t="shared" si="19"/>
        <v>6609.1499999999924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3</v>
      </c>
      <c r="C1041" s="298">
        <v>46073</v>
      </c>
      <c r="D1041" s="299" t="s">
        <v>324</v>
      </c>
      <c r="E1041" s="331">
        <v>8.1300000000000008</v>
      </c>
      <c r="F1041" s="331"/>
      <c r="G1041" s="333">
        <f t="shared" si="19"/>
        <v>6614.4499999999925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4</v>
      </c>
      <c r="C1042" s="298">
        <v>46073</v>
      </c>
      <c r="D1042" s="299" t="s">
        <v>310</v>
      </c>
      <c r="E1042" s="331">
        <v>32.43</v>
      </c>
      <c r="F1042" s="331"/>
      <c r="G1042" s="333">
        <f t="shared" si="19"/>
        <v>6622.5799999999927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8</v>
      </c>
      <c r="C1043" s="298">
        <v>46073</v>
      </c>
      <c r="D1043" s="299" t="s">
        <v>432</v>
      </c>
      <c r="E1043" s="331">
        <v>98.65</v>
      </c>
      <c r="F1043" s="331"/>
      <c r="G1043" s="333">
        <f t="shared" si="19"/>
        <v>6655.0099999999929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6</v>
      </c>
      <c r="C1044" s="298">
        <v>46072</v>
      </c>
      <c r="D1044" s="299" t="s">
        <v>300</v>
      </c>
      <c r="E1044" s="331">
        <v>30.87</v>
      </c>
      <c r="F1044" s="331"/>
      <c r="G1044" s="333">
        <f t="shared" si="19"/>
        <v>6753.6599999999926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6</v>
      </c>
      <c r="C1045" s="298">
        <v>46072</v>
      </c>
      <c r="D1045" s="299" t="s">
        <v>300</v>
      </c>
      <c r="E1045" s="331">
        <v>15.96</v>
      </c>
      <c r="F1045" s="331"/>
      <c r="G1045" s="333">
        <f t="shared" si="19"/>
        <v>6784.5299999999925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46072</v>
      </c>
      <c r="D1046" s="299" t="s">
        <v>296</v>
      </c>
      <c r="E1046" s="331">
        <v>17.36</v>
      </c>
      <c r="F1046" s="331"/>
      <c r="G1046" s="333">
        <f t="shared" si="19"/>
        <v>6800.4899999999925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22</v>
      </c>
      <c r="C1047" s="298">
        <v>46072</v>
      </c>
      <c r="D1047" s="299" t="s">
        <v>328</v>
      </c>
      <c r="E1047" s="331">
        <v>7.46</v>
      </c>
      <c r="F1047" s="331"/>
      <c r="G1047" s="333">
        <f t="shared" si="19"/>
        <v>6817.8499999999922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291</v>
      </c>
      <c r="B1048" s="330">
        <v>39</v>
      </c>
      <c r="C1048" s="298">
        <v>46072</v>
      </c>
      <c r="D1048" s="299" t="s">
        <v>292</v>
      </c>
      <c r="E1048" s="331"/>
      <c r="F1048" s="331">
        <v>2763.77</v>
      </c>
      <c r="G1048" s="333">
        <f t="shared" si="19"/>
        <v>6825.3099999999922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335</v>
      </c>
      <c r="B1049" s="330" t="s">
        <v>335</v>
      </c>
      <c r="C1049" s="298">
        <v>46071</v>
      </c>
      <c r="D1049" s="299" t="s">
        <v>336</v>
      </c>
      <c r="E1049" s="331">
        <v>182.55</v>
      </c>
      <c r="F1049" s="331"/>
      <c r="G1049" s="333">
        <f t="shared" si="19"/>
        <v>4061.5399999999927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15</v>
      </c>
      <c r="C1050" s="298">
        <v>46071</v>
      </c>
      <c r="D1050" s="299" t="s">
        <v>185</v>
      </c>
      <c r="E1050" s="331">
        <v>188.16</v>
      </c>
      <c r="F1050" s="331"/>
      <c r="G1050" s="333">
        <f t="shared" si="19"/>
        <v>4244.0899999999929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291</v>
      </c>
      <c r="B1051" s="330">
        <v>40</v>
      </c>
      <c r="C1051" s="298">
        <v>46071</v>
      </c>
      <c r="D1051" s="299" t="s">
        <v>316</v>
      </c>
      <c r="E1051" s="331"/>
      <c r="F1051" s="331">
        <v>1281.58</v>
      </c>
      <c r="G1051" s="333">
        <f t="shared" si="19"/>
        <v>4432.2499999999927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6</v>
      </c>
      <c r="C1052" s="298">
        <v>46071</v>
      </c>
      <c r="D1052" s="299" t="s">
        <v>433</v>
      </c>
      <c r="E1052" s="331">
        <v>-146</v>
      </c>
      <c r="F1052" s="331"/>
      <c r="G1052" s="333">
        <f t="shared" si="19"/>
        <v>3150.6699999999933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46071</v>
      </c>
      <c r="D1053" s="299" t="s">
        <v>434</v>
      </c>
      <c r="E1053" s="331">
        <v>-13</v>
      </c>
      <c r="F1053" s="331"/>
      <c r="G1053" s="333">
        <f t="shared" si="19"/>
        <v>3004.6699999999933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335</v>
      </c>
      <c r="B1054" s="330" t="s">
        <v>335</v>
      </c>
      <c r="C1054" s="298">
        <v>46071</v>
      </c>
      <c r="D1054" s="299" t="s">
        <v>460</v>
      </c>
      <c r="E1054" s="331"/>
      <c r="F1054" s="331">
        <v>191</v>
      </c>
      <c r="G1054" s="333">
        <f t="shared" si="19"/>
        <v>2991.6699999999933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6</v>
      </c>
      <c r="C1055" s="298">
        <v>46071</v>
      </c>
      <c r="D1055" s="299" t="s">
        <v>300</v>
      </c>
      <c r="E1055" s="331">
        <v>43.63</v>
      </c>
      <c r="F1055" s="331"/>
      <c r="G1055" s="333">
        <f t="shared" si="19"/>
        <v>2800.6699999999933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6</v>
      </c>
      <c r="C1056" s="298">
        <v>46071</v>
      </c>
      <c r="D1056" s="299" t="s">
        <v>300</v>
      </c>
      <c r="E1056" s="331">
        <v>10.64</v>
      </c>
      <c r="F1056" s="331"/>
      <c r="G1056" s="333">
        <f t="shared" si="19"/>
        <v>2844.2999999999934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8</v>
      </c>
      <c r="C1057" s="298">
        <v>46071</v>
      </c>
      <c r="D1057" s="299" t="s">
        <v>296</v>
      </c>
      <c r="E1057" s="331">
        <v>14.87</v>
      </c>
      <c r="F1057" s="331"/>
      <c r="G1057" s="333">
        <f t="shared" si="19"/>
        <v>2854.9399999999932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46071</v>
      </c>
      <c r="D1058" s="299" t="s">
        <v>295</v>
      </c>
      <c r="E1058" s="331">
        <v>12.99</v>
      </c>
      <c r="F1058" s="331"/>
      <c r="G1058" s="333">
        <f t="shared" si="19"/>
        <v>2869.8099999999931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4</v>
      </c>
      <c r="C1059" s="298">
        <v>46071</v>
      </c>
      <c r="D1059" s="299" t="s">
        <v>295</v>
      </c>
      <c r="E1059" s="331">
        <v>29.47</v>
      </c>
      <c r="F1059" s="331"/>
      <c r="G1059" s="333">
        <f t="shared" si="19"/>
        <v>2882.7999999999929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294</v>
      </c>
      <c r="B1060" s="330">
        <v>22</v>
      </c>
      <c r="C1060" s="298">
        <v>46071</v>
      </c>
      <c r="D1060" s="299" t="s">
        <v>401</v>
      </c>
      <c r="E1060" s="331">
        <v>13.84</v>
      </c>
      <c r="F1060" s="331"/>
      <c r="G1060" s="333">
        <f t="shared" si="19"/>
        <v>2912.2699999999927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46071</v>
      </c>
      <c r="D1061" s="299" t="s">
        <v>435</v>
      </c>
      <c r="E1061" s="331">
        <v>64.569999999999993</v>
      </c>
      <c r="F1061" s="331"/>
      <c r="G1061" s="333">
        <f t="shared" si="19"/>
        <v>2926.1099999999929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294</v>
      </c>
      <c r="B1062" s="330">
        <v>21</v>
      </c>
      <c r="C1062" s="298">
        <v>46070</v>
      </c>
      <c r="D1062" s="299" t="s">
        <v>194</v>
      </c>
      <c r="E1062" s="331">
        <v>81</v>
      </c>
      <c r="F1062" s="331"/>
      <c r="G1062" s="333">
        <f t="shared" si="19"/>
        <v>2990.679999999993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46070</v>
      </c>
      <c r="D1063" s="299" t="s">
        <v>384</v>
      </c>
      <c r="E1063" s="331">
        <v>81.41</v>
      </c>
      <c r="F1063" s="331"/>
      <c r="G1063" s="333">
        <f t="shared" si="19"/>
        <v>3071.679999999993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46070</v>
      </c>
      <c r="D1064" s="299" t="s">
        <v>300</v>
      </c>
      <c r="E1064" s="331">
        <v>113.74</v>
      </c>
      <c r="F1064" s="331"/>
      <c r="G1064" s="333">
        <f t="shared" si="19"/>
        <v>3153.0899999999929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43</v>
      </c>
      <c r="C1065" s="298">
        <v>46070</v>
      </c>
      <c r="D1065" s="299" t="s">
        <v>333</v>
      </c>
      <c r="E1065" s="331">
        <v>29.8</v>
      </c>
      <c r="F1065" s="331"/>
      <c r="G1065" s="333">
        <f t="shared" si="19"/>
        <v>3266.8299999999927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294</v>
      </c>
      <c r="B1066" s="330">
        <v>42</v>
      </c>
      <c r="C1066" s="298">
        <v>46070</v>
      </c>
      <c r="D1066" s="299" t="s">
        <v>333</v>
      </c>
      <c r="E1066" s="331">
        <v>37.25</v>
      </c>
      <c r="F1066" s="331"/>
      <c r="G1066" s="333">
        <f t="shared" si="19"/>
        <v>3296.6299999999928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46070</v>
      </c>
      <c r="D1067" s="299" t="s">
        <v>424</v>
      </c>
      <c r="E1067" s="331">
        <v>7.97</v>
      </c>
      <c r="F1067" s="331"/>
      <c r="G1067" s="333">
        <f t="shared" si="19"/>
        <v>3333.8799999999928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294</v>
      </c>
      <c r="B1068" s="330">
        <v>17</v>
      </c>
      <c r="C1068" s="298">
        <v>46070</v>
      </c>
      <c r="D1068" s="299" t="s">
        <v>188</v>
      </c>
      <c r="E1068" s="331">
        <v>42.65</v>
      </c>
      <c r="F1068" s="331"/>
      <c r="G1068" s="333">
        <f t="shared" si="19"/>
        <v>3341.8499999999926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46070</v>
      </c>
      <c r="D1069" s="299" t="s">
        <v>436</v>
      </c>
      <c r="E1069" s="331">
        <v>40</v>
      </c>
      <c r="F1069" s="331"/>
      <c r="G1069" s="333">
        <f t="shared" si="19"/>
        <v>3384.4999999999927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11</v>
      </c>
      <c r="C1070" s="298">
        <v>46070</v>
      </c>
      <c r="D1070" s="299" t="s">
        <v>178</v>
      </c>
      <c r="E1070" s="331">
        <v>480.91</v>
      </c>
      <c r="F1070" s="331"/>
      <c r="G1070" s="333">
        <f t="shared" si="19"/>
        <v>3424.4999999999927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294</v>
      </c>
      <c r="B1071" s="330">
        <v>23</v>
      </c>
      <c r="C1071" s="298">
        <v>46070</v>
      </c>
      <c r="D1071" s="299" t="s">
        <v>63</v>
      </c>
      <c r="E1071" s="331">
        <v>529.46</v>
      </c>
      <c r="F1071" s="331"/>
      <c r="G1071" s="333">
        <f t="shared" si="19"/>
        <v>3905.4099999999926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46069</v>
      </c>
      <c r="D1072" s="299" t="s">
        <v>324</v>
      </c>
      <c r="E1072" s="331">
        <v>16.079999999999998</v>
      </c>
      <c r="F1072" s="331"/>
      <c r="G1072" s="333">
        <f t="shared" si="19"/>
        <v>4434.8699999999926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6</v>
      </c>
      <c r="C1073" s="298">
        <v>46069</v>
      </c>
      <c r="D1073" s="299" t="s">
        <v>300</v>
      </c>
      <c r="E1073" s="331">
        <v>21.17</v>
      </c>
      <c r="F1073" s="331"/>
      <c r="G1073" s="333">
        <f t="shared" si="19"/>
        <v>4450.9499999999925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6</v>
      </c>
      <c r="C1074" s="298">
        <v>46069</v>
      </c>
      <c r="D1074" s="299" t="s">
        <v>300</v>
      </c>
      <c r="E1074" s="331">
        <v>17.03</v>
      </c>
      <c r="F1074" s="331"/>
      <c r="G1074" s="333">
        <f t="shared" si="19"/>
        <v>4472.1199999999926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46069</v>
      </c>
      <c r="D1075" s="299" t="s">
        <v>296</v>
      </c>
      <c r="E1075" s="331">
        <v>18.309999999999999</v>
      </c>
      <c r="F1075" s="331"/>
      <c r="G1075" s="333">
        <f t="shared" si="19"/>
        <v>4489.1499999999924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46069</v>
      </c>
      <c r="D1076" s="299" t="s">
        <v>301</v>
      </c>
      <c r="E1076" s="331">
        <v>19.3</v>
      </c>
      <c r="F1076" s="331"/>
      <c r="G1076" s="333">
        <f t="shared" si="19"/>
        <v>4507.4599999999928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6</v>
      </c>
      <c r="C1077" s="298">
        <v>46069</v>
      </c>
      <c r="D1077" s="299" t="s">
        <v>397</v>
      </c>
      <c r="E1077" s="331">
        <v>24.67</v>
      </c>
      <c r="F1077" s="331"/>
      <c r="G1077" s="333">
        <f t="shared" si="19"/>
        <v>4526.7599999999929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287</v>
      </c>
      <c r="B1078" s="330" t="s">
        <v>287</v>
      </c>
      <c r="C1078" s="298">
        <v>46069</v>
      </c>
      <c r="D1078" s="299" t="s">
        <v>397</v>
      </c>
      <c r="E1078" s="331">
        <v>152.41999999999999</v>
      </c>
      <c r="F1078" s="331">
        <v>152.41999999999999</v>
      </c>
      <c r="G1078" s="333">
        <f t="shared" si="19"/>
        <v>4551.429999999993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6</v>
      </c>
      <c r="C1079" s="298">
        <v>46068</v>
      </c>
      <c r="D1079" s="299" t="s">
        <v>437</v>
      </c>
      <c r="E1079" s="331">
        <v>233.83</v>
      </c>
      <c r="F1079" s="331"/>
      <c r="G1079" s="333">
        <f t="shared" si="19"/>
        <v>4551.429999999993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46068</v>
      </c>
      <c r="D1080" s="299" t="s">
        <v>326</v>
      </c>
      <c r="E1080" s="331">
        <v>50.87</v>
      </c>
      <c r="F1080" s="331"/>
      <c r="G1080" s="333">
        <f t="shared" si="19"/>
        <v>4785.2599999999929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46068</v>
      </c>
      <c r="D1081" s="299" t="s">
        <v>438</v>
      </c>
      <c r="E1081" s="331">
        <v>16</v>
      </c>
      <c r="F1081" s="331"/>
      <c r="G1081" s="333">
        <f t="shared" si="19"/>
        <v>4836.1299999999928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46068</v>
      </c>
      <c r="D1082" s="299" t="s">
        <v>353</v>
      </c>
      <c r="E1082" s="331">
        <v>30</v>
      </c>
      <c r="F1082" s="331"/>
      <c r="G1082" s="333">
        <f t="shared" si="19"/>
        <v>4852.1299999999928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46068</v>
      </c>
      <c r="D1083" s="299" t="s">
        <v>306</v>
      </c>
      <c r="E1083" s="331">
        <v>76</v>
      </c>
      <c r="F1083" s="331"/>
      <c r="G1083" s="333">
        <f t="shared" si="19"/>
        <v>4882.1299999999928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3</v>
      </c>
      <c r="C1084" s="298">
        <v>46068</v>
      </c>
      <c r="D1084" s="299" t="s">
        <v>348</v>
      </c>
      <c r="E1084" s="331">
        <v>3.59</v>
      </c>
      <c r="F1084" s="331"/>
      <c r="G1084" s="333">
        <f t="shared" si="19"/>
        <v>4958.1299999999928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6</v>
      </c>
      <c r="C1085" s="298">
        <v>46068</v>
      </c>
      <c r="D1085" s="299" t="s">
        <v>439</v>
      </c>
      <c r="E1085" s="331">
        <v>70</v>
      </c>
      <c r="F1085" s="331"/>
      <c r="G1085" s="333">
        <f t="shared" si="19"/>
        <v>4961.719999999993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46068</v>
      </c>
      <c r="D1086" s="299" t="s">
        <v>440</v>
      </c>
      <c r="E1086" s="331">
        <v>175</v>
      </c>
      <c r="F1086" s="331"/>
      <c r="G1086" s="333">
        <f t="shared" si="19"/>
        <v>5031.719999999993</v>
      </c>
      <c r="H1086" s="334" t="s">
        <v>298</v>
      </c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8</v>
      </c>
      <c r="C1087" s="298">
        <v>46067</v>
      </c>
      <c r="D1087" s="299" t="s">
        <v>319</v>
      </c>
      <c r="E1087" s="331">
        <v>13.09</v>
      </c>
      <c r="F1087" s="331"/>
      <c r="G1087" s="333">
        <f t="shared" si="19"/>
        <v>5206.719999999993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3</v>
      </c>
      <c r="C1088" s="298">
        <v>46067</v>
      </c>
      <c r="D1088" s="299" t="s">
        <v>296</v>
      </c>
      <c r="E1088" s="331">
        <v>7.56</v>
      </c>
      <c r="F1088" s="331"/>
      <c r="G1088" s="333">
        <f t="shared" si="19"/>
        <v>5219.8099999999931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4</v>
      </c>
      <c r="C1089" s="298">
        <v>46067</v>
      </c>
      <c r="D1089" s="299" t="s">
        <v>296</v>
      </c>
      <c r="E1089" s="331">
        <v>32.409999999999997</v>
      </c>
      <c r="F1089" s="331"/>
      <c r="G1089" s="333">
        <f t="shared" si="19"/>
        <v>5227.3699999999935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5</v>
      </c>
      <c r="C1090" s="298">
        <v>46067</v>
      </c>
      <c r="D1090" s="299" t="s">
        <v>441</v>
      </c>
      <c r="E1090" s="331">
        <v>400</v>
      </c>
      <c r="F1090" s="331"/>
      <c r="G1090" s="333">
        <f t="shared" si="19"/>
        <v>5259.7799999999934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8</v>
      </c>
      <c r="C1091" s="298">
        <v>46066</v>
      </c>
      <c r="D1091" s="299" t="s">
        <v>319</v>
      </c>
      <c r="E1091" s="331">
        <v>41.51</v>
      </c>
      <c r="F1091" s="331"/>
      <c r="G1091" s="333">
        <f t="shared" si="19"/>
        <v>5659.7799999999934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4</v>
      </c>
      <c r="C1092" s="298">
        <v>46066</v>
      </c>
      <c r="D1092" s="299" t="s">
        <v>296</v>
      </c>
      <c r="E1092" s="331">
        <v>21.55</v>
      </c>
      <c r="F1092" s="331"/>
      <c r="G1092" s="333">
        <f t="shared" si="19"/>
        <v>5701.2899999999936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46066</v>
      </c>
      <c r="D1093" s="299" t="s">
        <v>358</v>
      </c>
      <c r="E1093" s="331">
        <v>12.45</v>
      </c>
      <c r="F1093" s="331"/>
      <c r="G1093" s="333">
        <f t="shared" si="19"/>
        <v>5722.8399999999938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287</v>
      </c>
      <c r="B1094" s="330" t="s">
        <v>287</v>
      </c>
      <c r="C1094" s="298">
        <v>46066</v>
      </c>
      <c r="D1094" s="299" t="s">
        <v>397</v>
      </c>
      <c r="E1094" s="331">
        <v>91.38</v>
      </c>
      <c r="F1094" s="331">
        <v>91.38</v>
      </c>
      <c r="G1094" s="333">
        <f t="shared" si="19"/>
        <v>5735.2899999999936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1</v>
      </c>
      <c r="C1095" s="298">
        <v>46066</v>
      </c>
      <c r="D1095" s="299" t="s">
        <v>311</v>
      </c>
      <c r="E1095" s="331">
        <v>16.48</v>
      </c>
      <c r="F1095" s="331"/>
      <c r="G1095" s="333">
        <f t="shared" si="19"/>
        <v>5735.2899999999936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1</v>
      </c>
      <c r="C1096" s="298">
        <v>46066</v>
      </c>
      <c r="D1096" s="299" t="s">
        <v>428</v>
      </c>
      <c r="E1096" s="331">
        <v>12.76</v>
      </c>
      <c r="F1096" s="331"/>
      <c r="G1096" s="333">
        <f t="shared" si="19"/>
        <v>5751.7699999999932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4</v>
      </c>
      <c r="C1097" s="298">
        <v>46066</v>
      </c>
      <c r="D1097" s="299" t="s">
        <v>329</v>
      </c>
      <c r="E1097" s="331">
        <v>37.9</v>
      </c>
      <c r="F1097" s="331"/>
      <c r="G1097" s="333">
        <f t="shared" si="19"/>
        <v>5764.5299999999934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291</v>
      </c>
      <c r="B1098" s="330">
        <v>40</v>
      </c>
      <c r="C1098" s="298">
        <v>46066</v>
      </c>
      <c r="D1098" s="299" t="s">
        <v>316</v>
      </c>
      <c r="E1098" s="331"/>
      <c r="F1098" s="331">
        <v>427.18</v>
      </c>
      <c r="G1098" s="333">
        <f t="shared" si="19"/>
        <v>5802.429999999993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291</v>
      </c>
      <c r="B1099" s="330">
        <v>38</v>
      </c>
      <c r="C1099" s="298">
        <v>46066</v>
      </c>
      <c r="D1099" s="299" t="s">
        <v>293</v>
      </c>
      <c r="E1099" s="331"/>
      <c r="F1099" s="331">
        <v>4278.16</v>
      </c>
      <c r="G1099" s="333">
        <f t="shared" si="19"/>
        <v>5375.2499999999927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8</v>
      </c>
      <c r="C1100" s="298">
        <v>46065</v>
      </c>
      <c r="D1100" s="299" t="s">
        <v>357</v>
      </c>
      <c r="E1100" s="331">
        <v>111.36</v>
      </c>
      <c r="F1100" s="331"/>
      <c r="G1100" s="333">
        <f t="shared" si="19"/>
        <v>1097.0899999999931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6</v>
      </c>
      <c r="C1101" s="298">
        <v>46065</v>
      </c>
      <c r="D1101" s="299" t="s">
        <v>442</v>
      </c>
      <c r="E1101" s="331">
        <v>16</v>
      </c>
      <c r="F1101" s="331"/>
      <c r="G1101" s="333">
        <f t="shared" si="19"/>
        <v>1208.449999999993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6</v>
      </c>
      <c r="C1102" s="298">
        <v>46065</v>
      </c>
      <c r="D1102" s="299" t="s">
        <v>300</v>
      </c>
      <c r="E1102" s="331">
        <v>29.81</v>
      </c>
      <c r="F1102" s="331"/>
      <c r="G1102" s="333">
        <f t="shared" si="19"/>
        <v>1224.449999999993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19</v>
      </c>
      <c r="C1103" s="298">
        <v>46065</v>
      </c>
      <c r="D1103" s="299" t="s">
        <v>191</v>
      </c>
      <c r="E1103" s="331">
        <v>200</v>
      </c>
      <c r="F1103" s="331"/>
      <c r="G1103" s="333">
        <f t="shared" si="19"/>
        <v>1254.2599999999929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46065</v>
      </c>
      <c r="D1104" s="299" t="s">
        <v>296</v>
      </c>
      <c r="E1104" s="331">
        <v>7.56</v>
      </c>
      <c r="F1104" s="331"/>
      <c r="G1104" s="333">
        <f t="shared" si="19"/>
        <v>1454.2599999999929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4</v>
      </c>
      <c r="C1105" s="298">
        <v>46065</v>
      </c>
      <c r="D1105" s="299" t="s">
        <v>296</v>
      </c>
      <c r="E1105" s="331">
        <v>65.78</v>
      </c>
      <c r="F1105" s="331"/>
      <c r="G1105" s="333">
        <f t="shared" si="19"/>
        <v>1461.8199999999929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3</v>
      </c>
      <c r="C1106" s="298">
        <v>46065</v>
      </c>
      <c r="D1106" s="299" t="s">
        <v>296</v>
      </c>
      <c r="E1106" s="331">
        <v>3.93</v>
      </c>
      <c r="F1106" s="331"/>
      <c r="G1106" s="333">
        <f t="shared" si="19"/>
        <v>1527.5999999999929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7</v>
      </c>
      <c r="C1107" s="298">
        <v>46065</v>
      </c>
      <c r="D1107" s="299" t="s">
        <v>443</v>
      </c>
      <c r="E1107" s="331">
        <v>564.83000000000004</v>
      </c>
      <c r="F1107" s="331"/>
      <c r="G1107" s="333">
        <f t="shared" si="19"/>
        <v>1531.5299999999929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7</v>
      </c>
      <c r="C1108" s="298">
        <v>46065</v>
      </c>
      <c r="D1108" s="299" t="s">
        <v>444</v>
      </c>
      <c r="E1108" s="331">
        <v>70.180000000000007</v>
      </c>
      <c r="F1108" s="331"/>
      <c r="G1108" s="333">
        <f t="shared" si="19"/>
        <v>2096.3599999999929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6</v>
      </c>
      <c r="C1109" s="298">
        <v>46065</v>
      </c>
      <c r="D1109" s="299" t="s">
        <v>445</v>
      </c>
      <c r="E1109" s="331">
        <v>2.66</v>
      </c>
      <c r="F1109" s="331"/>
      <c r="G1109" s="333">
        <f t="shared" si="19"/>
        <v>2166.5399999999927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5</v>
      </c>
      <c r="C1110" s="298">
        <v>46064</v>
      </c>
      <c r="D1110" s="299" t="s">
        <v>429</v>
      </c>
      <c r="E1110" s="331">
        <v>103.25</v>
      </c>
      <c r="F1110" s="331"/>
      <c r="G1110" s="333">
        <f t="shared" si="19"/>
        <v>2169.1999999999925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4</v>
      </c>
      <c r="C1111" s="298">
        <v>46064</v>
      </c>
      <c r="D1111" s="299" t="s">
        <v>363</v>
      </c>
      <c r="E1111" s="331">
        <v>30.39</v>
      </c>
      <c r="F1111" s="331"/>
      <c r="G1111" s="333">
        <f t="shared" si="19"/>
        <v>2272.4499999999925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46064</v>
      </c>
      <c r="D1112" s="299" t="s">
        <v>296</v>
      </c>
      <c r="E1112" s="331">
        <v>9.92</v>
      </c>
      <c r="F1112" s="331"/>
      <c r="G1112" s="333">
        <f t="shared" si="19"/>
        <v>2302.8399999999924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3</v>
      </c>
      <c r="C1113" s="298">
        <v>46064</v>
      </c>
      <c r="D1113" s="299" t="s">
        <v>295</v>
      </c>
      <c r="E1113" s="331">
        <v>3.49</v>
      </c>
      <c r="F1113" s="331"/>
      <c r="G1113" s="333">
        <f t="shared" si="19"/>
        <v>2312.7599999999925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294</v>
      </c>
      <c r="B1114" s="330">
        <v>22</v>
      </c>
      <c r="C1114" s="298">
        <v>46064</v>
      </c>
      <c r="D1114" s="299" t="s">
        <v>352</v>
      </c>
      <c r="E1114" s="331">
        <v>19.16</v>
      </c>
      <c r="F1114" s="331"/>
      <c r="G1114" s="333">
        <f t="shared" si="19"/>
        <v>2316.2499999999923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6</v>
      </c>
      <c r="C1115" s="298">
        <v>46063</v>
      </c>
      <c r="D1115" s="299" t="s">
        <v>412</v>
      </c>
      <c r="E1115" s="331">
        <v>-8</v>
      </c>
      <c r="F1115" s="331"/>
      <c r="G1115" s="333">
        <f t="shared" si="19"/>
        <v>2335.4099999999921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6</v>
      </c>
      <c r="C1116" s="298">
        <v>46063</v>
      </c>
      <c r="D1116" s="299" t="s">
        <v>446</v>
      </c>
      <c r="E1116" s="331">
        <v>-0.04</v>
      </c>
      <c r="F1116" s="331"/>
      <c r="G1116" s="333">
        <f t="shared" si="19"/>
        <v>2327.4099999999921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335</v>
      </c>
      <c r="B1117" s="330" t="s">
        <v>335</v>
      </c>
      <c r="C1117" s="298">
        <v>46063</v>
      </c>
      <c r="D1117" s="299" t="s">
        <v>447</v>
      </c>
      <c r="E1117" s="331">
        <v>65.78</v>
      </c>
      <c r="F1117" s="331"/>
      <c r="G1117" s="333">
        <f t="shared" si="19"/>
        <v>2327.3699999999922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13</v>
      </c>
      <c r="C1118" s="298">
        <v>46063</v>
      </c>
      <c r="D1118" s="299" t="s">
        <v>182</v>
      </c>
      <c r="E1118" s="331">
        <v>159.35</v>
      </c>
      <c r="F1118" s="331"/>
      <c r="G1118" s="333">
        <f t="shared" si="19"/>
        <v>2393.1499999999924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2</v>
      </c>
      <c r="C1119" s="298">
        <v>46063</v>
      </c>
      <c r="D1119" s="299" t="s">
        <v>296</v>
      </c>
      <c r="E1119" s="331">
        <v>16.29</v>
      </c>
      <c r="F1119" s="331"/>
      <c r="G1119" s="333">
        <f t="shared" si="19"/>
        <v>2552.4999999999923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1</v>
      </c>
      <c r="C1120" s="298">
        <v>46063</v>
      </c>
      <c r="D1120" s="299" t="s">
        <v>311</v>
      </c>
      <c r="E1120" s="331">
        <v>19.329999999999998</v>
      </c>
      <c r="F1120" s="331"/>
      <c r="G1120" s="333">
        <f t="shared" si="19"/>
        <v>2568.7899999999922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3</v>
      </c>
      <c r="C1121" s="298">
        <v>46062</v>
      </c>
      <c r="D1121" s="299" t="s">
        <v>448</v>
      </c>
      <c r="E1121" s="331">
        <v>8.61</v>
      </c>
      <c r="F1121" s="331"/>
      <c r="G1121" s="333">
        <f t="shared" ref="G1121:G1366" si="20">G1122-E1121+F1121</f>
        <v>2588.1199999999922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2</v>
      </c>
      <c r="C1122" s="298">
        <v>46062</v>
      </c>
      <c r="D1122" s="299" t="s">
        <v>296</v>
      </c>
      <c r="E1122" s="331">
        <v>13.41</v>
      </c>
      <c r="F1122" s="331"/>
      <c r="G1122" s="333">
        <f t="shared" si="20"/>
        <v>2596.7299999999923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294</v>
      </c>
      <c r="B1123" s="330">
        <v>18</v>
      </c>
      <c r="C1123" s="298">
        <v>46062</v>
      </c>
      <c r="D1123" s="299" t="s">
        <v>361</v>
      </c>
      <c r="E1123" s="331">
        <v>400</v>
      </c>
      <c r="F1123" s="331"/>
      <c r="G1123" s="333">
        <f t="shared" si="20"/>
        <v>2610.1399999999921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294</v>
      </c>
      <c r="B1124" s="330">
        <v>9</v>
      </c>
      <c r="C1124" s="298">
        <v>46062</v>
      </c>
      <c r="D1124" s="299" t="s">
        <v>58</v>
      </c>
      <c r="E1124" s="331">
        <v>1281.53</v>
      </c>
      <c r="F1124" s="331"/>
      <c r="G1124" s="333">
        <f t="shared" si="20"/>
        <v>3010.1399999999921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5</v>
      </c>
      <c r="C1125" s="298">
        <v>46062</v>
      </c>
      <c r="D1125" s="299" t="s">
        <v>449</v>
      </c>
      <c r="E1125" s="331">
        <v>50</v>
      </c>
      <c r="F1125" s="331"/>
      <c r="G1125" s="333">
        <f t="shared" si="20"/>
        <v>4291.6699999999919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46062</v>
      </c>
      <c r="D1126" s="299" t="s">
        <v>450</v>
      </c>
      <c r="E1126" s="331">
        <v>12.1</v>
      </c>
      <c r="F1126" s="331"/>
      <c r="G1126" s="333">
        <f t="shared" si="20"/>
        <v>4341.6699999999919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1</v>
      </c>
      <c r="C1127" s="298">
        <v>46061</v>
      </c>
      <c r="D1127" s="299" t="s">
        <v>306</v>
      </c>
      <c r="E1127" s="331">
        <v>72.099999999999994</v>
      </c>
      <c r="F1127" s="331"/>
      <c r="G1127" s="333">
        <f t="shared" si="20"/>
        <v>4353.7699999999923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8</v>
      </c>
      <c r="C1128" s="298">
        <v>46061</v>
      </c>
      <c r="D1128" s="299" t="s">
        <v>319</v>
      </c>
      <c r="E1128" s="331">
        <v>30.25</v>
      </c>
      <c r="F1128" s="331"/>
      <c r="G1128" s="333">
        <f t="shared" si="20"/>
        <v>4425.8699999999926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3</v>
      </c>
      <c r="C1129" s="298">
        <v>46061</v>
      </c>
      <c r="D1129" s="299" t="s">
        <v>296</v>
      </c>
      <c r="E1129" s="331">
        <v>3.72</v>
      </c>
      <c r="F1129" s="331"/>
      <c r="G1129" s="333">
        <f t="shared" si="20"/>
        <v>4456.1199999999926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4</v>
      </c>
      <c r="C1130" s="298">
        <v>46061</v>
      </c>
      <c r="D1130" s="299" t="s">
        <v>296</v>
      </c>
      <c r="E1130" s="331">
        <v>41.6</v>
      </c>
      <c r="F1130" s="331"/>
      <c r="G1130" s="333">
        <f t="shared" si="20"/>
        <v>4459.8399999999929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3</v>
      </c>
      <c r="C1131" s="298">
        <v>46061</v>
      </c>
      <c r="D1131" s="299" t="s">
        <v>451</v>
      </c>
      <c r="E1131" s="331">
        <v>1</v>
      </c>
      <c r="F1131" s="331"/>
      <c r="G1131" s="333">
        <f t="shared" si="20"/>
        <v>4501.4399999999932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46061</v>
      </c>
      <c r="D1132" s="299" t="s">
        <v>358</v>
      </c>
      <c r="E1132" s="331">
        <v>10.17</v>
      </c>
      <c r="F1132" s="331"/>
      <c r="G1132" s="333">
        <f t="shared" si="20"/>
        <v>4502.4399999999932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287</v>
      </c>
      <c r="B1133" s="330" t="s">
        <v>287</v>
      </c>
      <c r="C1133" s="298">
        <v>46060</v>
      </c>
      <c r="D1133" s="299" t="s">
        <v>452</v>
      </c>
      <c r="E1133" s="331">
        <v>367.77</v>
      </c>
      <c r="F1133" s="331">
        <v>367.77</v>
      </c>
      <c r="G1133" s="333">
        <f t="shared" si="20"/>
        <v>4512.6099999999933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4</v>
      </c>
      <c r="C1134" s="298">
        <v>46060</v>
      </c>
      <c r="D1134" s="299" t="s">
        <v>310</v>
      </c>
      <c r="E1134" s="331">
        <v>32.36</v>
      </c>
      <c r="F1134" s="331"/>
      <c r="G1134" s="333">
        <f t="shared" si="20"/>
        <v>4512.6099999999933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46060</v>
      </c>
      <c r="D1135" s="299" t="s">
        <v>453</v>
      </c>
      <c r="E1135" s="331">
        <v>41.39</v>
      </c>
      <c r="F1135" s="331"/>
      <c r="G1135" s="333">
        <f t="shared" si="20"/>
        <v>4544.969999999993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1</v>
      </c>
      <c r="C1136" s="298">
        <v>46060</v>
      </c>
      <c r="D1136" s="299" t="s">
        <v>445</v>
      </c>
      <c r="E1136" s="331">
        <v>35.770000000000003</v>
      </c>
      <c r="F1136" s="331"/>
      <c r="G1136" s="333">
        <f t="shared" si="20"/>
        <v>4586.3599999999933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3</v>
      </c>
      <c r="C1137" s="298">
        <v>46060</v>
      </c>
      <c r="D1137" s="299" t="s">
        <v>348</v>
      </c>
      <c r="E1137" s="331">
        <v>25</v>
      </c>
      <c r="F1137" s="331"/>
      <c r="G1137" s="333">
        <f t="shared" si="20"/>
        <v>4622.1299999999937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8</v>
      </c>
      <c r="C1138" s="298">
        <v>46060</v>
      </c>
      <c r="D1138" s="299" t="s">
        <v>296</v>
      </c>
      <c r="E1138" s="331">
        <v>6.69</v>
      </c>
      <c r="F1138" s="331"/>
      <c r="G1138" s="333">
        <f t="shared" si="20"/>
        <v>4647.1299999999937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46060</v>
      </c>
      <c r="D1139" s="299" t="s">
        <v>296</v>
      </c>
      <c r="E1139" s="331">
        <v>47.85</v>
      </c>
      <c r="F1139" s="331"/>
      <c r="G1139" s="333">
        <f t="shared" si="20"/>
        <v>4653.8199999999933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46059</v>
      </c>
      <c r="D1140" s="299" t="s">
        <v>301</v>
      </c>
      <c r="E1140" s="331">
        <v>20</v>
      </c>
      <c r="F1140" s="331"/>
      <c r="G1140" s="333">
        <f t="shared" si="20"/>
        <v>4701.6699999999937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291</v>
      </c>
      <c r="B1141" s="330">
        <v>40</v>
      </c>
      <c r="C1141" s="298">
        <v>46059</v>
      </c>
      <c r="D1141" s="299" t="s">
        <v>316</v>
      </c>
      <c r="E1141" s="331"/>
      <c r="F1141" s="331">
        <v>822.99</v>
      </c>
      <c r="G1141" s="333">
        <f t="shared" si="20"/>
        <v>4721.6699999999937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294</v>
      </c>
      <c r="B1142" s="330">
        <v>14</v>
      </c>
      <c r="C1142" s="298">
        <v>46059</v>
      </c>
      <c r="D1142" s="299" t="s">
        <v>366</v>
      </c>
      <c r="E1142" s="331">
        <v>66.67</v>
      </c>
      <c r="F1142" s="331"/>
      <c r="G1142" s="333">
        <f t="shared" si="20"/>
        <v>3898.6799999999935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2</v>
      </c>
      <c r="C1143" s="298">
        <v>46059</v>
      </c>
      <c r="D1143" s="299" t="s">
        <v>296</v>
      </c>
      <c r="E1143" s="331">
        <v>9.35</v>
      </c>
      <c r="F1143" s="331"/>
      <c r="G1143" s="333">
        <f t="shared" si="20"/>
        <v>3965.3499999999935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4</v>
      </c>
      <c r="C1144" s="298">
        <v>46059</v>
      </c>
      <c r="D1144" s="299" t="s">
        <v>296</v>
      </c>
      <c r="E1144" s="331">
        <v>45.81</v>
      </c>
      <c r="F1144" s="331"/>
      <c r="G1144" s="333">
        <f t="shared" si="20"/>
        <v>3974.6999999999935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2</v>
      </c>
      <c r="C1145" s="298">
        <v>46059</v>
      </c>
      <c r="D1145" s="299" t="s">
        <v>353</v>
      </c>
      <c r="E1145" s="331">
        <v>22.98</v>
      </c>
      <c r="F1145" s="331"/>
      <c r="G1145" s="333">
        <f t="shared" si="20"/>
        <v>4020.5099999999934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46059</v>
      </c>
      <c r="D1146" s="299" t="s">
        <v>301</v>
      </c>
      <c r="E1146" s="331">
        <v>46.5</v>
      </c>
      <c r="F1146" s="331"/>
      <c r="G1146" s="333">
        <f t="shared" si="20"/>
        <v>4043.4899999999934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46059</v>
      </c>
      <c r="D1147" s="299" t="s">
        <v>358</v>
      </c>
      <c r="E1147" s="331">
        <v>10.17</v>
      </c>
      <c r="F1147" s="331"/>
      <c r="G1147" s="333">
        <f t="shared" si="20"/>
        <v>4089.9899999999934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8</v>
      </c>
      <c r="C1148" s="298">
        <v>46059</v>
      </c>
      <c r="D1148" s="299" t="s">
        <v>435</v>
      </c>
      <c r="E1148" s="331">
        <v>81.2</v>
      </c>
      <c r="F1148" s="331"/>
      <c r="G1148" s="333">
        <f t="shared" si="20"/>
        <v>4100.1599999999935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46058</v>
      </c>
      <c r="D1149" s="299" t="s">
        <v>301</v>
      </c>
      <c r="E1149" s="331">
        <v>21</v>
      </c>
      <c r="F1149" s="331"/>
      <c r="G1149" s="333">
        <f t="shared" si="20"/>
        <v>4181.3599999999933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291</v>
      </c>
      <c r="B1150" s="330">
        <v>39</v>
      </c>
      <c r="C1150" s="298">
        <v>46058</v>
      </c>
      <c r="D1150" s="299" t="s">
        <v>292</v>
      </c>
      <c r="E1150" s="331"/>
      <c r="F1150" s="331">
        <v>2763.79</v>
      </c>
      <c r="G1150" s="333">
        <f t="shared" si="20"/>
        <v>4202.3599999999933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8</v>
      </c>
      <c r="C1151" s="298">
        <v>46058</v>
      </c>
      <c r="D1151" s="299" t="s">
        <v>357</v>
      </c>
      <c r="E1151" s="331">
        <v>95.35</v>
      </c>
      <c r="F1151" s="331"/>
      <c r="G1151" s="333">
        <f t="shared" si="20"/>
        <v>1438.5699999999933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46058</v>
      </c>
      <c r="D1152" s="299" t="s">
        <v>353</v>
      </c>
      <c r="E1152" s="331">
        <v>14.99</v>
      </c>
      <c r="F1152" s="331"/>
      <c r="G1152" s="333">
        <f t="shared" si="20"/>
        <v>1533.9199999999933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287</v>
      </c>
      <c r="B1153" s="330" t="s">
        <v>287</v>
      </c>
      <c r="C1153" s="298">
        <v>46058</v>
      </c>
      <c r="D1153" s="299" t="s">
        <v>452</v>
      </c>
      <c r="E1153" s="331">
        <v>77.569999999999993</v>
      </c>
      <c r="F1153" s="331">
        <v>77.569999999999993</v>
      </c>
      <c r="G1153" s="333">
        <f t="shared" si="20"/>
        <v>1548.9099999999933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6</v>
      </c>
      <c r="C1154" s="298">
        <v>46057</v>
      </c>
      <c r="D1154" s="299" t="s">
        <v>344</v>
      </c>
      <c r="E1154" s="331">
        <v>50</v>
      </c>
      <c r="F1154" s="331"/>
      <c r="G1154" s="333">
        <f t="shared" si="20"/>
        <v>1548.9099999999933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1</v>
      </c>
      <c r="C1155" s="298">
        <v>46057</v>
      </c>
      <c r="D1155" s="299" t="s">
        <v>306</v>
      </c>
      <c r="E1155" s="331">
        <v>62.03</v>
      </c>
      <c r="F1155" s="331"/>
      <c r="G1155" s="333">
        <f t="shared" si="20"/>
        <v>1598.9099999999933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46057</v>
      </c>
      <c r="D1156" s="299" t="s">
        <v>296</v>
      </c>
      <c r="E1156" s="331">
        <v>14.91</v>
      </c>
      <c r="F1156" s="331"/>
      <c r="G1156" s="333">
        <f t="shared" si="20"/>
        <v>1660.9399999999932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4</v>
      </c>
      <c r="C1157" s="298">
        <v>46057</v>
      </c>
      <c r="D1157" s="299" t="s">
        <v>310</v>
      </c>
      <c r="E1157" s="331">
        <v>63.38</v>
      </c>
      <c r="F1157" s="331"/>
      <c r="G1157" s="333">
        <f t="shared" si="20"/>
        <v>1675.8499999999933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287</v>
      </c>
      <c r="B1158" s="330" t="s">
        <v>287</v>
      </c>
      <c r="C1158" s="298">
        <v>46057</v>
      </c>
      <c r="D1158" s="299" t="s">
        <v>454</v>
      </c>
      <c r="E1158" s="331">
        <v>192.78</v>
      </c>
      <c r="F1158" s="331">
        <v>192.78</v>
      </c>
      <c r="G1158" s="333">
        <f t="shared" si="20"/>
        <v>1739.2299999999934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14</v>
      </c>
      <c r="C1159" s="298">
        <v>46057</v>
      </c>
      <c r="D1159" s="299" t="s">
        <v>367</v>
      </c>
      <c r="E1159" s="331">
        <v>68.739999999999995</v>
      </c>
      <c r="F1159" s="331"/>
      <c r="G1159" s="333">
        <f t="shared" si="20"/>
        <v>1739.2299999999934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6</v>
      </c>
      <c r="C1160" s="298">
        <v>46057</v>
      </c>
      <c r="D1160" s="299" t="s">
        <v>300</v>
      </c>
      <c r="E1160" s="331">
        <v>-42.58</v>
      </c>
      <c r="F1160" s="331"/>
      <c r="G1160" s="333">
        <f t="shared" si="20"/>
        <v>1807.9699999999934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1</v>
      </c>
      <c r="C1161" s="298">
        <v>46057</v>
      </c>
      <c r="D1161" s="299" t="s">
        <v>371</v>
      </c>
      <c r="E1161" s="331">
        <v>31.36</v>
      </c>
      <c r="F1161" s="331"/>
      <c r="G1161" s="333">
        <f t="shared" si="20"/>
        <v>1765.3899999999935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294</v>
      </c>
      <c r="B1162" s="330">
        <v>17</v>
      </c>
      <c r="C1162" s="298">
        <v>46057</v>
      </c>
      <c r="D1162" s="299" t="s">
        <v>370</v>
      </c>
      <c r="E1162" s="331">
        <v>99</v>
      </c>
      <c r="F1162" s="331"/>
      <c r="G1162" s="333">
        <f t="shared" si="20"/>
        <v>1796.7499999999934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284</v>
      </c>
      <c r="B1163" s="330">
        <v>36</v>
      </c>
      <c r="C1163" s="298">
        <v>46056</v>
      </c>
      <c r="D1163" s="299" t="s">
        <v>374</v>
      </c>
      <c r="E1163" s="331">
        <v>50</v>
      </c>
      <c r="F1163" s="331"/>
      <c r="G1163" s="333">
        <f t="shared" si="20"/>
        <v>1895.7499999999934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8</v>
      </c>
      <c r="C1164" s="298">
        <v>46056</v>
      </c>
      <c r="D1164" s="299" t="s">
        <v>319</v>
      </c>
      <c r="E1164" s="331">
        <v>7.92</v>
      </c>
      <c r="F1164" s="331"/>
      <c r="G1164" s="333">
        <f t="shared" si="20"/>
        <v>1945.7499999999934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294</v>
      </c>
      <c r="B1165" s="330">
        <v>24</v>
      </c>
      <c r="C1165" s="298">
        <v>46056</v>
      </c>
      <c r="D1165" s="299" t="s">
        <v>860</v>
      </c>
      <c r="E1165" s="331">
        <v>83.58</v>
      </c>
      <c r="F1165" s="331"/>
      <c r="G1165" s="333">
        <f t="shared" si="20"/>
        <v>1953.6699999999935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4</v>
      </c>
      <c r="C1166" s="298">
        <v>46056</v>
      </c>
      <c r="D1166" s="299" t="s">
        <v>455</v>
      </c>
      <c r="E1166" s="331">
        <v>28.64</v>
      </c>
      <c r="F1166" s="331"/>
      <c r="G1166" s="333">
        <f t="shared" si="20"/>
        <v>2037.2499999999934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46056</v>
      </c>
      <c r="D1167" s="299" t="s">
        <v>358</v>
      </c>
      <c r="E1167" s="331">
        <v>9.4700000000000006</v>
      </c>
      <c r="F1167" s="331"/>
      <c r="G1167" s="333">
        <f t="shared" si="20"/>
        <v>2065.8899999999935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6</v>
      </c>
      <c r="C1168" s="298">
        <v>46055</v>
      </c>
      <c r="D1168" s="299" t="s">
        <v>456</v>
      </c>
      <c r="E1168" s="331">
        <v>20</v>
      </c>
      <c r="F1168" s="331"/>
      <c r="G1168" s="333">
        <f t="shared" si="20"/>
        <v>2075.3599999999933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17</v>
      </c>
      <c r="C1169" s="298">
        <v>46055</v>
      </c>
      <c r="D1169" s="299" t="s">
        <v>188</v>
      </c>
      <c r="E1169" s="331">
        <v>41.54</v>
      </c>
      <c r="F1169" s="331"/>
      <c r="G1169" s="333">
        <f t="shared" si="20"/>
        <v>2095.3599999999933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46055</v>
      </c>
      <c r="D1170" s="299" t="s">
        <v>296</v>
      </c>
      <c r="E1170" s="331">
        <v>9.92</v>
      </c>
      <c r="F1170" s="331"/>
      <c r="G1170" s="333">
        <f t="shared" si="20"/>
        <v>2136.8999999999933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8</v>
      </c>
      <c r="C1171" s="298">
        <v>46055</v>
      </c>
      <c r="D1171" s="299" t="s">
        <v>457</v>
      </c>
      <c r="E1171" s="331">
        <v>155.38</v>
      </c>
      <c r="F1171" s="331"/>
      <c r="G1171" s="333">
        <f t="shared" si="20"/>
        <v>2146.8199999999933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21</v>
      </c>
      <c r="C1172" s="298">
        <v>46055</v>
      </c>
      <c r="D1172" s="299" t="s">
        <v>194</v>
      </c>
      <c r="E1172" s="331">
        <v>27.35</v>
      </c>
      <c r="F1172" s="331"/>
      <c r="G1172" s="333">
        <f t="shared" si="20"/>
        <v>2302.1999999999935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6</v>
      </c>
      <c r="C1173" s="298">
        <v>46054</v>
      </c>
      <c r="D1173" s="299" t="s">
        <v>300</v>
      </c>
      <c r="E1173" s="331">
        <v>59.37</v>
      </c>
      <c r="F1173" s="331"/>
      <c r="G1173" s="333">
        <f t="shared" si="20"/>
        <v>2329.5499999999934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294</v>
      </c>
      <c r="B1174" s="330">
        <v>22</v>
      </c>
      <c r="C1174" s="298">
        <v>46054</v>
      </c>
      <c r="D1174" s="299" t="s">
        <v>375</v>
      </c>
      <c r="E1174" s="331">
        <v>6.37</v>
      </c>
      <c r="F1174" s="331"/>
      <c r="G1174" s="333">
        <f t="shared" si="20"/>
        <v>2388.9199999999933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8</v>
      </c>
      <c r="C1175" s="298">
        <v>46054</v>
      </c>
      <c r="D1175" s="299" t="s">
        <v>458</v>
      </c>
      <c r="E1175" s="331">
        <v>44.65</v>
      </c>
      <c r="F1175" s="331"/>
      <c r="G1175" s="333">
        <f t="shared" si="20"/>
        <v>2395.2899999999931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7</v>
      </c>
      <c r="C1176" s="298">
        <v>46054</v>
      </c>
      <c r="D1176" s="299" t="s">
        <v>338</v>
      </c>
      <c r="E1176" s="331">
        <v>35.17</v>
      </c>
      <c r="F1176" s="331"/>
      <c r="G1176" s="333">
        <f t="shared" si="20"/>
        <v>2439.9399999999932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4</v>
      </c>
      <c r="C1177" s="298">
        <v>46054</v>
      </c>
      <c r="D1177" s="299" t="s">
        <v>310</v>
      </c>
      <c r="E1177" s="331">
        <v>28.48</v>
      </c>
      <c r="F1177" s="331"/>
      <c r="G1177" s="333">
        <f t="shared" si="20"/>
        <v>2475.1099999999933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1</v>
      </c>
      <c r="C1178" s="298">
        <v>46054</v>
      </c>
      <c r="D1178" s="299" t="s">
        <v>311</v>
      </c>
      <c r="E1178" s="331">
        <v>125.07</v>
      </c>
      <c r="F1178" s="331"/>
      <c r="G1178" s="333">
        <f t="shared" si="20"/>
        <v>2503.5899999999933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46054</v>
      </c>
      <c r="D1179" s="299" t="s">
        <v>458</v>
      </c>
      <c r="E1179" s="331">
        <v>100</v>
      </c>
      <c r="F1179" s="331"/>
      <c r="G1179" s="333">
        <f t="shared" si="20"/>
        <v>2628.6599999999935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1</v>
      </c>
      <c r="C1180" s="298">
        <v>46054</v>
      </c>
      <c r="D1180" s="299" t="s">
        <v>329</v>
      </c>
      <c r="E1180" s="331">
        <v>194.96</v>
      </c>
      <c r="F1180" s="331"/>
      <c r="G1180" s="333">
        <f t="shared" si="20"/>
        <v>2728.6599999999935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2</v>
      </c>
      <c r="C1181" s="298">
        <v>46054</v>
      </c>
      <c r="D1181" s="299" t="s">
        <v>410</v>
      </c>
      <c r="E1181" s="331">
        <v>75.53</v>
      </c>
      <c r="F1181" s="331"/>
      <c r="G1181" s="333">
        <f t="shared" si="20"/>
        <v>2923.6199999999935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284</v>
      </c>
      <c r="B1182" s="330">
        <v>37</v>
      </c>
      <c r="C1182" s="298">
        <v>46053</v>
      </c>
      <c r="D1182" s="299" t="s">
        <v>459</v>
      </c>
      <c r="E1182" s="331">
        <v>3194.64</v>
      </c>
      <c r="F1182" s="331"/>
      <c r="G1182" s="333">
        <f t="shared" si="20"/>
        <v>2999.1499999999937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286</v>
      </c>
      <c r="B1183" s="330">
        <v>25</v>
      </c>
      <c r="C1183" s="298">
        <v>46053</v>
      </c>
      <c r="D1183" s="298" t="s">
        <v>204</v>
      </c>
      <c r="E1183" s="331">
        <v>350</v>
      </c>
      <c r="F1183" s="331"/>
      <c r="G1183" s="333">
        <f t="shared" si="20"/>
        <v>6193.7899999999936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286</v>
      </c>
      <c r="B1184" s="330">
        <v>26</v>
      </c>
      <c r="C1184" s="298">
        <v>46053</v>
      </c>
      <c r="D1184" s="298" t="s">
        <v>205</v>
      </c>
      <c r="E1184" s="331">
        <v>320</v>
      </c>
      <c r="F1184" s="331"/>
      <c r="G1184" s="333">
        <f t="shared" si="20"/>
        <v>6543.7899999999936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286</v>
      </c>
      <c r="B1185" s="330">
        <v>27</v>
      </c>
      <c r="C1185" s="298">
        <v>46053</v>
      </c>
      <c r="D1185" s="298" t="s">
        <v>206</v>
      </c>
      <c r="E1185" s="331">
        <v>25</v>
      </c>
      <c r="F1185" s="331"/>
      <c r="G1185" s="333">
        <f t="shared" si="20"/>
        <v>6863.7899999999936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286</v>
      </c>
      <c r="B1186" s="330">
        <v>28</v>
      </c>
      <c r="C1186" s="298">
        <v>46053</v>
      </c>
      <c r="D1186" s="298" t="s">
        <v>207</v>
      </c>
      <c r="E1186" s="331">
        <v>25</v>
      </c>
      <c r="F1186" s="331"/>
      <c r="G1186" s="333">
        <f t="shared" si="20"/>
        <v>6888.7899999999936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286</v>
      </c>
      <c r="B1187" s="330">
        <v>29</v>
      </c>
      <c r="C1187" s="298">
        <v>46053</v>
      </c>
      <c r="D1187" s="298" t="s">
        <v>208</v>
      </c>
      <c r="E1187" s="331">
        <v>45</v>
      </c>
      <c r="F1187" s="331"/>
      <c r="G1187" s="333">
        <f t="shared" si="20"/>
        <v>6913.7899999999936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286</v>
      </c>
      <c r="B1188" s="330">
        <v>30</v>
      </c>
      <c r="C1188" s="298">
        <v>46053</v>
      </c>
      <c r="D1188" s="298" t="s">
        <v>209</v>
      </c>
      <c r="E1188" s="331">
        <v>400</v>
      </c>
      <c r="F1188" s="331"/>
      <c r="G1188" s="333">
        <f t="shared" si="20"/>
        <v>6958.7899999999936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286</v>
      </c>
      <c r="B1189" s="330">
        <v>31</v>
      </c>
      <c r="C1189" s="298">
        <v>46053</v>
      </c>
      <c r="D1189" s="298" t="s">
        <v>210</v>
      </c>
      <c r="E1189" s="331">
        <v>375</v>
      </c>
      <c r="F1189" s="331"/>
      <c r="G1189" s="333">
        <f t="shared" si="20"/>
        <v>7358.7899999999936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286</v>
      </c>
      <c r="B1190" s="330">
        <v>32</v>
      </c>
      <c r="C1190" s="298">
        <v>46053</v>
      </c>
      <c r="D1190" s="298" t="s">
        <v>211</v>
      </c>
      <c r="E1190" s="331">
        <v>100</v>
      </c>
      <c r="F1190" s="331"/>
      <c r="G1190" s="333">
        <f t="shared" si="20"/>
        <v>7733.7899999999936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286</v>
      </c>
      <c r="B1191" s="330">
        <v>33</v>
      </c>
      <c r="C1191" s="298">
        <v>46053</v>
      </c>
      <c r="D1191" s="298" t="s">
        <v>212</v>
      </c>
      <c r="E1191" s="331">
        <v>85</v>
      </c>
      <c r="F1191" s="331"/>
      <c r="G1191" s="333">
        <f t="shared" si="20"/>
        <v>7833.7899999999936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286</v>
      </c>
      <c r="B1192" s="330">
        <v>34</v>
      </c>
      <c r="C1192" s="298">
        <v>46053</v>
      </c>
      <c r="D1192" s="298" t="s">
        <v>213</v>
      </c>
      <c r="E1192" s="331">
        <v>230</v>
      </c>
      <c r="F1192" s="331"/>
      <c r="G1192" s="333">
        <f t="shared" si="20"/>
        <v>7918.7899999999936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286</v>
      </c>
      <c r="B1193" s="330">
        <v>35</v>
      </c>
      <c r="C1193" s="298">
        <v>46053</v>
      </c>
      <c r="D1193" s="298" t="s">
        <v>214</v>
      </c>
      <c r="E1193" s="331">
        <v>45</v>
      </c>
      <c r="F1193" s="331"/>
      <c r="G1193" s="333">
        <f t="shared" si="20"/>
        <v>8148.7899999999936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8</v>
      </c>
      <c r="C1194" s="298">
        <v>46053</v>
      </c>
      <c r="D1194" s="298" t="s">
        <v>319</v>
      </c>
      <c r="E1194" s="331">
        <v>31.03</v>
      </c>
      <c r="F1194" s="331"/>
      <c r="G1194" s="333">
        <f t="shared" si="20"/>
        <v>8193.7899999999936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10</v>
      </c>
      <c r="C1195" s="298">
        <v>46053</v>
      </c>
      <c r="D1195" s="298" t="s">
        <v>176</v>
      </c>
      <c r="E1195" s="331">
        <v>17.899999999999999</v>
      </c>
      <c r="F1195" s="331"/>
      <c r="G1195" s="333">
        <f t="shared" si="20"/>
        <v>8224.8199999999943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3</v>
      </c>
      <c r="C1196" s="298">
        <v>46053</v>
      </c>
      <c r="D1196" s="298" t="s">
        <v>348</v>
      </c>
      <c r="E1196" s="331">
        <v>18.84</v>
      </c>
      <c r="F1196" s="331"/>
      <c r="G1196" s="333">
        <f t="shared" si="20"/>
        <v>8242.7199999999939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8</v>
      </c>
      <c r="C1197" s="298">
        <v>46053</v>
      </c>
      <c r="D1197" s="298" t="s">
        <v>319</v>
      </c>
      <c r="E1197" s="331">
        <v>25.54</v>
      </c>
      <c r="F1197" s="331"/>
      <c r="G1197" s="333">
        <f t="shared" si="20"/>
        <v>8261.559999999994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8</v>
      </c>
      <c r="C1198" s="298">
        <v>46053</v>
      </c>
      <c r="D1198" s="298" t="s">
        <v>308</v>
      </c>
      <c r="E1198" s="331">
        <v>52.59</v>
      </c>
      <c r="F1198" s="331"/>
      <c r="G1198" s="333">
        <f t="shared" si="20"/>
        <v>8287.0999999999949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335</v>
      </c>
      <c r="B1199" s="330" t="s">
        <v>335</v>
      </c>
      <c r="C1199" s="298">
        <v>46052</v>
      </c>
      <c r="D1199" s="299" t="s">
        <v>460</v>
      </c>
      <c r="E1199" s="331"/>
      <c r="F1199" s="331">
        <v>422</v>
      </c>
      <c r="G1199" s="333">
        <f t="shared" si="20"/>
        <v>8339.6899999999951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5</v>
      </c>
      <c r="C1200" s="298">
        <v>46052</v>
      </c>
      <c r="D1200" s="299" t="s">
        <v>864</v>
      </c>
      <c r="E1200" s="331">
        <v>200</v>
      </c>
      <c r="F1200" s="331"/>
      <c r="G1200" s="333">
        <f t="shared" si="20"/>
        <v>7917.6899999999951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46052</v>
      </c>
      <c r="D1201" s="299" t="s">
        <v>296</v>
      </c>
      <c r="E1201" s="331">
        <v>8.52</v>
      </c>
      <c r="F1201" s="331"/>
      <c r="G1201" s="333">
        <f t="shared" si="20"/>
        <v>8117.6899999999951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287</v>
      </c>
      <c r="B1202" s="330" t="s">
        <v>287</v>
      </c>
      <c r="C1202" s="298">
        <v>46052</v>
      </c>
      <c r="D1202" s="299" t="s">
        <v>461</v>
      </c>
      <c r="E1202" s="331">
        <v>831.92</v>
      </c>
      <c r="F1202" s="331">
        <v>831.92</v>
      </c>
      <c r="G1202" s="333">
        <f t="shared" si="20"/>
        <v>8126.2099999999955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5</v>
      </c>
      <c r="C1203" s="298">
        <v>46052</v>
      </c>
      <c r="D1203" s="299" t="s">
        <v>441</v>
      </c>
      <c r="E1203" s="331">
        <v>200</v>
      </c>
      <c r="F1203" s="331"/>
      <c r="G1203" s="333">
        <f t="shared" si="20"/>
        <v>8126.2099999999955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46052</v>
      </c>
      <c r="D1204" s="299" t="s">
        <v>324</v>
      </c>
      <c r="E1204" s="331">
        <v>11.04</v>
      </c>
      <c r="F1204" s="331"/>
      <c r="G1204" s="333">
        <f t="shared" si="20"/>
        <v>8326.2099999999955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291</v>
      </c>
      <c r="B1205" s="330">
        <v>38</v>
      </c>
      <c r="C1205" s="298">
        <v>46051</v>
      </c>
      <c r="D1205" s="299" t="s">
        <v>293</v>
      </c>
      <c r="E1205" s="331"/>
      <c r="F1205" s="331">
        <v>4365.6499999999996</v>
      </c>
      <c r="G1205" s="333">
        <f t="shared" si="20"/>
        <v>8337.2499999999964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46051</v>
      </c>
      <c r="D1206" s="299" t="s">
        <v>296</v>
      </c>
      <c r="E1206" s="331">
        <v>18.28</v>
      </c>
      <c r="F1206" s="331"/>
      <c r="G1206" s="333">
        <f t="shared" si="20"/>
        <v>3971.5999999999976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4</v>
      </c>
      <c r="C1207" s="298">
        <v>46051</v>
      </c>
      <c r="D1207" s="299" t="s">
        <v>295</v>
      </c>
      <c r="E1207" s="331">
        <v>57.06</v>
      </c>
      <c r="F1207" s="331"/>
      <c r="G1207" s="333">
        <f t="shared" si="20"/>
        <v>3989.8799999999978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287</v>
      </c>
      <c r="B1208" s="330" t="s">
        <v>287</v>
      </c>
      <c r="C1208" s="298">
        <v>46051</v>
      </c>
      <c r="D1208" s="299" t="s">
        <v>462</v>
      </c>
      <c r="E1208" s="331">
        <v>89.42</v>
      </c>
      <c r="F1208" s="331">
        <v>89.42</v>
      </c>
      <c r="G1208" s="333">
        <f t="shared" si="20"/>
        <v>4046.9399999999978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8</v>
      </c>
      <c r="C1209" s="298">
        <v>46051</v>
      </c>
      <c r="D1209" s="299" t="s">
        <v>463</v>
      </c>
      <c r="E1209" s="331">
        <v>59</v>
      </c>
      <c r="F1209" s="331"/>
      <c r="G1209" s="333">
        <f t="shared" si="20"/>
        <v>4046.9399999999978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46051</v>
      </c>
      <c r="D1210" s="299" t="s">
        <v>371</v>
      </c>
      <c r="E1210" s="331">
        <v>19.899999999999999</v>
      </c>
      <c r="F1210" s="331"/>
      <c r="G1210" s="333">
        <f t="shared" si="20"/>
        <v>4105.9399999999978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2</v>
      </c>
      <c r="C1211" s="298">
        <v>46050</v>
      </c>
      <c r="D1211" s="299" t="s">
        <v>353</v>
      </c>
      <c r="E1211" s="331">
        <v>14.99</v>
      </c>
      <c r="F1211" s="331"/>
      <c r="G1211" s="333">
        <f t="shared" si="20"/>
        <v>4125.8399999999974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6</v>
      </c>
      <c r="C1212" s="298">
        <v>46050</v>
      </c>
      <c r="D1212" s="299" t="s">
        <v>464</v>
      </c>
      <c r="E1212" s="331">
        <v>25</v>
      </c>
      <c r="F1212" s="331"/>
      <c r="G1212" s="333">
        <f t="shared" si="20"/>
        <v>4140.8299999999972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3</v>
      </c>
      <c r="C1213" s="298">
        <v>46050</v>
      </c>
      <c r="D1213" s="299" t="s">
        <v>865</v>
      </c>
      <c r="E1213" s="331">
        <v>6</v>
      </c>
      <c r="F1213" s="331"/>
      <c r="G1213" s="333">
        <f t="shared" si="20"/>
        <v>4165.8299999999972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46050</v>
      </c>
      <c r="D1214" s="299" t="s">
        <v>866</v>
      </c>
      <c r="E1214" s="331">
        <v>15</v>
      </c>
      <c r="F1214" s="331"/>
      <c r="G1214" s="333">
        <f t="shared" si="20"/>
        <v>4171.8299999999972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46050</v>
      </c>
      <c r="D1215" s="299" t="s">
        <v>296</v>
      </c>
      <c r="E1215" s="331">
        <v>12.71</v>
      </c>
      <c r="F1215" s="331"/>
      <c r="G1215" s="333">
        <f t="shared" si="20"/>
        <v>4186.8299999999972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287</v>
      </c>
      <c r="B1216" s="330" t="s">
        <v>287</v>
      </c>
      <c r="C1216" s="298">
        <v>46050</v>
      </c>
      <c r="D1216" s="299" t="s">
        <v>452</v>
      </c>
      <c r="E1216" s="331">
        <v>1475.9</v>
      </c>
      <c r="F1216" s="331">
        <v>1475.9</v>
      </c>
      <c r="G1216" s="333">
        <f t="shared" si="20"/>
        <v>4199.5399999999972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8</v>
      </c>
      <c r="C1217" s="298">
        <v>46050</v>
      </c>
      <c r="D1217" s="299" t="s">
        <v>319</v>
      </c>
      <c r="E1217" s="331">
        <v>28.52</v>
      </c>
      <c r="F1217" s="331"/>
      <c r="G1217" s="333">
        <f t="shared" si="20"/>
        <v>4199.5399999999972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46050</v>
      </c>
      <c r="D1218" s="299" t="s">
        <v>465</v>
      </c>
      <c r="E1218" s="331">
        <v>66.94</v>
      </c>
      <c r="F1218" s="331"/>
      <c r="G1218" s="333">
        <f t="shared" si="20"/>
        <v>4228.0599999999977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8</v>
      </c>
      <c r="C1219" s="298">
        <v>46049</v>
      </c>
      <c r="D1219" s="299" t="s">
        <v>308</v>
      </c>
      <c r="E1219" s="331">
        <v>47.99</v>
      </c>
      <c r="F1219" s="331"/>
      <c r="G1219" s="333">
        <f t="shared" si="20"/>
        <v>4294.9999999999973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287</v>
      </c>
      <c r="B1220" s="330" t="s">
        <v>287</v>
      </c>
      <c r="C1220" s="298">
        <v>46048</v>
      </c>
      <c r="D1220" s="299" t="s">
        <v>466</v>
      </c>
      <c r="E1220" s="331"/>
      <c r="F1220" s="331">
        <v>425</v>
      </c>
      <c r="G1220" s="333">
        <f t="shared" si="20"/>
        <v>4342.9899999999971</v>
      </c>
      <c r="H1220" s="334" t="s">
        <v>298</v>
      </c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287</v>
      </c>
      <c r="B1221" s="330" t="s">
        <v>287</v>
      </c>
      <c r="C1221" s="298">
        <v>46048</v>
      </c>
      <c r="D1221" s="299" t="s">
        <v>466</v>
      </c>
      <c r="E1221" s="331">
        <v>425</v>
      </c>
      <c r="F1221" s="331"/>
      <c r="G1221" s="333">
        <f t="shared" si="20"/>
        <v>3917.9899999999971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46048</v>
      </c>
      <c r="D1222" s="299" t="s">
        <v>467</v>
      </c>
      <c r="E1222" s="331">
        <v>20.12</v>
      </c>
      <c r="F1222" s="331"/>
      <c r="G1222" s="333">
        <f t="shared" si="20"/>
        <v>4342.9899999999971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17</v>
      </c>
      <c r="C1223" s="298">
        <v>46048</v>
      </c>
      <c r="D1223" s="299" t="s">
        <v>468</v>
      </c>
      <c r="E1223" s="331">
        <v>42.68</v>
      </c>
      <c r="F1223" s="331"/>
      <c r="G1223" s="333">
        <f t="shared" si="20"/>
        <v>4363.1099999999969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6</v>
      </c>
      <c r="C1224" s="298">
        <v>46048</v>
      </c>
      <c r="D1224" s="299" t="s">
        <v>397</v>
      </c>
      <c r="E1224" s="331">
        <v>47.9</v>
      </c>
      <c r="F1224" s="331"/>
      <c r="G1224" s="333">
        <f t="shared" si="20"/>
        <v>4405.7899999999972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1</v>
      </c>
      <c r="C1225" s="298">
        <v>46047</v>
      </c>
      <c r="D1225" s="299" t="s">
        <v>457</v>
      </c>
      <c r="E1225" s="331">
        <v>105.79</v>
      </c>
      <c r="F1225" s="331"/>
      <c r="G1225" s="333">
        <f t="shared" si="20"/>
        <v>4453.6899999999969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294</v>
      </c>
      <c r="B1226" s="330">
        <v>12</v>
      </c>
      <c r="C1226" s="298">
        <v>46047</v>
      </c>
      <c r="D1226" s="299" t="s">
        <v>314</v>
      </c>
      <c r="E1226" s="331">
        <v>204.83</v>
      </c>
      <c r="F1226" s="331"/>
      <c r="G1226" s="333">
        <f t="shared" si="20"/>
        <v>4559.4799999999968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3</v>
      </c>
      <c r="C1227" s="298">
        <v>46047</v>
      </c>
      <c r="D1227" s="299" t="s">
        <v>348</v>
      </c>
      <c r="E1227" s="331">
        <v>8.51</v>
      </c>
      <c r="F1227" s="331"/>
      <c r="G1227" s="333">
        <f t="shared" si="20"/>
        <v>4764.3099999999968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4</v>
      </c>
      <c r="C1228" s="298">
        <v>46046</v>
      </c>
      <c r="D1228" s="299" t="s">
        <v>296</v>
      </c>
      <c r="E1228" s="331">
        <v>92.96</v>
      </c>
      <c r="F1228" s="331"/>
      <c r="G1228" s="333">
        <f t="shared" si="20"/>
        <v>4772.819999999997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4</v>
      </c>
      <c r="C1229" s="298">
        <v>46046</v>
      </c>
      <c r="D1229" s="299" t="s">
        <v>334</v>
      </c>
      <c r="E1229" s="331">
        <v>30.77</v>
      </c>
      <c r="F1229" s="331"/>
      <c r="G1229" s="333">
        <f t="shared" si="20"/>
        <v>4865.779999999997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46046</v>
      </c>
      <c r="D1230" s="299" t="s">
        <v>358</v>
      </c>
      <c r="E1230" s="331">
        <v>9.4700000000000006</v>
      </c>
      <c r="F1230" s="331"/>
      <c r="G1230" s="333">
        <f t="shared" si="20"/>
        <v>4896.5499999999975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6</v>
      </c>
      <c r="C1231" s="298">
        <v>46046</v>
      </c>
      <c r="D1231" s="299" t="s">
        <v>397</v>
      </c>
      <c r="E1231" s="331">
        <v>53.59</v>
      </c>
      <c r="F1231" s="331"/>
      <c r="G1231" s="333">
        <f t="shared" si="20"/>
        <v>4906.0199999999977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1</v>
      </c>
      <c r="C1232" s="298">
        <v>46046</v>
      </c>
      <c r="D1232" s="299" t="s">
        <v>311</v>
      </c>
      <c r="E1232" s="331">
        <v>61.64</v>
      </c>
      <c r="F1232" s="331"/>
      <c r="G1232" s="333">
        <f t="shared" si="20"/>
        <v>4959.6099999999979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1</v>
      </c>
      <c r="C1233" s="298">
        <v>46045</v>
      </c>
      <c r="D1233" s="299" t="s">
        <v>304</v>
      </c>
      <c r="E1233" s="331">
        <v>23.17</v>
      </c>
      <c r="F1233" s="331"/>
      <c r="G1233" s="333">
        <f t="shared" si="20"/>
        <v>5021.2499999999982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4</v>
      </c>
      <c r="C1234" s="298">
        <v>46045</v>
      </c>
      <c r="D1234" s="299" t="s">
        <v>296</v>
      </c>
      <c r="E1234" s="331">
        <v>62.77</v>
      </c>
      <c r="F1234" s="331"/>
      <c r="G1234" s="333">
        <f t="shared" si="20"/>
        <v>5044.4199999999983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6</v>
      </c>
      <c r="C1235" s="298">
        <v>46045</v>
      </c>
      <c r="D1235" s="299" t="s">
        <v>469</v>
      </c>
      <c r="E1235" s="331">
        <v>105.51</v>
      </c>
      <c r="F1235" s="331"/>
      <c r="G1235" s="333">
        <f t="shared" si="20"/>
        <v>5107.1899999999987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3</v>
      </c>
      <c r="C1236" s="298">
        <v>46045</v>
      </c>
      <c r="D1236" s="299" t="s">
        <v>334</v>
      </c>
      <c r="E1236" s="331">
        <v>9.9499999999999993</v>
      </c>
      <c r="F1236" s="331"/>
      <c r="G1236" s="333">
        <f t="shared" si="20"/>
        <v>5212.6999999999989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2</v>
      </c>
      <c r="C1237" s="298">
        <v>46045</v>
      </c>
      <c r="D1237" s="299" t="s">
        <v>358</v>
      </c>
      <c r="E1237" s="331">
        <v>10.17</v>
      </c>
      <c r="F1237" s="331"/>
      <c r="G1237" s="333">
        <f t="shared" si="20"/>
        <v>5222.6499999999987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2</v>
      </c>
      <c r="C1238" s="298">
        <v>46045</v>
      </c>
      <c r="D1238" s="299" t="s">
        <v>301</v>
      </c>
      <c r="E1238" s="331">
        <v>32.200000000000003</v>
      </c>
      <c r="F1238" s="331"/>
      <c r="G1238" s="333">
        <f t="shared" si="20"/>
        <v>5232.8199999999988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294</v>
      </c>
      <c r="B1239" s="330">
        <v>22</v>
      </c>
      <c r="C1239" s="298">
        <v>46045</v>
      </c>
      <c r="D1239" s="299" t="s">
        <v>862</v>
      </c>
      <c r="E1239" s="331">
        <v>5.31</v>
      </c>
      <c r="F1239" s="331"/>
      <c r="G1239" s="333">
        <f t="shared" si="20"/>
        <v>5265.0199999999986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8</v>
      </c>
      <c r="C1240" s="298">
        <v>46044</v>
      </c>
      <c r="D1240" s="299" t="s">
        <v>435</v>
      </c>
      <c r="E1240" s="331">
        <v>73.95</v>
      </c>
      <c r="F1240" s="331"/>
      <c r="G1240" s="333">
        <f t="shared" si="20"/>
        <v>5270.329999999999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46044</v>
      </c>
      <c r="D1241" s="299" t="s">
        <v>470</v>
      </c>
      <c r="E1241" s="331">
        <v>28.68</v>
      </c>
      <c r="F1241" s="331"/>
      <c r="G1241" s="333">
        <f t="shared" si="20"/>
        <v>5344.2799999999988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8</v>
      </c>
      <c r="C1242" s="298">
        <v>46044</v>
      </c>
      <c r="D1242" s="299" t="s">
        <v>357</v>
      </c>
      <c r="E1242" s="331">
        <v>57.38</v>
      </c>
      <c r="F1242" s="331"/>
      <c r="G1242" s="333">
        <f t="shared" si="20"/>
        <v>5372.9599999999991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46044</v>
      </c>
      <c r="D1243" s="299" t="s">
        <v>358</v>
      </c>
      <c r="E1243" s="331">
        <v>9.4700000000000006</v>
      </c>
      <c r="F1243" s="331"/>
      <c r="G1243" s="333">
        <f t="shared" si="20"/>
        <v>5430.3399999999992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46044</v>
      </c>
      <c r="D1244" s="299" t="s">
        <v>358</v>
      </c>
      <c r="E1244" s="331">
        <v>7.18</v>
      </c>
      <c r="F1244" s="331"/>
      <c r="G1244" s="333">
        <f t="shared" si="20"/>
        <v>5439.8099999999995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287</v>
      </c>
      <c r="B1245" s="330" t="s">
        <v>287</v>
      </c>
      <c r="C1245" s="298">
        <v>46044</v>
      </c>
      <c r="D1245" s="299" t="s">
        <v>315</v>
      </c>
      <c r="E1245" s="331">
        <v>126.24</v>
      </c>
      <c r="F1245" s="331">
        <v>126.24</v>
      </c>
      <c r="G1245" s="333">
        <f t="shared" si="20"/>
        <v>5446.99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8</v>
      </c>
      <c r="C1246" s="298">
        <v>46043</v>
      </c>
      <c r="D1246" s="299" t="s">
        <v>471</v>
      </c>
      <c r="E1246" s="331">
        <v>17</v>
      </c>
      <c r="F1246" s="331"/>
      <c r="G1246" s="333">
        <f t="shared" si="20"/>
        <v>5446.99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1</v>
      </c>
      <c r="C1247" s="298">
        <v>46043</v>
      </c>
      <c r="D1247" s="299" t="s">
        <v>329</v>
      </c>
      <c r="E1247" s="331">
        <v>24.75</v>
      </c>
      <c r="F1247" s="331"/>
      <c r="G1247" s="333">
        <f t="shared" si="20"/>
        <v>5463.99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291</v>
      </c>
      <c r="B1248" s="330">
        <v>39</v>
      </c>
      <c r="C1248" s="298">
        <v>46043</v>
      </c>
      <c r="D1248" s="299" t="s">
        <v>292</v>
      </c>
      <c r="E1248" s="331"/>
      <c r="F1248" s="331">
        <v>3378.82</v>
      </c>
      <c r="G1248" s="333">
        <f t="shared" si="20"/>
        <v>5488.74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294</v>
      </c>
      <c r="B1249" s="330">
        <v>23</v>
      </c>
      <c r="C1249" s="298">
        <v>46043</v>
      </c>
      <c r="D1249" s="299" t="s">
        <v>67</v>
      </c>
      <c r="E1249" s="331">
        <v>650.88</v>
      </c>
      <c r="F1249" s="331"/>
      <c r="G1249" s="333">
        <f t="shared" si="20"/>
        <v>2109.9199999999992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287</v>
      </c>
      <c r="B1250" s="330" t="s">
        <v>287</v>
      </c>
      <c r="C1250" s="298">
        <v>46043</v>
      </c>
      <c r="D1250" s="299" t="s">
        <v>472</v>
      </c>
      <c r="E1250" s="331">
        <v>100</v>
      </c>
      <c r="F1250" s="331">
        <v>100</v>
      </c>
      <c r="G1250" s="333">
        <f t="shared" si="20"/>
        <v>2760.7999999999993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46043</v>
      </c>
      <c r="D1251" s="299" t="s">
        <v>301</v>
      </c>
      <c r="E1251" s="331">
        <v>20</v>
      </c>
      <c r="F1251" s="331"/>
      <c r="G1251" s="333">
        <f t="shared" si="20"/>
        <v>2760.7999999999993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8</v>
      </c>
      <c r="C1252" s="298">
        <v>46043</v>
      </c>
      <c r="D1252" s="299" t="s">
        <v>295</v>
      </c>
      <c r="E1252" s="331">
        <v>6.38</v>
      </c>
      <c r="F1252" s="331"/>
      <c r="G1252" s="333">
        <f t="shared" si="20"/>
        <v>2780.7999999999993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2</v>
      </c>
      <c r="C1253" s="298">
        <v>46043</v>
      </c>
      <c r="D1253" s="299" t="s">
        <v>295</v>
      </c>
      <c r="E1253" s="331">
        <v>17.29</v>
      </c>
      <c r="F1253" s="331"/>
      <c r="G1253" s="333">
        <f t="shared" si="20"/>
        <v>2787.1799999999994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2</v>
      </c>
      <c r="C1254" s="298">
        <v>46043</v>
      </c>
      <c r="D1254" s="299" t="s">
        <v>358</v>
      </c>
      <c r="E1254" s="331">
        <v>14.86</v>
      </c>
      <c r="F1254" s="331"/>
      <c r="G1254" s="333">
        <f t="shared" si="20"/>
        <v>2804.4699999999993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2</v>
      </c>
      <c r="C1255" s="298">
        <v>46042</v>
      </c>
      <c r="D1255" s="299" t="s">
        <v>371</v>
      </c>
      <c r="E1255" s="331">
        <v>13.4</v>
      </c>
      <c r="F1255" s="331"/>
      <c r="G1255" s="333">
        <f t="shared" si="20"/>
        <v>2819.3299999999995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46042</v>
      </c>
      <c r="D1256" s="299" t="s">
        <v>371</v>
      </c>
      <c r="E1256" s="331">
        <v>5.97</v>
      </c>
      <c r="F1256" s="331"/>
      <c r="G1256" s="333">
        <f t="shared" si="20"/>
        <v>2832.7299999999996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22</v>
      </c>
      <c r="C1257" s="298">
        <v>46042</v>
      </c>
      <c r="D1257" s="299" t="s">
        <v>323</v>
      </c>
      <c r="E1257" s="331">
        <v>18.09</v>
      </c>
      <c r="F1257" s="331"/>
      <c r="G1257" s="333">
        <f t="shared" si="20"/>
        <v>2838.6999999999994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294</v>
      </c>
      <c r="B1258" s="330">
        <v>17</v>
      </c>
      <c r="C1258" s="298">
        <v>46042</v>
      </c>
      <c r="D1258" s="299" t="s">
        <v>188</v>
      </c>
      <c r="E1258" s="331">
        <v>42.65</v>
      </c>
      <c r="F1258" s="331"/>
      <c r="G1258" s="333">
        <f t="shared" si="20"/>
        <v>2856.7899999999995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335</v>
      </c>
      <c r="B1259" s="330" t="s">
        <v>335</v>
      </c>
      <c r="C1259" s="298">
        <v>46042</v>
      </c>
      <c r="D1259" s="299" t="s">
        <v>336</v>
      </c>
      <c r="E1259" s="331">
        <v>130.51</v>
      </c>
      <c r="F1259" s="331"/>
      <c r="G1259" s="333">
        <f t="shared" si="20"/>
        <v>2899.4399999999996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294</v>
      </c>
      <c r="B1260" s="330">
        <v>15</v>
      </c>
      <c r="C1260" s="298">
        <v>46042</v>
      </c>
      <c r="D1260" s="299" t="s">
        <v>185</v>
      </c>
      <c r="E1260" s="331">
        <v>132.4</v>
      </c>
      <c r="F1260" s="331"/>
      <c r="G1260" s="333">
        <f t="shared" si="20"/>
        <v>3029.9499999999994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294</v>
      </c>
      <c r="B1261" s="330">
        <v>23</v>
      </c>
      <c r="C1261" s="298">
        <v>46042</v>
      </c>
      <c r="D1261" s="299" t="s">
        <v>63</v>
      </c>
      <c r="E1261" s="331">
        <v>529.46</v>
      </c>
      <c r="F1261" s="331"/>
      <c r="G1261" s="333">
        <f t="shared" si="20"/>
        <v>3162.3499999999995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6</v>
      </c>
      <c r="C1262" s="298">
        <v>46042</v>
      </c>
      <c r="D1262" s="299" t="s">
        <v>300</v>
      </c>
      <c r="E1262" s="331">
        <v>51.63</v>
      </c>
      <c r="F1262" s="331"/>
      <c r="G1262" s="333">
        <f t="shared" si="20"/>
        <v>3691.8099999999995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2</v>
      </c>
      <c r="C1263" s="298">
        <v>46042</v>
      </c>
      <c r="D1263" s="299" t="s">
        <v>296</v>
      </c>
      <c r="E1263" s="331">
        <v>11.17</v>
      </c>
      <c r="F1263" s="331"/>
      <c r="G1263" s="333">
        <f t="shared" si="20"/>
        <v>3743.4399999999996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4</v>
      </c>
      <c r="C1264" s="298">
        <v>46042</v>
      </c>
      <c r="D1264" s="299" t="s">
        <v>296</v>
      </c>
      <c r="E1264" s="331">
        <v>57.37</v>
      </c>
      <c r="F1264" s="331"/>
      <c r="G1264" s="333">
        <f t="shared" si="20"/>
        <v>3754.6099999999997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294</v>
      </c>
      <c r="B1265" s="330">
        <v>22</v>
      </c>
      <c r="C1265" s="298">
        <v>46042</v>
      </c>
      <c r="D1265" s="299" t="s">
        <v>328</v>
      </c>
      <c r="E1265" s="331">
        <v>7.46</v>
      </c>
      <c r="F1265" s="331"/>
      <c r="G1265" s="333">
        <f t="shared" si="20"/>
        <v>3811.9799999999996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4</v>
      </c>
      <c r="C1266" s="298">
        <v>46042</v>
      </c>
      <c r="D1266" s="299" t="s">
        <v>310</v>
      </c>
      <c r="E1266" s="331">
        <v>28.91</v>
      </c>
      <c r="F1266" s="331"/>
      <c r="G1266" s="333">
        <f t="shared" si="20"/>
        <v>3819.4399999999996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6</v>
      </c>
      <c r="C1267" s="298">
        <v>46040</v>
      </c>
      <c r="D1267" s="299" t="s">
        <v>300</v>
      </c>
      <c r="E1267" s="331">
        <v>31.35</v>
      </c>
      <c r="F1267" s="331"/>
      <c r="G1267" s="333">
        <f t="shared" si="20"/>
        <v>3848.3499999999995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8</v>
      </c>
      <c r="C1268" s="298">
        <v>46040</v>
      </c>
      <c r="D1268" s="299" t="s">
        <v>473</v>
      </c>
      <c r="E1268" s="331">
        <v>124.75</v>
      </c>
      <c r="F1268" s="331"/>
      <c r="G1268" s="333">
        <f t="shared" si="20"/>
        <v>3879.6999999999994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3</v>
      </c>
      <c r="C1269" s="298">
        <v>46040</v>
      </c>
      <c r="D1269" s="299" t="s">
        <v>320</v>
      </c>
      <c r="E1269" s="331">
        <v>11.3</v>
      </c>
      <c r="F1269" s="331"/>
      <c r="G1269" s="333">
        <f t="shared" si="20"/>
        <v>4004.4499999999994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294</v>
      </c>
      <c r="B1270" s="330">
        <v>22</v>
      </c>
      <c r="C1270" s="298">
        <v>46040</v>
      </c>
      <c r="D1270" s="299" t="s">
        <v>401</v>
      </c>
      <c r="E1270" s="331">
        <v>13.84</v>
      </c>
      <c r="F1270" s="331"/>
      <c r="G1270" s="333">
        <f t="shared" si="20"/>
        <v>4015.7499999999995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1</v>
      </c>
      <c r="C1271" s="298">
        <v>46040</v>
      </c>
      <c r="D1271" s="299" t="s">
        <v>306</v>
      </c>
      <c r="E1271" s="331">
        <v>92.06</v>
      </c>
      <c r="F1271" s="331"/>
      <c r="G1271" s="333">
        <f t="shared" si="20"/>
        <v>4029.5899999999997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7</v>
      </c>
      <c r="C1272" s="298">
        <v>46040</v>
      </c>
      <c r="D1272" s="299" t="s">
        <v>338</v>
      </c>
      <c r="E1272" s="331">
        <v>78.47</v>
      </c>
      <c r="F1272" s="331"/>
      <c r="G1272" s="333">
        <f t="shared" si="20"/>
        <v>4121.6499999999996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1</v>
      </c>
      <c r="C1273" s="298">
        <v>46040</v>
      </c>
      <c r="D1273" s="299" t="s">
        <v>393</v>
      </c>
      <c r="E1273" s="331">
        <v>28.22</v>
      </c>
      <c r="F1273" s="331"/>
      <c r="G1273" s="333">
        <f t="shared" si="20"/>
        <v>4200.12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46040</v>
      </c>
      <c r="D1274" s="299" t="s">
        <v>392</v>
      </c>
      <c r="E1274" s="331">
        <v>32.729999999999997</v>
      </c>
      <c r="F1274" s="331"/>
      <c r="G1274" s="333">
        <f t="shared" si="20"/>
        <v>4228.34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42</v>
      </c>
      <c r="C1275" s="298">
        <v>46039</v>
      </c>
      <c r="D1275" s="299" t="s">
        <v>333</v>
      </c>
      <c r="E1275" s="331">
        <v>29.8</v>
      </c>
      <c r="F1275" s="331"/>
      <c r="G1275" s="333">
        <f t="shared" si="20"/>
        <v>4261.07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294</v>
      </c>
      <c r="B1276" s="330">
        <v>43</v>
      </c>
      <c r="C1276" s="298">
        <v>46039</v>
      </c>
      <c r="D1276" s="299" t="s">
        <v>333</v>
      </c>
      <c r="E1276" s="331">
        <v>22.35</v>
      </c>
      <c r="F1276" s="331"/>
      <c r="G1276" s="333">
        <f t="shared" si="20"/>
        <v>4290.87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8</v>
      </c>
      <c r="C1277" s="298">
        <v>46039</v>
      </c>
      <c r="D1277" s="299" t="s">
        <v>319</v>
      </c>
      <c r="E1277" s="331">
        <v>36.92</v>
      </c>
      <c r="F1277" s="331"/>
      <c r="G1277" s="333">
        <f t="shared" si="20"/>
        <v>4313.22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1</v>
      </c>
      <c r="C1278" s="298">
        <v>46039</v>
      </c>
      <c r="D1278" s="299" t="s">
        <v>311</v>
      </c>
      <c r="E1278" s="331">
        <v>117.89</v>
      </c>
      <c r="F1278" s="331"/>
      <c r="G1278" s="333">
        <f t="shared" si="20"/>
        <v>4350.1400000000003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1</v>
      </c>
      <c r="C1279" s="298">
        <v>46039</v>
      </c>
      <c r="D1279" s="299" t="s">
        <v>329</v>
      </c>
      <c r="E1279" s="331">
        <v>196.36</v>
      </c>
      <c r="F1279" s="331"/>
      <c r="G1279" s="333">
        <f t="shared" si="20"/>
        <v>4468.0300000000007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294</v>
      </c>
      <c r="B1280" s="330">
        <v>21</v>
      </c>
      <c r="C1280" s="298">
        <v>46039</v>
      </c>
      <c r="D1280" s="299" t="s">
        <v>194</v>
      </c>
      <c r="E1280" s="331">
        <v>70.2</v>
      </c>
      <c r="F1280" s="331"/>
      <c r="G1280" s="333">
        <f t="shared" si="20"/>
        <v>4664.3900000000003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2</v>
      </c>
      <c r="C1281" s="298">
        <v>46038</v>
      </c>
      <c r="D1281" s="299" t="s">
        <v>324</v>
      </c>
      <c r="E1281" s="331">
        <v>13.14</v>
      </c>
      <c r="F1281" s="331"/>
      <c r="G1281" s="333">
        <f t="shared" si="20"/>
        <v>4734.59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46038</v>
      </c>
      <c r="D1282" s="299" t="s">
        <v>296</v>
      </c>
      <c r="E1282" s="331">
        <v>18.489999999999998</v>
      </c>
      <c r="F1282" s="331"/>
      <c r="G1282" s="333">
        <f t="shared" si="20"/>
        <v>4747.7300000000005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291</v>
      </c>
      <c r="B1283" s="330">
        <v>41</v>
      </c>
      <c r="C1283" s="298">
        <v>46038</v>
      </c>
      <c r="D1283" s="299" t="s">
        <v>474</v>
      </c>
      <c r="E1283" s="331"/>
      <c r="F1283" s="331">
        <v>800</v>
      </c>
      <c r="G1283" s="333">
        <f t="shared" si="20"/>
        <v>4766.22</v>
      </c>
      <c r="H1283" s="334" t="s">
        <v>298</v>
      </c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294</v>
      </c>
      <c r="B1284" s="330">
        <v>18</v>
      </c>
      <c r="C1284" s="298">
        <v>46038</v>
      </c>
      <c r="D1284" s="299" t="s">
        <v>361</v>
      </c>
      <c r="E1284" s="331">
        <v>400</v>
      </c>
      <c r="F1284" s="331"/>
      <c r="G1284" s="333">
        <f t="shared" si="20"/>
        <v>3966.2200000000003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294</v>
      </c>
      <c r="B1285" s="330">
        <v>19</v>
      </c>
      <c r="C1285" s="298">
        <v>46038</v>
      </c>
      <c r="D1285" s="299" t="s">
        <v>191</v>
      </c>
      <c r="E1285" s="331">
        <v>200</v>
      </c>
      <c r="F1285" s="331"/>
      <c r="G1285" s="333">
        <f t="shared" si="20"/>
        <v>4366.22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294</v>
      </c>
      <c r="B1286" s="330">
        <v>11</v>
      </c>
      <c r="C1286" s="298">
        <v>46038</v>
      </c>
      <c r="D1286" s="299" t="s">
        <v>178</v>
      </c>
      <c r="E1286" s="331">
        <v>267.95999999999998</v>
      </c>
      <c r="F1286" s="331"/>
      <c r="G1286" s="333">
        <f t="shared" si="20"/>
        <v>4566.22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8</v>
      </c>
      <c r="C1287" s="298">
        <v>46037</v>
      </c>
      <c r="D1287" s="299" t="s">
        <v>357</v>
      </c>
      <c r="E1287" s="331">
        <v>59.95</v>
      </c>
      <c r="F1287" s="331"/>
      <c r="G1287" s="333">
        <f t="shared" si="20"/>
        <v>4834.18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46037</v>
      </c>
      <c r="D1288" s="299" t="s">
        <v>357</v>
      </c>
      <c r="E1288" s="331">
        <v>59.96</v>
      </c>
      <c r="F1288" s="331"/>
      <c r="G1288" s="333">
        <f t="shared" si="20"/>
        <v>4894.13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8</v>
      </c>
      <c r="C1289" s="298">
        <v>46037</v>
      </c>
      <c r="D1289" s="299" t="s">
        <v>319</v>
      </c>
      <c r="E1289" s="331">
        <v>12.43</v>
      </c>
      <c r="F1289" s="331"/>
      <c r="G1289" s="333">
        <f t="shared" si="20"/>
        <v>4954.09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2</v>
      </c>
      <c r="C1290" s="298">
        <v>46037</v>
      </c>
      <c r="D1290" s="299" t="s">
        <v>296</v>
      </c>
      <c r="E1290" s="331">
        <v>11.07</v>
      </c>
      <c r="F1290" s="331"/>
      <c r="G1290" s="333">
        <f t="shared" si="20"/>
        <v>4966.5200000000004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4</v>
      </c>
      <c r="C1291" s="298">
        <v>46037</v>
      </c>
      <c r="D1291" s="299" t="s">
        <v>296</v>
      </c>
      <c r="E1291" s="331">
        <v>52.3</v>
      </c>
      <c r="F1291" s="331"/>
      <c r="G1291" s="333">
        <f t="shared" si="20"/>
        <v>4977.59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6</v>
      </c>
      <c r="C1292" s="298">
        <v>46037</v>
      </c>
      <c r="D1292" s="299" t="s">
        <v>436</v>
      </c>
      <c r="E1292" s="331">
        <v>50</v>
      </c>
      <c r="F1292" s="331"/>
      <c r="G1292" s="333">
        <f t="shared" si="20"/>
        <v>5029.8900000000003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291</v>
      </c>
      <c r="B1293" s="330">
        <v>38</v>
      </c>
      <c r="C1293" s="298">
        <v>46037</v>
      </c>
      <c r="D1293" s="299" t="s">
        <v>293</v>
      </c>
      <c r="E1293" s="331"/>
      <c r="F1293" s="331">
        <v>4365.67</v>
      </c>
      <c r="G1293" s="333">
        <f t="shared" si="20"/>
        <v>5079.8900000000003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4</v>
      </c>
      <c r="C1294" s="298">
        <v>46036</v>
      </c>
      <c r="D1294" s="299" t="s">
        <v>295</v>
      </c>
      <c r="E1294" s="331">
        <v>30.91</v>
      </c>
      <c r="F1294" s="331"/>
      <c r="G1294" s="333">
        <f t="shared" si="20"/>
        <v>714.22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3</v>
      </c>
      <c r="C1295" s="298">
        <v>46036</v>
      </c>
      <c r="D1295" s="299" t="s">
        <v>348</v>
      </c>
      <c r="E1295" s="331">
        <v>8.67</v>
      </c>
      <c r="F1295" s="331"/>
      <c r="G1295" s="333">
        <f t="shared" si="20"/>
        <v>745.13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3</v>
      </c>
      <c r="C1296" s="298">
        <v>46035</v>
      </c>
      <c r="D1296" s="299" t="s">
        <v>351</v>
      </c>
      <c r="E1296" s="331">
        <v>25.01</v>
      </c>
      <c r="F1296" s="331"/>
      <c r="G1296" s="333">
        <f t="shared" si="20"/>
        <v>753.8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6</v>
      </c>
      <c r="C1297" s="298">
        <v>46035</v>
      </c>
      <c r="D1297" s="299" t="s">
        <v>412</v>
      </c>
      <c r="E1297" s="331">
        <v>-5.9</v>
      </c>
      <c r="F1297" s="331"/>
      <c r="G1297" s="333">
        <f t="shared" si="20"/>
        <v>778.81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6</v>
      </c>
      <c r="C1298" s="298">
        <v>46035</v>
      </c>
      <c r="D1298" s="299" t="s">
        <v>446</v>
      </c>
      <c r="E1298" s="331">
        <v>-0.03</v>
      </c>
      <c r="F1298" s="331"/>
      <c r="G1298" s="333">
        <f t="shared" si="20"/>
        <v>772.91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294</v>
      </c>
      <c r="B1299" s="330">
        <v>43</v>
      </c>
      <c r="C1299" s="298">
        <v>46035</v>
      </c>
      <c r="D1299" s="299" t="s">
        <v>201</v>
      </c>
      <c r="E1299" s="331">
        <v>44.18</v>
      </c>
      <c r="F1299" s="331"/>
      <c r="G1299" s="333">
        <f t="shared" si="20"/>
        <v>772.88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294</v>
      </c>
      <c r="B1300" s="330">
        <v>42</v>
      </c>
      <c r="C1300" s="298">
        <v>46035</v>
      </c>
      <c r="D1300" s="299" t="s">
        <v>200</v>
      </c>
      <c r="E1300" s="331">
        <v>51.19</v>
      </c>
      <c r="F1300" s="331"/>
      <c r="G1300" s="333">
        <f t="shared" si="20"/>
        <v>817.06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4</v>
      </c>
      <c r="C1301" s="298">
        <v>46035</v>
      </c>
      <c r="D1301" s="299" t="s">
        <v>295</v>
      </c>
      <c r="E1301" s="331">
        <v>28.15</v>
      </c>
      <c r="F1301" s="331"/>
      <c r="G1301" s="333">
        <f t="shared" si="20"/>
        <v>868.25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3</v>
      </c>
      <c r="C1302" s="298">
        <v>46035</v>
      </c>
      <c r="D1302" s="299" t="s">
        <v>296</v>
      </c>
      <c r="E1302" s="331">
        <v>20.85</v>
      </c>
      <c r="F1302" s="331"/>
      <c r="G1302" s="333">
        <f t="shared" si="20"/>
        <v>896.4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1</v>
      </c>
      <c r="C1303" s="298">
        <v>46034</v>
      </c>
      <c r="D1303" s="299" t="s">
        <v>306</v>
      </c>
      <c r="E1303" s="331">
        <v>145.81</v>
      </c>
      <c r="F1303" s="331"/>
      <c r="G1303" s="333">
        <f t="shared" si="20"/>
        <v>917.25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2</v>
      </c>
      <c r="C1304" s="298">
        <v>46034</v>
      </c>
      <c r="D1304" s="299" t="s">
        <v>424</v>
      </c>
      <c r="E1304" s="331">
        <v>25.22</v>
      </c>
      <c r="F1304" s="331"/>
      <c r="G1304" s="333">
        <f t="shared" si="20"/>
        <v>1063.06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2</v>
      </c>
      <c r="C1305" s="298">
        <v>46033</v>
      </c>
      <c r="D1305" s="299" t="s">
        <v>326</v>
      </c>
      <c r="E1305" s="331">
        <v>49.38</v>
      </c>
      <c r="F1305" s="331"/>
      <c r="G1305" s="333">
        <f t="shared" si="20"/>
        <v>1088.28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294</v>
      </c>
      <c r="B1306" s="330">
        <v>22</v>
      </c>
      <c r="C1306" s="298">
        <v>46033</v>
      </c>
      <c r="D1306" s="299" t="s">
        <v>352</v>
      </c>
      <c r="E1306" s="331">
        <v>19.16</v>
      </c>
      <c r="F1306" s="331"/>
      <c r="G1306" s="333">
        <f t="shared" si="20"/>
        <v>1137.6600000000001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6</v>
      </c>
      <c r="C1307" s="298">
        <v>46033</v>
      </c>
      <c r="D1307" s="299" t="s">
        <v>312</v>
      </c>
      <c r="E1307" s="331">
        <v>39.86</v>
      </c>
      <c r="F1307" s="331"/>
      <c r="G1307" s="333">
        <f t="shared" si="20"/>
        <v>1156.8200000000002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7</v>
      </c>
      <c r="C1308" s="298">
        <v>46033</v>
      </c>
      <c r="D1308" s="299" t="s">
        <v>444</v>
      </c>
      <c r="E1308" s="331">
        <v>165.05</v>
      </c>
      <c r="F1308" s="331"/>
      <c r="G1308" s="333">
        <f t="shared" si="20"/>
        <v>1196.68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294</v>
      </c>
      <c r="B1309" s="330">
        <v>24</v>
      </c>
      <c r="C1309" s="298">
        <v>46032</v>
      </c>
      <c r="D1309" s="299" t="s">
        <v>860</v>
      </c>
      <c r="E1309" s="331">
        <v>83.42</v>
      </c>
      <c r="F1309" s="331"/>
      <c r="G1309" s="333">
        <f t="shared" si="20"/>
        <v>1361.73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4</v>
      </c>
      <c r="C1310" s="298">
        <v>46032</v>
      </c>
      <c r="D1310" s="299" t="s">
        <v>296</v>
      </c>
      <c r="E1310" s="331">
        <v>30.4</v>
      </c>
      <c r="F1310" s="331"/>
      <c r="G1310" s="333">
        <f t="shared" si="20"/>
        <v>1445.15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2</v>
      </c>
      <c r="C1311" s="298">
        <v>46032</v>
      </c>
      <c r="D1311" s="299" t="s">
        <v>296</v>
      </c>
      <c r="E1311" s="331">
        <v>13.83</v>
      </c>
      <c r="F1311" s="331"/>
      <c r="G1311" s="333">
        <f t="shared" si="20"/>
        <v>1475.5500000000002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2</v>
      </c>
      <c r="C1312" s="298">
        <v>46032</v>
      </c>
      <c r="D1312" s="299" t="s">
        <v>473</v>
      </c>
      <c r="E1312" s="331">
        <v>100</v>
      </c>
      <c r="F1312" s="331"/>
      <c r="G1312" s="333">
        <f t="shared" si="20"/>
        <v>1489.38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1</v>
      </c>
      <c r="C1313" s="298">
        <v>46032</v>
      </c>
      <c r="D1313" s="299" t="s">
        <v>304</v>
      </c>
      <c r="E1313" s="331">
        <v>55.68</v>
      </c>
      <c r="F1313" s="331"/>
      <c r="G1313" s="333">
        <f t="shared" si="20"/>
        <v>1589.38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2</v>
      </c>
      <c r="C1314" s="298">
        <v>46031</v>
      </c>
      <c r="D1314" s="299" t="s">
        <v>358</v>
      </c>
      <c r="E1314" s="331">
        <v>9.4700000000000006</v>
      </c>
      <c r="F1314" s="331"/>
      <c r="G1314" s="333">
        <f t="shared" si="20"/>
        <v>1645.0600000000002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5</v>
      </c>
      <c r="C1315" s="298">
        <v>46031</v>
      </c>
      <c r="D1315" s="299" t="s">
        <v>475</v>
      </c>
      <c r="E1315" s="331">
        <v>50</v>
      </c>
      <c r="F1315" s="331"/>
      <c r="G1315" s="333">
        <f t="shared" si="20"/>
        <v>1654.5300000000002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8</v>
      </c>
      <c r="C1316" s="298">
        <v>46030</v>
      </c>
      <c r="D1316" s="299" t="s">
        <v>476</v>
      </c>
      <c r="E1316" s="331">
        <v>32.619999999999997</v>
      </c>
      <c r="F1316" s="331"/>
      <c r="G1316" s="333">
        <f t="shared" si="20"/>
        <v>1704.5300000000002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291</v>
      </c>
      <c r="B1317" s="330">
        <v>39</v>
      </c>
      <c r="C1317" s="298">
        <v>46030</v>
      </c>
      <c r="D1317" s="299" t="s">
        <v>292</v>
      </c>
      <c r="E1317" s="331"/>
      <c r="F1317" s="331">
        <v>2729.22</v>
      </c>
      <c r="G1317" s="333">
        <f t="shared" si="20"/>
        <v>1737.15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46030</v>
      </c>
      <c r="D1318" s="299" t="s">
        <v>296</v>
      </c>
      <c r="E1318" s="331">
        <v>6.37</v>
      </c>
      <c r="F1318" s="331"/>
      <c r="G1318" s="333">
        <f t="shared" si="20"/>
        <v>-992.06999999999971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4</v>
      </c>
      <c r="C1319" s="298">
        <v>46030</v>
      </c>
      <c r="D1319" s="299" t="s">
        <v>296</v>
      </c>
      <c r="E1319" s="331">
        <v>32.119999999999997</v>
      </c>
      <c r="F1319" s="331"/>
      <c r="G1319" s="333">
        <f t="shared" si="20"/>
        <v>-985.6999999999997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46030</v>
      </c>
      <c r="D1320" s="299" t="s">
        <v>358</v>
      </c>
      <c r="E1320" s="331">
        <v>9.4700000000000006</v>
      </c>
      <c r="F1320" s="331"/>
      <c r="G1320" s="333">
        <f t="shared" si="20"/>
        <v>-953.5799999999997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2</v>
      </c>
      <c r="C1321" s="298">
        <v>46030</v>
      </c>
      <c r="D1321" s="299" t="s">
        <v>386</v>
      </c>
      <c r="E1321" s="331">
        <v>21.18</v>
      </c>
      <c r="F1321" s="331"/>
      <c r="G1321" s="333">
        <f t="shared" si="20"/>
        <v>-944.10999999999967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335</v>
      </c>
      <c r="B1322" s="330" t="s">
        <v>335</v>
      </c>
      <c r="C1322" s="298">
        <v>46029</v>
      </c>
      <c r="D1322" s="299" t="s">
        <v>447</v>
      </c>
      <c r="E1322" s="331">
        <v>52.66</v>
      </c>
      <c r="F1322" s="331"/>
      <c r="G1322" s="333">
        <f t="shared" si="20"/>
        <v>-922.92999999999972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13</v>
      </c>
      <c r="C1323" s="298">
        <v>46029</v>
      </c>
      <c r="D1323" s="299" t="s">
        <v>182</v>
      </c>
      <c r="E1323" s="331">
        <v>167.42</v>
      </c>
      <c r="F1323" s="331"/>
      <c r="G1323" s="333">
        <f t="shared" si="20"/>
        <v>-870.26999999999975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4</v>
      </c>
      <c r="C1324" s="298">
        <v>46029</v>
      </c>
      <c r="D1324" s="299" t="s">
        <v>296</v>
      </c>
      <c r="E1324" s="331">
        <v>30.81</v>
      </c>
      <c r="F1324" s="331"/>
      <c r="G1324" s="333">
        <f t="shared" si="20"/>
        <v>-702.8499999999998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2</v>
      </c>
      <c r="C1325" s="298">
        <v>46029</v>
      </c>
      <c r="D1325" s="299" t="s">
        <v>358</v>
      </c>
      <c r="E1325" s="331">
        <v>9.4700000000000006</v>
      </c>
      <c r="F1325" s="331"/>
      <c r="G1325" s="333">
        <f t="shared" si="20"/>
        <v>-672.03999999999985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294</v>
      </c>
      <c r="B1326" s="330">
        <v>22</v>
      </c>
      <c r="C1326" s="298">
        <v>46029</v>
      </c>
      <c r="D1326" s="299" t="s">
        <v>477</v>
      </c>
      <c r="E1326" s="331">
        <v>148.04</v>
      </c>
      <c r="F1326" s="331"/>
      <c r="G1326" s="333">
        <f t="shared" si="20"/>
        <v>-662.56999999999982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294</v>
      </c>
      <c r="B1327" s="330">
        <v>14</v>
      </c>
      <c r="C1327" s="298">
        <v>46028</v>
      </c>
      <c r="D1327" s="299" t="s">
        <v>366</v>
      </c>
      <c r="E1327" s="331">
        <v>66.67</v>
      </c>
      <c r="F1327" s="331"/>
      <c r="G1327" s="333">
        <f t="shared" si="20"/>
        <v>-514.52999999999986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3</v>
      </c>
      <c r="C1328" s="298">
        <v>46028</v>
      </c>
      <c r="D1328" s="299" t="s">
        <v>296</v>
      </c>
      <c r="E1328" s="331">
        <v>5.7</v>
      </c>
      <c r="F1328" s="331"/>
      <c r="G1328" s="333">
        <f t="shared" si="20"/>
        <v>-447.8599999999999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294</v>
      </c>
      <c r="B1329" s="330">
        <v>21</v>
      </c>
      <c r="C1329" s="298">
        <v>46028</v>
      </c>
      <c r="D1329" s="299" t="s">
        <v>194</v>
      </c>
      <c r="E1329" s="331">
        <v>30.59</v>
      </c>
      <c r="F1329" s="331"/>
      <c r="G1329" s="333">
        <f t="shared" si="20"/>
        <v>-442.15999999999991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294</v>
      </c>
      <c r="B1330" s="330">
        <v>17</v>
      </c>
      <c r="C1330" s="298">
        <v>46027</v>
      </c>
      <c r="D1330" s="299" t="s">
        <v>370</v>
      </c>
      <c r="E1330" s="331">
        <v>133.91999999999999</v>
      </c>
      <c r="F1330" s="331"/>
      <c r="G1330" s="333">
        <f t="shared" si="20"/>
        <v>-411.56999999999994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294</v>
      </c>
      <c r="B1331" s="330">
        <v>17</v>
      </c>
      <c r="C1331" s="298">
        <v>46027</v>
      </c>
      <c r="D1331" s="299" t="s">
        <v>370</v>
      </c>
      <c r="E1331" s="331">
        <v>62</v>
      </c>
      <c r="F1331" s="331"/>
      <c r="G1331" s="333">
        <f t="shared" si="20"/>
        <v>-277.64999999999992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6</v>
      </c>
      <c r="C1332" s="298">
        <v>46027</v>
      </c>
      <c r="D1332" s="299" t="s">
        <v>300</v>
      </c>
      <c r="E1332" s="331">
        <v>10.64</v>
      </c>
      <c r="F1332" s="331"/>
      <c r="G1332" s="333">
        <f t="shared" si="20"/>
        <v>-215.64999999999992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8</v>
      </c>
      <c r="C1333" s="298">
        <v>46027</v>
      </c>
      <c r="D1333" s="299" t="s">
        <v>319</v>
      </c>
      <c r="E1333" s="331">
        <v>17.440000000000001</v>
      </c>
      <c r="F1333" s="331"/>
      <c r="G1333" s="333">
        <f t="shared" si="20"/>
        <v>-205.00999999999991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1</v>
      </c>
      <c r="C1334" s="298">
        <v>46027</v>
      </c>
      <c r="D1334" s="299" t="s">
        <v>306</v>
      </c>
      <c r="E1334" s="331">
        <v>216.19</v>
      </c>
      <c r="F1334" s="331"/>
      <c r="G1334" s="333">
        <f t="shared" si="20"/>
        <v>-187.56999999999991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2</v>
      </c>
      <c r="C1335" s="298">
        <v>46027</v>
      </c>
      <c r="D1335" s="299" t="s">
        <v>478</v>
      </c>
      <c r="E1335" s="331">
        <v>70</v>
      </c>
      <c r="F1335" s="331"/>
      <c r="G1335" s="333">
        <f t="shared" si="20"/>
        <v>28.62000000000009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2</v>
      </c>
      <c r="C1336" s="298">
        <v>46027</v>
      </c>
      <c r="D1336" s="299" t="s">
        <v>358</v>
      </c>
      <c r="E1336" s="331">
        <v>14.05</v>
      </c>
      <c r="F1336" s="331"/>
      <c r="G1336" s="333">
        <f t="shared" si="20"/>
        <v>98.62000000000009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294</v>
      </c>
      <c r="B1337" s="330">
        <v>14</v>
      </c>
      <c r="C1337" s="298">
        <v>46027</v>
      </c>
      <c r="D1337" s="299" t="s">
        <v>367</v>
      </c>
      <c r="E1337" s="331">
        <v>68.739999999999995</v>
      </c>
      <c r="F1337" s="331"/>
      <c r="G1337" s="333">
        <f t="shared" si="20"/>
        <v>112.67000000000009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6</v>
      </c>
      <c r="C1338" s="298">
        <v>46027</v>
      </c>
      <c r="D1338" s="299" t="s">
        <v>479</v>
      </c>
      <c r="E1338" s="331">
        <v>120</v>
      </c>
      <c r="F1338" s="331"/>
      <c r="G1338" s="333">
        <f t="shared" si="20"/>
        <v>181.41000000000008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9</v>
      </c>
      <c r="C1339" s="298">
        <v>46027</v>
      </c>
      <c r="D1339" s="299" t="s">
        <v>58</v>
      </c>
      <c r="E1339" s="331">
        <v>1281.53</v>
      </c>
      <c r="F1339" s="331"/>
      <c r="G1339" s="333">
        <f t="shared" si="20"/>
        <v>301.41000000000008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7</v>
      </c>
      <c r="C1340" s="298">
        <v>46026</v>
      </c>
      <c r="D1340" s="299" t="s">
        <v>338</v>
      </c>
      <c r="E1340" s="331">
        <v>18.260000000000002</v>
      </c>
      <c r="F1340" s="331"/>
      <c r="G1340" s="333">
        <f t="shared" si="20"/>
        <v>1582.94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287</v>
      </c>
      <c r="B1341" s="330" t="s">
        <v>287</v>
      </c>
      <c r="C1341" s="298">
        <v>46026</v>
      </c>
      <c r="D1341" s="299" t="s">
        <v>300</v>
      </c>
      <c r="E1341" s="331">
        <v>114.91</v>
      </c>
      <c r="F1341" s="331">
        <v>114.91</v>
      </c>
      <c r="G1341" s="333">
        <f t="shared" si="20"/>
        <v>1601.2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5</v>
      </c>
      <c r="C1342" s="298">
        <v>46026</v>
      </c>
      <c r="D1342" s="299" t="s">
        <v>480</v>
      </c>
      <c r="E1342" s="331">
        <v>42.43</v>
      </c>
      <c r="F1342" s="331"/>
      <c r="G1342" s="333">
        <f t="shared" si="20"/>
        <v>1601.2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7</v>
      </c>
      <c r="C1343" s="298">
        <v>46026</v>
      </c>
      <c r="D1343" s="299" t="s">
        <v>300</v>
      </c>
      <c r="E1343" s="331">
        <v>42.59</v>
      </c>
      <c r="F1343" s="331"/>
      <c r="G1343" s="333">
        <f t="shared" si="20"/>
        <v>1643.63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3</v>
      </c>
      <c r="C1344" s="298">
        <v>46025</v>
      </c>
      <c r="D1344" s="299" t="s">
        <v>348</v>
      </c>
      <c r="E1344" s="331">
        <v>14.57</v>
      </c>
      <c r="F1344" s="331"/>
      <c r="G1344" s="333">
        <f t="shared" si="20"/>
        <v>1686.22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2</v>
      </c>
      <c r="C1345" s="298">
        <v>46025</v>
      </c>
      <c r="D1345" s="299" t="s">
        <v>481</v>
      </c>
      <c r="E1345" s="331">
        <v>41.05</v>
      </c>
      <c r="F1345" s="331"/>
      <c r="G1345" s="333">
        <f t="shared" si="20"/>
        <v>1700.79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4</v>
      </c>
      <c r="C1346" s="298">
        <v>46025</v>
      </c>
      <c r="D1346" s="299" t="s">
        <v>310</v>
      </c>
      <c r="E1346" s="331">
        <v>26.88</v>
      </c>
      <c r="F1346" s="331"/>
      <c r="G1346" s="333">
        <f t="shared" si="20"/>
        <v>1741.84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2</v>
      </c>
      <c r="C1347" s="298">
        <v>46025</v>
      </c>
      <c r="D1347" s="299" t="s">
        <v>308</v>
      </c>
      <c r="E1347" s="331">
        <v>130.08000000000001</v>
      </c>
      <c r="F1347" s="331"/>
      <c r="G1347" s="333">
        <f t="shared" si="20"/>
        <v>1768.72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7</v>
      </c>
      <c r="C1348" s="298">
        <v>46025</v>
      </c>
      <c r="D1348" s="299" t="s">
        <v>482</v>
      </c>
      <c r="E1348" s="331">
        <v>222.49</v>
      </c>
      <c r="F1348" s="331"/>
      <c r="G1348" s="333">
        <f t="shared" si="20"/>
        <v>1898.8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7</v>
      </c>
      <c r="C1349" s="298">
        <v>46025</v>
      </c>
      <c r="D1349" s="299" t="s">
        <v>482</v>
      </c>
      <c r="E1349" s="331">
        <v>99.18</v>
      </c>
      <c r="F1349" s="331"/>
      <c r="G1349" s="333">
        <f t="shared" si="20"/>
        <v>2121.29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5</v>
      </c>
      <c r="C1350" s="298">
        <v>46024</v>
      </c>
      <c r="D1350" s="299" t="s">
        <v>483</v>
      </c>
      <c r="E1350" s="331">
        <v>35</v>
      </c>
      <c r="F1350" s="331"/>
      <c r="G1350" s="333">
        <f t="shared" si="20"/>
        <v>2220.4699999999998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3</v>
      </c>
      <c r="C1351" s="298">
        <v>46024</v>
      </c>
      <c r="D1351" s="299" t="s">
        <v>296</v>
      </c>
      <c r="E1351" s="331">
        <v>15.11</v>
      </c>
      <c r="F1351" s="331"/>
      <c r="G1351" s="333">
        <f t="shared" si="20"/>
        <v>2255.4699999999998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5</v>
      </c>
      <c r="C1352" s="298">
        <v>46024</v>
      </c>
      <c r="D1352" s="299" t="s">
        <v>484</v>
      </c>
      <c r="E1352" s="331">
        <v>29.67</v>
      </c>
      <c r="F1352" s="331"/>
      <c r="G1352" s="333">
        <f t="shared" si="20"/>
        <v>2270.58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287</v>
      </c>
      <c r="B1353" s="330" t="s">
        <v>287</v>
      </c>
      <c r="C1353" s="298">
        <v>46024</v>
      </c>
      <c r="D1353" s="299" t="s">
        <v>397</v>
      </c>
      <c r="E1353" s="331">
        <v>70.56</v>
      </c>
      <c r="F1353" s="331">
        <v>70.56</v>
      </c>
      <c r="G1353" s="333">
        <f t="shared" si="20"/>
        <v>2300.25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287</v>
      </c>
      <c r="B1354" s="330" t="s">
        <v>287</v>
      </c>
      <c r="C1354" s="298">
        <v>46024</v>
      </c>
      <c r="D1354" s="299" t="s">
        <v>485</v>
      </c>
      <c r="E1354" s="331">
        <v>113.94</v>
      </c>
      <c r="F1354" s="331">
        <v>113.94</v>
      </c>
      <c r="G1354" s="333">
        <f t="shared" si="20"/>
        <v>2300.25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46024</v>
      </c>
      <c r="D1355" s="299" t="s">
        <v>371</v>
      </c>
      <c r="E1355" s="331">
        <v>11.9</v>
      </c>
      <c r="F1355" s="331"/>
      <c r="G1355" s="333">
        <f t="shared" si="20"/>
        <v>2300.25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2</v>
      </c>
      <c r="C1356" s="298">
        <v>46024</v>
      </c>
      <c r="D1356" s="299" t="s">
        <v>408</v>
      </c>
      <c r="E1356" s="331">
        <v>23.9</v>
      </c>
      <c r="F1356" s="331"/>
      <c r="G1356" s="333">
        <f t="shared" si="20"/>
        <v>2312.15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5</v>
      </c>
      <c r="C1357" s="298">
        <v>46024</v>
      </c>
      <c r="D1357" s="299" t="s">
        <v>486</v>
      </c>
      <c r="E1357" s="331">
        <v>160</v>
      </c>
      <c r="F1357" s="331"/>
      <c r="G1357" s="333">
        <f t="shared" si="20"/>
        <v>2336.0500000000002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284</v>
      </c>
      <c r="B1358" s="330">
        <v>36</v>
      </c>
      <c r="C1358" s="298">
        <v>46024</v>
      </c>
      <c r="D1358" s="299" t="s">
        <v>374</v>
      </c>
      <c r="E1358" s="331">
        <v>50</v>
      </c>
      <c r="F1358" s="331"/>
      <c r="G1358" s="333">
        <f t="shared" si="20"/>
        <v>2496.0500000000002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6</v>
      </c>
      <c r="C1359" s="298">
        <v>46023</v>
      </c>
      <c r="D1359" s="299" t="s">
        <v>312</v>
      </c>
      <c r="E1359" s="331">
        <v>8</v>
      </c>
      <c r="F1359" s="331"/>
      <c r="G1359" s="333">
        <f t="shared" si="20"/>
        <v>2546.0500000000002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46023</v>
      </c>
      <c r="D1360" s="299" t="s">
        <v>371</v>
      </c>
      <c r="E1360" s="331">
        <v>13.06</v>
      </c>
      <c r="F1360" s="331"/>
      <c r="G1360" s="333">
        <f t="shared" si="20"/>
        <v>2554.0500000000002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294</v>
      </c>
      <c r="B1361" s="330">
        <v>22</v>
      </c>
      <c r="C1361" s="298">
        <v>46023</v>
      </c>
      <c r="D1361" s="299" t="s">
        <v>375</v>
      </c>
      <c r="E1361" s="331">
        <v>6.37</v>
      </c>
      <c r="F1361" s="331"/>
      <c r="G1361" s="333">
        <f t="shared" si="20"/>
        <v>2567.11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2</v>
      </c>
      <c r="C1362" s="298">
        <v>46023</v>
      </c>
      <c r="D1362" s="299" t="s">
        <v>358</v>
      </c>
      <c r="E1362" s="331">
        <v>10.27</v>
      </c>
      <c r="F1362" s="331"/>
      <c r="G1362" s="333">
        <f t="shared" si="20"/>
        <v>2573.48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6</v>
      </c>
      <c r="C1363" s="298">
        <v>46023</v>
      </c>
      <c r="D1363" s="299" t="s">
        <v>487</v>
      </c>
      <c r="E1363" s="331">
        <v>176.57</v>
      </c>
      <c r="F1363" s="331"/>
      <c r="G1363" s="333">
        <f t="shared" si="20"/>
        <v>2583.75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287</v>
      </c>
      <c r="B1364" s="330" t="s">
        <v>287</v>
      </c>
      <c r="C1364" s="298">
        <v>46023</v>
      </c>
      <c r="D1364" s="299" t="s">
        <v>300</v>
      </c>
      <c r="E1364" s="331">
        <v>383.39</v>
      </c>
      <c r="F1364" s="331">
        <v>383.39</v>
      </c>
      <c r="G1364" s="333">
        <f t="shared" si="20"/>
        <v>2760.32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287</v>
      </c>
      <c r="B1365" s="330" t="s">
        <v>287</v>
      </c>
      <c r="C1365" s="298">
        <v>46023</v>
      </c>
      <c r="D1365" s="299" t="s">
        <v>300</v>
      </c>
      <c r="E1365" s="331">
        <v>53.24</v>
      </c>
      <c r="F1365" s="331">
        <v>53.24</v>
      </c>
      <c r="G1365" s="333">
        <f t="shared" si="20"/>
        <v>2760.32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335</v>
      </c>
      <c r="B1366" s="330" t="s">
        <v>335</v>
      </c>
      <c r="C1366" s="298">
        <v>46023</v>
      </c>
      <c r="D1366" s="337" t="s">
        <v>460</v>
      </c>
      <c r="E1366" s="331">
        <v>239.68</v>
      </c>
      <c r="F1366" s="331"/>
      <c r="G1366" s="333">
        <f t="shared" si="20"/>
        <v>2760.32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488</v>
      </c>
      <c r="B1367" s="330" t="s">
        <v>488</v>
      </c>
      <c r="C1367" s="298">
        <v>45658</v>
      </c>
      <c r="D1367" s="298" t="s">
        <v>489</v>
      </c>
      <c r="E1367" s="332"/>
      <c r="F1367" s="332"/>
      <c r="G1367" s="333">
        <v>3000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5.75" customHeight="1" x14ac:dyDescent="0.3"/>
    <row r="1369" spans="1:20" ht="15.75" customHeight="1" x14ac:dyDescent="0.3"/>
    <row r="1370" spans="1:20" ht="15.75" customHeight="1" x14ac:dyDescent="0.3"/>
    <row r="1371" spans="1:20" ht="15.75" customHeight="1" x14ac:dyDescent="0.3"/>
    <row r="1372" spans="1:20" ht="15.75" customHeight="1" x14ac:dyDescent="0.3"/>
    <row r="1373" spans="1:20" ht="15.75" customHeight="1" x14ac:dyDescent="0.3"/>
    <row r="1374" spans="1:20" ht="15.75" customHeight="1" x14ac:dyDescent="0.3"/>
    <row r="1375" spans="1:20" ht="15.75" customHeight="1" x14ac:dyDescent="0.3"/>
    <row r="1376" spans="1:20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spans="9:9" ht="15.75" customHeight="1" x14ac:dyDescent="0.3"/>
    <row r="3090" spans="9:9" ht="15.75" customHeight="1" x14ac:dyDescent="0.3"/>
    <row r="3091" spans="9:9" ht="15.75" customHeight="1" x14ac:dyDescent="0.3"/>
    <row r="3092" spans="9:9" ht="15.75" customHeight="1" x14ac:dyDescent="0.3"/>
    <row r="3093" spans="9:9" ht="15.75" customHeight="1" x14ac:dyDescent="0.3"/>
    <row r="3094" spans="9:9" ht="15.75" customHeight="1" x14ac:dyDescent="0.3"/>
    <row r="3095" spans="9:9" ht="15.75" customHeight="1" x14ac:dyDescent="0.3"/>
    <row r="3096" spans="9:9" ht="15.75" customHeight="1" x14ac:dyDescent="0.3"/>
    <row r="3097" spans="9:9" ht="12" customHeight="1" x14ac:dyDescent="0.3">
      <c r="I3097" s="335" t="s">
        <v>225</v>
      </c>
    </row>
    <row r="3098" spans="9:9" ht="12" customHeight="1" x14ac:dyDescent="0.3">
      <c r="I3098" s="335"/>
    </row>
    <row r="3099" spans="9:9" ht="12" customHeight="1" x14ac:dyDescent="0.3">
      <c r="I3099" s="335"/>
    </row>
    <row r="3100" spans="9:9" ht="12" customHeight="1" x14ac:dyDescent="0.3">
      <c r="I3100" s="335"/>
    </row>
    <row r="3101" spans="9:9" ht="12" customHeight="1" x14ac:dyDescent="0.3">
      <c r="I3101" s="335"/>
    </row>
    <row r="3102" spans="9:9" ht="12" customHeight="1" x14ac:dyDescent="0.3">
      <c r="I3102" s="335"/>
    </row>
    <row r="3103" spans="9:9" ht="12" customHeight="1" x14ac:dyDescent="0.3">
      <c r="I3103" s="335"/>
    </row>
    <row r="3104" spans="9:9" ht="12" customHeight="1" x14ac:dyDescent="0.3">
      <c r="I3104" s="335"/>
    </row>
    <row r="3105" spans="9:9" ht="12" customHeight="1" x14ac:dyDescent="0.3">
      <c r="I3105" s="335"/>
    </row>
    <row r="3106" spans="9:9" ht="12" customHeight="1" x14ac:dyDescent="0.3">
      <c r="I3106" s="335" t="s">
        <v>226</v>
      </c>
    </row>
    <row r="3107" spans="9:9" ht="15.75" customHeight="1" x14ac:dyDescent="0.3"/>
    <row r="3108" spans="9:9" ht="15.75" customHeight="1" x14ac:dyDescent="0.3"/>
    <row r="3109" spans="9:9" ht="12" customHeight="1" x14ac:dyDescent="0.3">
      <c r="I3109" s="335" t="s">
        <v>226</v>
      </c>
    </row>
    <row r="3110" spans="9:9" ht="12" customHeight="1" x14ac:dyDescent="0.3">
      <c r="I3110" s="335"/>
    </row>
    <row r="3111" spans="9:9" ht="12" customHeight="1" x14ac:dyDescent="0.3">
      <c r="I3111" s="335"/>
    </row>
    <row r="3112" spans="9:9" ht="12" customHeight="1" x14ac:dyDescent="0.3">
      <c r="I3112" s="335"/>
    </row>
    <row r="3113" spans="9:9" ht="12" customHeight="1" x14ac:dyDescent="0.3">
      <c r="I3113" s="335"/>
    </row>
    <row r="3114" spans="9:9" ht="12" customHeight="1" x14ac:dyDescent="0.3">
      <c r="I3114" s="335"/>
    </row>
    <row r="3115" spans="9:9" ht="12" customHeight="1" x14ac:dyDescent="0.3">
      <c r="I3115" s="335" t="s">
        <v>226</v>
      </c>
    </row>
    <row r="3116" spans="9:9" ht="12" customHeight="1" x14ac:dyDescent="0.3">
      <c r="I3116" s="335" t="s">
        <v>226</v>
      </c>
    </row>
    <row r="3117" spans="9:9" ht="12" customHeight="1" x14ac:dyDescent="0.3">
      <c r="I3117" s="335"/>
    </row>
    <row r="3118" spans="9:9" ht="12" customHeight="1" x14ac:dyDescent="0.3">
      <c r="I3118" s="335"/>
    </row>
    <row r="3119" spans="9:9" ht="12" customHeight="1" x14ac:dyDescent="0.3">
      <c r="I3119" s="335"/>
    </row>
    <row r="3120" spans="9:9" ht="12" customHeight="1" x14ac:dyDescent="0.3">
      <c r="I3120" s="335" t="s">
        <v>226</v>
      </c>
    </row>
    <row r="3121" spans="9:9" ht="12" customHeight="1" x14ac:dyDescent="0.3">
      <c r="I3121" s="335" t="s">
        <v>225</v>
      </c>
    </row>
    <row r="3122" spans="9:9" ht="12" customHeight="1" x14ac:dyDescent="0.3">
      <c r="I3122" s="335" t="s">
        <v>225</v>
      </c>
    </row>
    <row r="3123" spans="9:9" ht="15.75" customHeight="1" x14ac:dyDescent="0.3"/>
    <row r="3124" spans="9:9" ht="15.75" customHeight="1" x14ac:dyDescent="0.3"/>
    <row r="3125" spans="9:9" ht="12" customHeight="1" x14ac:dyDescent="0.3">
      <c r="I3125" s="335" t="s">
        <v>225</v>
      </c>
    </row>
    <row r="3126" spans="9:9" ht="12" customHeight="1" x14ac:dyDescent="0.3">
      <c r="I3126" s="335"/>
    </row>
    <row r="3127" spans="9:9" ht="12" customHeight="1" x14ac:dyDescent="0.3">
      <c r="I3127" s="335" t="s">
        <v>226</v>
      </c>
    </row>
    <row r="3128" spans="9:9" ht="12" customHeight="1" x14ac:dyDescent="0.3">
      <c r="I3128" s="335"/>
    </row>
    <row r="3129" spans="9:9" ht="12" customHeight="1" x14ac:dyDescent="0.3">
      <c r="I3129" s="335"/>
    </row>
    <row r="3130" spans="9:9" ht="12" customHeight="1" x14ac:dyDescent="0.3">
      <c r="I3130" s="335" t="s">
        <v>226</v>
      </c>
    </row>
    <row r="3131" spans="9:9" ht="12" customHeight="1" x14ac:dyDescent="0.3">
      <c r="I3131" s="335"/>
    </row>
    <row r="3132" spans="9:9" ht="12" customHeight="1" x14ac:dyDescent="0.3">
      <c r="I3132" s="335" t="s">
        <v>226</v>
      </c>
    </row>
    <row r="3133" spans="9:9" ht="15.75" customHeight="1" x14ac:dyDescent="0.3"/>
    <row r="3134" spans="9:9" ht="15.75" customHeight="1" x14ac:dyDescent="0.3"/>
    <row r="3135" spans="9:9" ht="15.75" customHeight="1" x14ac:dyDescent="0.3"/>
    <row r="3136" spans="9:9" ht="15.75" customHeight="1" x14ac:dyDescent="0.3"/>
    <row r="3137" spans="9:9" ht="15.75" customHeight="1" x14ac:dyDescent="0.3"/>
    <row r="3138" spans="9:9" ht="15.75" customHeight="1" x14ac:dyDescent="0.3"/>
    <row r="3139" spans="9:9" ht="15.75" customHeight="1" x14ac:dyDescent="0.3"/>
    <row r="3140" spans="9:9" ht="15.75" customHeight="1" x14ac:dyDescent="0.3"/>
    <row r="3141" spans="9:9" ht="12" customHeight="1" x14ac:dyDescent="0.3">
      <c r="I3141" s="335" t="s">
        <v>226</v>
      </c>
    </row>
    <row r="3142" spans="9:9" ht="12" customHeight="1" x14ac:dyDescent="0.3">
      <c r="I3142" s="335"/>
    </row>
    <row r="3143" spans="9:9" ht="12" customHeight="1" x14ac:dyDescent="0.3">
      <c r="I3143" s="335" t="s">
        <v>225</v>
      </c>
    </row>
    <row r="3144" spans="9:9" ht="12" customHeight="1" x14ac:dyDescent="0.3">
      <c r="I3144" s="335"/>
    </row>
    <row r="3145" spans="9:9" ht="12" customHeight="1" x14ac:dyDescent="0.3">
      <c r="I3145" s="335" t="s">
        <v>226</v>
      </c>
    </row>
    <row r="3146" spans="9:9" ht="12" customHeight="1" x14ac:dyDescent="0.3">
      <c r="I3146" s="335" t="s">
        <v>225</v>
      </c>
    </row>
    <row r="3147" spans="9:9" ht="15.75" customHeight="1" x14ac:dyDescent="0.3"/>
    <row r="3148" spans="9:9" ht="15.75" customHeight="1" x14ac:dyDescent="0.3"/>
    <row r="3149" spans="9:9" ht="15.75" customHeight="1" x14ac:dyDescent="0.3"/>
    <row r="3150" spans="9:9" ht="15.75" customHeight="1" x14ac:dyDescent="0.3"/>
    <row r="3151" spans="9:9" ht="15.75" customHeight="1" x14ac:dyDescent="0.3"/>
    <row r="3152" spans="9:9" ht="15.75" customHeight="1" x14ac:dyDescent="0.3"/>
    <row r="3153" spans="9:9" ht="15.75" customHeight="1" x14ac:dyDescent="0.3"/>
    <row r="3154" spans="9:9" ht="15.75" customHeight="1" x14ac:dyDescent="0.3"/>
    <row r="3155" spans="9:9" ht="15.75" customHeight="1" x14ac:dyDescent="0.3"/>
    <row r="3156" spans="9:9" ht="15.75" customHeight="1" x14ac:dyDescent="0.3"/>
    <row r="3157" spans="9:9" ht="15.75" customHeight="1" x14ac:dyDescent="0.3"/>
    <row r="3158" spans="9:9" ht="15.75" customHeight="1" x14ac:dyDescent="0.3"/>
    <row r="3159" spans="9:9" ht="15.75" customHeight="1" x14ac:dyDescent="0.3"/>
    <row r="3160" spans="9:9" ht="15.75" customHeight="1" x14ac:dyDescent="0.3"/>
    <row r="3161" spans="9:9" ht="15.75" customHeight="1" x14ac:dyDescent="0.3"/>
    <row r="3162" spans="9:9" ht="15.75" customHeight="1" x14ac:dyDescent="0.3"/>
    <row r="3163" spans="9:9" ht="15.75" customHeight="1" x14ac:dyDescent="0.3"/>
    <row r="3164" spans="9:9" ht="15.75" customHeight="1" x14ac:dyDescent="0.3"/>
    <row r="3165" spans="9:9" ht="12" customHeight="1" x14ac:dyDescent="0.3">
      <c r="I3165" s="335" t="s">
        <v>226</v>
      </c>
    </row>
  </sheetData>
  <autoFilter ref="A1:G1367" xr:uid="{00000000-0009-0000-0000-000006000000}"/>
  <mergeCells count="5">
    <mergeCell ref="A1:B1"/>
    <mergeCell ref="E1:F1"/>
    <mergeCell ref="Q1:R1"/>
    <mergeCell ref="E2:F2"/>
    <mergeCell ref="E3:F3"/>
  </mergeCells>
  <conditionalFormatting sqref="I1 I4:I316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6"/>
  <sheetViews>
    <sheetView workbookViewId="0">
      <pane ySplit="1" topLeftCell="A2" activePane="bottomLeft" state="frozen"/>
      <selection pane="bottomLeft" activeCell="C20" sqref="C20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751.15000000000236</v>
      </c>
      <c r="B2" s="339"/>
      <c r="C2" s="340"/>
      <c r="D2" s="342" t="s">
        <v>493</v>
      </c>
      <c r="E2" s="343">
        <f>E3-E114</f>
        <v>17179.989999999998</v>
      </c>
      <c r="F2" s="344" t="s">
        <v>493</v>
      </c>
      <c r="G2" s="345">
        <f>G3-G114</f>
        <v>1018.8299999999999</v>
      </c>
      <c r="H2" s="343" t="s">
        <v>493</v>
      </c>
      <c r="I2" s="343">
        <f>I3-I114</f>
        <v>833.35999999999967</v>
      </c>
      <c r="J2" s="344" t="s">
        <v>493</v>
      </c>
      <c r="K2" s="345">
        <f>K3-K114</f>
        <v>81</v>
      </c>
      <c r="L2" s="343" t="s">
        <v>493</v>
      </c>
      <c r="M2" s="343">
        <f>M3-M114</f>
        <v>-18.53</v>
      </c>
      <c r="N2" s="345" t="s">
        <v>493</v>
      </c>
      <c r="O2" s="345">
        <f>O3-O114</f>
        <v>-18.53</v>
      </c>
      <c r="P2" s="343" t="s">
        <v>493</v>
      </c>
      <c r="Q2" s="343">
        <f>Q3-Q114</f>
        <v>36.54000000000002</v>
      </c>
      <c r="R2" s="345" t="s">
        <v>493</v>
      </c>
      <c r="S2" s="345">
        <f>S3-S114</f>
        <v>-3728.84</v>
      </c>
      <c r="T2" s="346" t="s">
        <v>493</v>
      </c>
      <c r="U2" s="343">
        <f>U3-U114</f>
        <v>-14625.929999999997</v>
      </c>
      <c r="V2" s="345" t="s">
        <v>493</v>
      </c>
      <c r="W2" s="345">
        <f>W3-W114</f>
        <v>700</v>
      </c>
      <c r="X2" s="343" t="s">
        <v>493</v>
      </c>
      <c r="Y2" s="343">
        <f>Y3-Y114</f>
        <v>94.5</v>
      </c>
      <c r="Z2" s="345" t="s">
        <v>493</v>
      </c>
      <c r="AA2" s="345">
        <f>AA3-AA114</f>
        <v>-837.7800000000002</v>
      </c>
      <c r="AB2" s="343" t="s">
        <v>493</v>
      </c>
      <c r="AC2" s="343">
        <f>AC3-AC114</f>
        <v>36.54000000000002</v>
      </c>
    </row>
    <row r="3" spans="1:29" ht="14.25" customHeight="1" x14ac:dyDescent="0.3">
      <c r="A3" s="341">
        <f t="shared" si="0"/>
        <v>12991.640000000001</v>
      </c>
      <c r="B3" s="347"/>
      <c r="C3" s="340"/>
      <c r="D3" s="342" t="s">
        <v>494</v>
      </c>
      <c r="E3" s="343">
        <f>SUM(E6:E114)-SUM(D6:D114)</f>
        <v>18890.48</v>
      </c>
      <c r="F3" s="345" t="s">
        <v>494</v>
      </c>
      <c r="G3" s="345">
        <f>SUM(G6:G114)-SUM(F6:F114)</f>
        <v>1518.83</v>
      </c>
      <c r="H3" s="343" t="s">
        <v>494</v>
      </c>
      <c r="I3" s="343">
        <f>SUM(I6:I114)-SUM(H6:H114)</f>
        <v>2833.3599999999997</v>
      </c>
      <c r="J3" s="345" t="s">
        <v>494</v>
      </c>
      <c r="K3" s="345">
        <f>SUM(K6:K114)-SUM(J6:J114)</f>
        <v>1081</v>
      </c>
      <c r="L3" s="343" t="s">
        <v>494</v>
      </c>
      <c r="M3" s="343">
        <f>SUM(M6:M114)-SUM(L6:L114)</f>
        <v>46.47</v>
      </c>
      <c r="N3" s="345" t="s">
        <v>494</v>
      </c>
      <c r="O3" s="345">
        <f>SUM(O6:O114)-SUM(N6:N114)</f>
        <v>46.47</v>
      </c>
      <c r="P3" s="343" t="s">
        <v>494</v>
      </c>
      <c r="Q3" s="343">
        <f>SUM(Q6:Q114)-SUM(P6:P114)</f>
        <v>136.54000000000002</v>
      </c>
      <c r="R3" s="345" t="s">
        <v>494</v>
      </c>
      <c r="S3" s="345">
        <f>SUM(S6:S114)-SUM(R6:R114)</f>
        <v>-1728.8400000000001</v>
      </c>
      <c r="T3" s="343" t="s">
        <v>494</v>
      </c>
      <c r="U3" s="343">
        <f>SUM(U6:U114)-SUM(T6:T114)</f>
        <v>-12125.929999999997</v>
      </c>
      <c r="V3" s="345" t="s">
        <v>494</v>
      </c>
      <c r="W3" s="345">
        <f>SUM(W6:W114)-SUM(V6:V114)</f>
        <v>1200</v>
      </c>
      <c r="X3" s="343" t="s">
        <v>494</v>
      </c>
      <c r="Y3" s="343">
        <f>SUM(Y6:Y114)-SUM(X6:X114)</f>
        <v>294.5</v>
      </c>
      <c r="Z3" s="345" t="s">
        <v>494</v>
      </c>
      <c r="AA3" s="345">
        <f>SUM(AA6:AA114)-SUM(Z6:Z114)</f>
        <v>662.2199999999998</v>
      </c>
      <c r="AB3" s="343" t="s">
        <v>494</v>
      </c>
      <c r="AC3" s="343">
        <f>SUM(AC6:AC114)-SUM(AB6:AB114)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SUM(D6:D113)</f>
        <v>18995.250000000004</v>
      </c>
      <c r="E5" s="343">
        <f t="shared" si="1"/>
        <v>36175.240000000005</v>
      </c>
      <c r="F5" s="345">
        <f t="shared" si="1"/>
        <v>0</v>
      </c>
      <c r="G5" s="345">
        <f t="shared" si="1"/>
        <v>1018.8299999999999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17250.929999999997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46238</v>
      </c>
      <c r="B7" s="347">
        <f t="shared" ref="B7:B42" si="2">SUM(E7,U7,K7,G7,I7,S7,O7,M7,Q7,W7,Y7,AA7,AC7)-SUM(D7,F7,T7,H7,R7,N7,J7,L7,P7,V7,X7,Z7,AB7)</f>
        <v>-500</v>
      </c>
      <c r="C7" s="348" t="s">
        <v>896</v>
      </c>
      <c r="D7" s="342">
        <v>500</v>
      </c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46238</v>
      </c>
      <c r="B8" s="347">
        <f t="shared" si="2"/>
        <v>-500</v>
      </c>
      <c r="C8" s="348" t="s">
        <v>897</v>
      </c>
      <c r="D8" s="342">
        <v>500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46238</v>
      </c>
      <c r="B9" s="347">
        <f t="shared" si="2"/>
        <v>-121.4</v>
      </c>
      <c r="C9" s="348" t="s">
        <v>533</v>
      </c>
      <c r="D9" s="342"/>
      <c r="E9" s="343"/>
      <c r="F9" s="345"/>
      <c r="G9" s="345"/>
      <c r="H9" s="343">
        <v>121.4</v>
      </c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46234</v>
      </c>
      <c r="B10" s="347">
        <f t="shared" si="2"/>
        <v>8746.27</v>
      </c>
      <c r="C10" s="348" t="s">
        <v>1004</v>
      </c>
      <c r="D10" s="342"/>
      <c r="E10" s="343">
        <v>8746.27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46234</v>
      </c>
      <c r="B11" s="347">
        <f t="shared" si="2"/>
        <v>2000</v>
      </c>
      <c r="C11" s="348" t="s">
        <v>1005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46234</v>
      </c>
      <c r="B12" s="347">
        <f t="shared" si="2"/>
        <v>0.22</v>
      </c>
      <c r="C12" s="348" t="s">
        <v>505</v>
      </c>
      <c r="D12" s="342"/>
      <c r="E12" s="343"/>
      <c r="F12" s="345"/>
      <c r="G12" s="345">
        <v>0.22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46232</v>
      </c>
      <c r="B13" s="347">
        <f t="shared" si="2"/>
        <v>52.7</v>
      </c>
      <c r="C13" s="348" t="s">
        <v>504</v>
      </c>
      <c r="D13" s="342"/>
      <c r="E13" s="343"/>
      <c r="F13" s="345"/>
      <c r="G13" s="345">
        <v>52.7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46231</v>
      </c>
      <c r="B14" s="347">
        <f t="shared" si="2"/>
        <v>-1171.3800000000001</v>
      </c>
      <c r="C14" s="348" t="s">
        <v>525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>
        <v>1171.3800000000001</v>
      </c>
      <c r="AA14" s="345"/>
      <c r="AB14" s="343"/>
      <c r="AC14" s="343"/>
    </row>
    <row r="15" spans="1:29" ht="14.25" customHeight="1" x14ac:dyDescent="0.3">
      <c r="A15" s="338">
        <v>46226</v>
      </c>
      <c r="B15" s="347">
        <f t="shared" si="2"/>
        <v>-133.13999999999999</v>
      </c>
      <c r="C15" s="348" t="s">
        <v>315</v>
      </c>
      <c r="D15" s="342"/>
      <c r="E15" s="343"/>
      <c r="F15" s="345"/>
      <c r="G15" s="345"/>
      <c r="H15" s="343"/>
      <c r="I15" s="343"/>
      <c r="J15" s="345"/>
      <c r="K15" s="345"/>
      <c r="L15" s="343">
        <v>66.569999999999993</v>
      </c>
      <c r="M15" s="343"/>
      <c r="N15" s="345">
        <v>66.569999999999993</v>
      </c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46214</v>
      </c>
      <c r="B16" s="347">
        <f t="shared" si="2"/>
        <v>53.11</v>
      </c>
      <c r="C16" s="348" t="s">
        <v>509</v>
      </c>
      <c r="D16" s="342"/>
      <c r="E16" s="343"/>
      <c r="F16" s="345"/>
      <c r="G16" s="345">
        <v>53.11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46212</v>
      </c>
      <c r="B17" s="347">
        <f t="shared" si="2"/>
        <v>300</v>
      </c>
      <c r="C17" s="348" t="s">
        <v>973</v>
      </c>
      <c r="D17" s="342"/>
      <c r="E17" s="343">
        <v>300</v>
      </c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46211</v>
      </c>
      <c r="B18" s="347">
        <f t="shared" si="2"/>
        <v>-960</v>
      </c>
      <c r="C18" s="348" t="s">
        <v>901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960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46209</v>
      </c>
      <c r="B19" s="347">
        <f t="shared" si="2"/>
        <v>-1182.68</v>
      </c>
      <c r="C19" s="348" t="s">
        <v>1002</v>
      </c>
      <c r="D19" s="342">
        <v>1182.68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46209</v>
      </c>
      <c r="B20" s="347">
        <f t="shared" si="2"/>
        <v>350</v>
      </c>
      <c r="C20" s="348" t="s">
        <v>971</v>
      </c>
      <c r="D20" s="342"/>
      <c r="E20" s="343">
        <v>350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46209</v>
      </c>
      <c r="B21" s="347">
        <f t="shared" si="2"/>
        <v>-8500</v>
      </c>
      <c r="C21" s="348" t="s">
        <v>957</v>
      </c>
      <c r="D21" s="342">
        <v>8500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46209</v>
      </c>
      <c r="B22" s="347">
        <f t="shared" si="2"/>
        <v>-150</v>
      </c>
      <c r="C22" s="348" t="s">
        <v>972</v>
      </c>
      <c r="D22" s="342"/>
      <c r="E22" s="343"/>
      <c r="F22" s="345"/>
      <c r="G22" s="345"/>
      <c r="H22" s="343">
        <v>150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46205</v>
      </c>
      <c r="B23" s="347">
        <f t="shared" si="2"/>
        <v>-783</v>
      </c>
      <c r="C23" s="348" t="s">
        <v>1001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>
        <v>783</v>
      </c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46203</v>
      </c>
      <c r="B24" s="347">
        <f t="shared" si="2"/>
        <v>6487.16</v>
      </c>
      <c r="C24" s="348" t="s">
        <v>970</v>
      </c>
      <c r="D24" s="342"/>
      <c r="E24" s="343">
        <v>6487.16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46203</v>
      </c>
      <c r="B25" s="347">
        <f t="shared" si="2"/>
        <v>2000</v>
      </c>
      <c r="C25" s="348" t="s">
        <v>944</v>
      </c>
      <c r="D25" s="342"/>
      <c r="E25" s="343"/>
      <c r="F25" s="345"/>
      <c r="G25" s="345"/>
      <c r="H25" s="343"/>
      <c r="I25" s="343">
        <v>350</v>
      </c>
      <c r="J25" s="345"/>
      <c r="K25" s="345">
        <v>320</v>
      </c>
      <c r="L25" s="343"/>
      <c r="M25" s="343">
        <v>25</v>
      </c>
      <c r="N25" s="345"/>
      <c r="O25" s="345">
        <v>25</v>
      </c>
      <c r="P25" s="343"/>
      <c r="Q25" s="343">
        <v>45</v>
      </c>
      <c r="R25" s="345"/>
      <c r="S25" s="345">
        <v>400</v>
      </c>
      <c r="T25" s="343"/>
      <c r="U25" s="343">
        <v>375</v>
      </c>
      <c r="V25" s="345"/>
      <c r="W25" s="345">
        <v>100</v>
      </c>
      <c r="X25" s="343"/>
      <c r="Y25" s="343">
        <v>85</v>
      </c>
      <c r="Z25" s="345"/>
      <c r="AA25" s="345">
        <v>230</v>
      </c>
      <c r="AB25" s="343"/>
      <c r="AC25" s="343">
        <v>45</v>
      </c>
    </row>
    <row r="26" spans="1:29" ht="14.25" customHeight="1" x14ac:dyDescent="0.3">
      <c r="A26" s="338">
        <v>46203</v>
      </c>
      <c r="B26" s="347">
        <f t="shared" si="2"/>
        <v>0.35</v>
      </c>
      <c r="C26" s="348" t="s">
        <v>505</v>
      </c>
      <c r="D26" s="342"/>
      <c r="E26" s="343"/>
      <c r="F26" s="345"/>
      <c r="G26" s="345">
        <v>0.35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46203</v>
      </c>
      <c r="B27" s="347">
        <f t="shared" si="2"/>
        <v>-580</v>
      </c>
      <c r="C27" s="348" t="s">
        <v>949</v>
      </c>
      <c r="D27" s="342">
        <v>580</v>
      </c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-185.64</v>
      </c>
      <c r="C28" s="348" t="s">
        <v>423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>
        <v>92.82</v>
      </c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>
        <v>92.82</v>
      </c>
      <c r="AC28" s="343"/>
    </row>
    <row r="29" spans="1:29" ht="14.25" customHeight="1" x14ac:dyDescent="0.3">
      <c r="A29" s="338">
        <v>46203</v>
      </c>
      <c r="B29" s="347">
        <f t="shared" si="2"/>
        <v>51.56</v>
      </c>
      <c r="C29" s="348" t="s">
        <v>509</v>
      </c>
      <c r="D29" s="342"/>
      <c r="E29" s="343"/>
      <c r="F29" s="345"/>
      <c r="G29" s="345">
        <v>51.56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46203</v>
      </c>
      <c r="B30" s="347">
        <f t="shared" si="2"/>
        <v>53.44</v>
      </c>
      <c r="C30" s="348" t="s">
        <v>504</v>
      </c>
      <c r="D30" s="342"/>
      <c r="E30" s="343"/>
      <c r="F30" s="345"/>
      <c r="G30" s="345">
        <v>53.44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-207.96</v>
      </c>
      <c r="C31" s="348" t="s">
        <v>946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>
        <v>207.96</v>
      </c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46203</v>
      </c>
      <c r="B32" s="347">
        <f t="shared" si="2"/>
        <v>-1713.1</v>
      </c>
      <c r="C32" s="348" t="s">
        <v>531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>
        <v>1713.1</v>
      </c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46189</v>
      </c>
      <c r="B33" s="347">
        <f t="shared" si="2"/>
        <v>53.17</v>
      </c>
      <c r="C33" s="348" t="s">
        <v>509</v>
      </c>
      <c r="D33" s="342"/>
      <c r="E33" s="343"/>
      <c r="F33" s="345"/>
      <c r="G33" s="345">
        <v>53.17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46186</v>
      </c>
      <c r="B34" s="347">
        <f t="shared" si="2"/>
        <v>57.38</v>
      </c>
      <c r="C34" s="348" t="s">
        <v>509</v>
      </c>
      <c r="D34" s="342"/>
      <c r="E34" s="343"/>
      <c r="F34" s="345"/>
      <c r="G34" s="345">
        <v>57.38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46184</v>
      </c>
      <c r="B35" s="347">
        <f t="shared" si="2"/>
        <v>-2159</v>
      </c>
      <c r="C35" s="348" t="s">
        <v>911</v>
      </c>
      <c r="D35" s="342"/>
      <c r="E35" s="343"/>
      <c r="F35" s="345"/>
      <c r="G35" s="345"/>
      <c r="H35" s="343"/>
      <c r="I35" s="343"/>
      <c r="J35" s="345">
        <v>2159</v>
      </c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46183</v>
      </c>
      <c r="B36" s="347">
        <f t="shared" si="2"/>
        <v>-816.19</v>
      </c>
      <c r="C36" s="348" t="s">
        <v>912</v>
      </c>
      <c r="D36" s="342"/>
      <c r="E36" s="343"/>
      <c r="F36" s="345"/>
      <c r="G36" s="345"/>
      <c r="H36" s="343">
        <v>816.19</v>
      </c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46180</v>
      </c>
      <c r="B37" s="347">
        <f t="shared" si="2"/>
        <v>-313.77999999999997</v>
      </c>
      <c r="C37" s="348" t="s">
        <v>890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313.77999999999997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46176</v>
      </c>
      <c r="B38" s="347">
        <f t="shared" si="2"/>
        <v>-1000</v>
      </c>
      <c r="C38" s="348" t="s">
        <v>901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1000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46174</v>
      </c>
      <c r="B39" s="347">
        <f t="shared" si="2"/>
        <v>-320</v>
      </c>
      <c r="C39" s="348" t="s">
        <v>913</v>
      </c>
      <c r="D39" s="342">
        <v>320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46173</v>
      </c>
      <c r="B40" s="347">
        <f t="shared" si="2"/>
        <v>-3000</v>
      </c>
      <c r="C40" s="348" t="s">
        <v>897</v>
      </c>
      <c r="D40" s="342">
        <v>3000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46173</v>
      </c>
      <c r="B41" s="347">
        <f t="shared" si="2"/>
        <v>-1000</v>
      </c>
      <c r="C41" s="348" t="s">
        <v>896</v>
      </c>
      <c r="D41" s="342">
        <v>1000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46173</v>
      </c>
      <c r="B42" s="347">
        <f t="shared" si="2"/>
        <v>1160.3599999999999</v>
      </c>
      <c r="C42" s="348" t="s">
        <v>895</v>
      </c>
      <c r="D42" s="342"/>
      <c r="E42" s="343">
        <v>1160.3599999999999</v>
      </c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46173</v>
      </c>
      <c r="B43" s="347">
        <f t="shared" ref="B43:B114" si="3">SUM(E43,U43,K43,G43,I43,S43,O43,M43,Q43,W43,Y43,AA43,AC43)-SUM(D43,F43,T43,H43,R43,N43,J43,L43,P43,V43,X43,Z43,AB43)</f>
        <v>2000</v>
      </c>
      <c r="C43" s="348" t="s">
        <v>886</v>
      </c>
      <c r="D43" s="342"/>
      <c r="E43" s="343"/>
      <c r="F43" s="345"/>
      <c r="G43" s="345"/>
      <c r="H43" s="343"/>
      <c r="I43" s="343">
        <v>350</v>
      </c>
      <c r="J43" s="345"/>
      <c r="K43" s="345">
        <v>320</v>
      </c>
      <c r="L43" s="343"/>
      <c r="M43" s="343">
        <v>25</v>
      </c>
      <c r="N43" s="345"/>
      <c r="O43" s="345">
        <v>25</v>
      </c>
      <c r="P43" s="343"/>
      <c r="Q43" s="343">
        <v>45</v>
      </c>
      <c r="R43" s="345"/>
      <c r="S43" s="345">
        <v>400</v>
      </c>
      <c r="T43" s="343"/>
      <c r="U43" s="343">
        <v>375</v>
      </c>
      <c r="V43" s="345"/>
      <c r="W43" s="345">
        <v>100</v>
      </c>
      <c r="X43" s="343"/>
      <c r="Y43" s="343">
        <v>85</v>
      </c>
      <c r="Z43" s="345"/>
      <c r="AA43" s="345">
        <v>230</v>
      </c>
      <c r="AB43" s="343"/>
      <c r="AC43" s="343">
        <v>45</v>
      </c>
    </row>
    <row r="44" spans="1:29" ht="14.25" customHeight="1" x14ac:dyDescent="0.3">
      <c r="A44" s="338">
        <v>46173</v>
      </c>
      <c r="B44" s="347">
        <f t="shared" si="3"/>
        <v>0.63</v>
      </c>
      <c r="C44" s="348" t="s">
        <v>505</v>
      </c>
      <c r="D44" s="342"/>
      <c r="E44" s="343"/>
      <c r="F44" s="345"/>
      <c r="G44" s="345">
        <v>0.63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46172</v>
      </c>
      <c r="B45" s="347">
        <f t="shared" si="3"/>
        <v>-530.36</v>
      </c>
      <c r="C45" s="348" t="s">
        <v>890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>
        <v>530.36</v>
      </c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46168</v>
      </c>
      <c r="B46" s="347">
        <f t="shared" si="3"/>
        <v>0</v>
      </c>
      <c r="C46" s="348" t="s">
        <v>887</v>
      </c>
      <c r="D46" s="342">
        <v>400</v>
      </c>
      <c r="E46" s="343">
        <v>400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46170</v>
      </c>
      <c r="B47" s="347">
        <f t="shared" si="3"/>
        <v>87.5</v>
      </c>
      <c r="C47" s="348" t="s">
        <v>509</v>
      </c>
      <c r="D47" s="342"/>
      <c r="E47" s="343"/>
      <c r="F47" s="345"/>
      <c r="G47" s="345">
        <v>87.5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46170</v>
      </c>
      <c r="B48" s="347">
        <f t="shared" si="3"/>
        <v>56.18</v>
      </c>
      <c r="C48" s="348" t="s">
        <v>504</v>
      </c>
      <c r="D48" s="342"/>
      <c r="E48" s="343"/>
      <c r="F48" s="345"/>
      <c r="G48" s="345">
        <v>56.18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46170</v>
      </c>
      <c r="B49" s="347">
        <f t="shared" si="3"/>
        <v>-4500</v>
      </c>
      <c r="C49" s="348" t="s">
        <v>512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4500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46166</v>
      </c>
      <c r="B50" s="347">
        <f t="shared" si="3"/>
        <v>-69.2</v>
      </c>
      <c r="C50" s="348" t="s">
        <v>858</v>
      </c>
      <c r="D50" s="342">
        <v>69.2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46165</v>
      </c>
      <c r="B51" s="347">
        <f t="shared" si="3"/>
        <v>-138.44</v>
      </c>
      <c r="C51" s="348" t="s">
        <v>876</v>
      </c>
      <c r="D51" s="342">
        <v>138.44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46158</v>
      </c>
      <c r="B52" s="347">
        <f t="shared" si="3"/>
        <v>-87.13</v>
      </c>
      <c r="C52" s="348" t="s">
        <v>847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87.13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46158</v>
      </c>
      <c r="B53" s="347">
        <f t="shared" si="3"/>
        <v>-95.85</v>
      </c>
      <c r="C53" s="348" t="s">
        <v>849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95.85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46157</v>
      </c>
      <c r="B54" s="347">
        <f t="shared" si="3"/>
        <v>-146.15</v>
      </c>
      <c r="C54" s="348" t="s">
        <v>506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>
        <v>146.15</v>
      </c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46155</v>
      </c>
      <c r="B55" s="347">
        <f t="shared" si="3"/>
        <v>-221.4</v>
      </c>
      <c r="C55" s="348" t="s">
        <v>856</v>
      </c>
      <c r="D55" s="342"/>
      <c r="E55" s="343"/>
      <c r="F55" s="345"/>
      <c r="G55" s="345"/>
      <c r="H55" s="343">
        <v>221.4</v>
      </c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46155</v>
      </c>
      <c r="B56" s="347">
        <f t="shared" si="3"/>
        <v>444.44</v>
      </c>
      <c r="C56" s="348" t="s">
        <v>519</v>
      </c>
      <c r="D56" s="342"/>
      <c r="E56" s="343">
        <v>444.44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46155</v>
      </c>
      <c r="B57" s="347">
        <f t="shared" si="3"/>
        <v>351.69</v>
      </c>
      <c r="C57" s="348" t="s">
        <v>859</v>
      </c>
      <c r="D57" s="342"/>
      <c r="E57" s="343">
        <v>351.69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46153</v>
      </c>
      <c r="B58" s="347">
        <f t="shared" si="3"/>
        <v>-1045.8699999999999</v>
      </c>
      <c r="C58" s="348" t="s">
        <v>843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1045.8699999999999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46151</v>
      </c>
      <c r="B59" s="347">
        <f t="shared" si="3"/>
        <v>-903.88</v>
      </c>
      <c r="C59" s="348" t="s">
        <v>857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903.88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46149</v>
      </c>
      <c r="B60" s="347">
        <f t="shared" si="3"/>
        <v>69.400000000000006</v>
      </c>
      <c r="C60" s="348" t="s">
        <v>509</v>
      </c>
      <c r="D60" s="342"/>
      <c r="E60" s="343"/>
      <c r="F60" s="345"/>
      <c r="G60" s="345">
        <v>69.400000000000006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46148</v>
      </c>
      <c r="B61" s="347">
        <f t="shared" si="3"/>
        <v>-500.5</v>
      </c>
      <c r="C61" s="348" t="s">
        <v>212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>
        <v>500.5</v>
      </c>
      <c r="Y61" s="343"/>
      <c r="Z61" s="345"/>
      <c r="AA61" s="345"/>
      <c r="AB61" s="343"/>
      <c r="AC61" s="343"/>
    </row>
    <row r="62" spans="1:29" ht="14.25" customHeight="1" x14ac:dyDescent="0.3">
      <c r="A62" s="338">
        <v>46148</v>
      </c>
      <c r="B62" s="347">
        <f t="shared" si="3"/>
        <v>-457.94</v>
      </c>
      <c r="C62" s="348" t="s">
        <v>858</v>
      </c>
      <c r="D62" s="342">
        <v>457.94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46142</v>
      </c>
      <c r="B63" s="347">
        <f t="shared" si="3"/>
        <v>5616.82</v>
      </c>
      <c r="C63" s="348" t="s">
        <v>285</v>
      </c>
      <c r="D63" s="342"/>
      <c r="E63" s="343">
        <v>5616.82</v>
      </c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46142</v>
      </c>
      <c r="B64" s="347">
        <f t="shared" si="3"/>
        <v>2000</v>
      </c>
      <c r="C64" s="348" t="s">
        <v>503</v>
      </c>
      <c r="D64" s="342"/>
      <c r="E64" s="343"/>
      <c r="F64" s="345"/>
      <c r="G64" s="345"/>
      <c r="H64" s="343"/>
      <c r="I64" s="343">
        <v>350</v>
      </c>
      <c r="J64" s="345"/>
      <c r="K64" s="345">
        <v>320</v>
      </c>
      <c r="L64" s="343"/>
      <c r="M64" s="343">
        <v>25</v>
      </c>
      <c r="N64" s="345"/>
      <c r="O64" s="345">
        <v>25</v>
      </c>
      <c r="P64" s="343"/>
      <c r="Q64" s="343">
        <v>45</v>
      </c>
      <c r="R64" s="345"/>
      <c r="S64" s="345">
        <v>400</v>
      </c>
      <c r="T64" s="343"/>
      <c r="U64" s="343">
        <v>375</v>
      </c>
      <c r="V64" s="345"/>
      <c r="W64" s="345">
        <v>100</v>
      </c>
      <c r="X64" s="343"/>
      <c r="Y64" s="343">
        <v>85</v>
      </c>
      <c r="Z64" s="345"/>
      <c r="AA64" s="345">
        <v>230</v>
      </c>
      <c r="AB64" s="343"/>
      <c r="AC64" s="343">
        <v>45</v>
      </c>
    </row>
    <row r="65" spans="1:29" ht="14.25" customHeight="1" x14ac:dyDescent="0.3">
      <c r="A65" s="338">
        <v>46142</v>
      </c>
      <c r="B65" s="347">
        <f t="shared" si="3"/>
        <v>62.26</v>
      </c>
      <c r="C65" s="348" t="s">
        <v>504</v>
      </c>
      <c r="D65" s="342"/>
      <c r="E65" s="343"/>
      <c r="F65" s="345"/>
      <c r="G65" s="345">
        <v>62.26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46142</v>
      </c>
      <c r="B66" s="347">
        <f t="shared" si="3"/>
        <v>-185.64</v>
      </c>
      <c r="C66" s="348" t="s">
        <v>423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>
        <v>92.82</v>
      </c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>
        <v>92.82</v>
      </c>
      <c r="AC66" s="343"/>
    </row>
    <row r="67" spans="1:29" ht="14.25" customHeight="1" x14ac:dyDescent="0.3">
      <c r="A67" s="338">
        <v>46142</v>
      </c>
      <c r="B67" s="347">
        <f t="shared" si="3"/>
        <v>-127.68</v>
      </c>
      <c r="C67" s="348" t="s">
        <v>315</v>
      </c>
      <c r="D67" s="342"/>
      <c r="E67" s="343"/>
      <c r="F67" s="345"/>
      <c r="G67" s="345"/>
      <c r="H67" s="343"/>
      <c r="I67" s="343"/>
      <c r="J67" s="345"/>
      <c r="K67" s="345"/>
      <c r="L67" s="343">
        <v>63.84</v>
      </c>
      <c r="M67" s="343"/>
      <c r="N67" s="345">
        <v>63.84</v>
      </c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46142</v>
      </c>
      <c r="B68" s="347">
        <f t="shared" si="3"/>
        <v>0.52</v>
      </c>
      <c r="C68" s="348" t="s">
        <v>505</v>
      </c>
      <c r="D68" s="342"/>
      <c r="E68" s="343"/>
      <c r="F68" s="345"/>
      <c r="G68" s="345">
        <v>0.52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46130</v>
      </c>
      <c r="B69" s="347">
        <f t="shared" si="3"/>
        <v>-578.57000000000005</v>
      </c>
      <c r="C69" s="348" t="s">
        <v>506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578.57000000000005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46130</v>
      </c>
      <c r="B70" s="347">
        <f t="shared" si="3"/>
        <v>-93.71</v>
      </c>
      <c r="C70" s="348" t="s">
        <v>507</v>
      </c>
      <c r="D70" s="342"/>
      <c r="E70" s="343"/>
      <c r="F70" s="345"/>
      <c r="G70" s="345"/>
      <c r="H70" s="343">
        <v>93.71</v>
      </c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46130</v>
      </c>
      <c r="B71" s="347">
        <f t="shared" si="3"/>
        <v>-318.36</v>
      </c>
      <c r="C71" s="348" t="s">
        <v>508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>
        <v>318.36</v>
      </c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46129</v>
      </c>
      <c r="B72" s="347">
        <f t="shared" si="3"/>
        <v>62.19</v>
      </c>
      <c r="C72" s="348" t="s">
        <v>509</v>
      </c>
      <c r="D72" s="342"/>
      <c r="E72" s="343"/>
      <c r="F72" s="345"/>
      <c r="G72" s="345">
        <v>62.19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46112</v>
      </c>
      <c r="B73" s="347">
        <f t="shared" si="3"/>
        <v>4309.58</v>
      </c>
      <c r="C73" s="348" t="s">
        <v>510</v>
      </c>
      <c r="D73" s="342"/>
      <c r="E73" s="343">
        <v>4309.58</v>
      </c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46112</v>
      </c>
      <c r="B74" s="347">
        <f t="shared" si="3"/>
        <v>2000</v>
      </c>
      <c r="C74" s="348" t="s">
        <v>511</v>
      </c>
      <c r="D74" s="342"/>
      <c r="E74" s="343"/>
      <c r="F74" s="345"/>
      <c r="G74" s="345"/>
      <c r="H74" s="343"/>
      <c r="I74" s="343">
        <v>350</v>
      </c>
      <c r="J74" s="345"/>
      <c r="K74" s="345">
        <v>320</v>
      </c>
      <c r="L74" s="343"/>
      <c r="M74" s="343">
        <v>25</v>
      </c>
      <c r="N74" s="345"/>
      <c r="O74" s="345">
        <v>25</v>
      </c>
      <c r="P74" s="343"/>
      <c r="Q74" s="343">
        <v>45</v>
      </c>
      <c r="R74" s="345"/>
      <c r="S74" s="345">
        <v>400</v>
      </c>
      <c r="T74" s="343"/>
      <c r="U74" s="343">
        <v>375</v>
      </c>
      <c r="V74" s="345"/>
      <c r="W74" s="345">
        <v>100</v>
      </c>
      <c r="X74" s="343"/>
      <c r="Y74" s="343">
        <v>85</v>
      </c>
      <c r="Z74" s="345"/>
      <c r="AA74" s="345">
        <v>230</v>
      </c>
      <c r="AB74" s="343"/>
      <c r="AC74" s="343">
        <v>45</v>
      </c>
    </row>
    <row r="75" spans="1:29" ht="14.25" customHeight="1" x14ac:dyDescent="0.3">
      <c r="A75" s="338">
        <v>46112</v>
      </c>
      <c r="B75" s="347">
        <f t="shared" si="3"/>
        <v>0.34</v>
      </c>
      <c r="C75" s="348" t="s">
        <v>505</v>
      </c>
      <c r="D75" s="342"/>
      <c r="E75" s="343"/>
      <c r="F75" s="345"/>
      <c r="G75" s="345">
        <v>0.34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46112</v>
      </c>
      <c r="B76" s="347">
        <f t="shared" si="3"/>
        <v>-1200</v>
      </c>
      <c r="C76" s="348" t="s">
        <v>512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>
        <v>1200</v>
      </c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46108</v>
      </c>
      <c r="B77" s="347">
        <f t="shared" si="3"/>
        <v>68.72</v>
      </c>
      <c r="C77" s="348" t="s">
        <v>504</v>
      </c>
      <c r="D77" s="342"/>
      <c r="E77" s="343"/>
      <c r="F77" s="345"/>
      <c r="G77" s="345">
        <v>68.72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46104</v>
      </c>
      <c r="B78" s="347">
        <f t="shared" si="3"/>
        <v>-6</v>
      </c>
      <c r="C78" s="348" t="s">
        <v>513</v>
      </c>
      <c r="D78" s="342">
        <v>6</v>
      </c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46103</v>
      </c>
      <c r="B79" s="347">
        <f t="shared" si="3"/>
        <v>-100</v>
      </c>
      <c r="C79" s="348" t="s">
        <v>514</v>
      </c>
      <c r="D79" s="342">
        <v>100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46103</v>
      </c>
      <c r="B80" s="347">
        <f t="shared" si="3"/>
        <v>-100</v>
      </c>
      <c r="C80" s="348" t="s">
        <v>515</v>
      </c>
      <c r="D80" s="342">
        <v>100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46103</v>
      </c>
      <c r="B81" s="347">
        <f t="shared" si="3"/>
        <v>-50</v>
      </c>
      <c r="C81" s="348" t="s">
        <v>516</v>
      </c>
      <c r="D81" s="342">
        <v>50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46103</v>
      </c>
      <c r="B82" s="347">
        <f t="shared" si="3"/>
        <v>-100</v>
      </c>
      <c r="C82" s="348" t="s">
        <v>517</v>
      </c>
      <c r="D82" s="342">
        <v>100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518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46102</v>
      </c>
      <c r="B84" s="347">
        <f t="shared" si="3"/>
        <v>-300</v>
      </c>
      <c r="C84" s="348" t="s">
        <v>519</v>
      </c>
      <c r="D84" s="342">
        <v>300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46102</v>
      </c>
      <c r="B85" s="347">
        <f t="shared" si="3"/>
        <v>1384.5</v>
      </c>
      <c r="C85" s="348" t="s">
        <v>520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>
        <v>-1384.5</v>
      </c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46094</v>
      </c>
      <c r="B86" s="347">
        <f t="shared" si="3"/>
        <v>55.66</v>
      </c>
      <c r="C86" s="348" t="s">
        <v>509</v>
      </c>
      <c r="D86" s="342"/>
      <c r="E86" s="343"/>
      <c r="F86" s="345"/>
      <c r="G86" s="345">
        <v>55.66</v>
      </c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46090</v>
      </c>
      <c r="B87" s="347">
        <f t="shared" si="3"/>
        <v>-380</v>
      </c>
      <c r="C87" s="348" t="s">
        <v>521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>
        <v>380</v>
      </c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46083</v>
      </c>
      <c r="B88" s="347">
        <f t="shared" si="3"/>
        <v>-185.64</v>
      </c>
      <c r="C88" s="348" t="s">
        <v>423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>
        <v>92.82</v>
      </c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>
        <v>92.82</v>
      </c>
      <c r="AC88" s="343"/>
    </row>
    <row r="89" spans="1:29" ht="14.25" customHeight="1" x14ac:dyDescent="0.3">
      <c r="A89" s="338">
        <v>46081</v>
      </c>
      <c r="B89" s="347">
        <f t="shared" si="3"/>
        <v>3764.91</v>
      </c>
      <c r="C89" s="348" t="s">
        <v>425</v>
      </c>
      <c r="D89" s="342"/>
      <c r="E89" s="343">
        <v>3764.91</v>
      </c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46081</v>
      </c>
      <c r="B90" s="347">
        <f t="shared" si="3"/>
        <v>2000</v>
      </c>
      <c r="C90" s="348" t="s">
        <v>522</v>
      </c>
      <c r="D90" s="342"/>
      <c r="E90" s="343"/>
      <c r="F90" s="345"/>
      <c r="G90" s="345"/>
      <c r="H90" s="343"/>
      <c r="I90" s="343">
        <v>350</v>
      </c>
      <c r="J90" s="345"/>
      <c r="K90" s="345">
        <v>320</v>
      </c>
      <c r="L90" s="343"/>
      <c r="M90" s="343">
        <v>25</v>
      </c>
      <c r="N90" s="345"/>
      <c r="O90" s="345">
        <v>25</v>
      </c>
      <c r="P90" s="343"/>
      <c r="Q90" s="343">
        <v>45</v>
      </c>
      <c r="R90" s="345"/>
      <c r="S90" s="345">
        <v>400</v>
      </c>
      <c r="T90" s="343"/>
      <c r="U90" s="343">
        <v>375</v>
      </c>
      <c r="V90" s="345"/>
      <c r="W90" s="345">
        <v>100</v>
      </c>
      <c r="X90" s="343"/>
      <c r="Y90" s="343">
        <v>85</v>
      </c>
      <c r="Z90" s="345"/>
      <c r="AA90" s="345">
        <v>230</v>
      </c>
      <c r="AB90" s="343"/>
      <c r="AC90" s="343">
        <v>45</v>
      </c>
    </row>
    <row r="91" spans="1:29" ht="14.25" customHeight="1" x14ac:dyDescent="0.3">
      <c r="A91" s="338">
        <v>46081</v>
      </c>
      <c r="B91" s="347">
        <f t="shared" si="3"/>
        <v>0.23</v>
      </c>
      <c r="C91" s="348" t="s">
        <v>505</v>
      </c>
      <c r="D91" s="342"/>
      <c r="E91" s="343"/>
      <c r="F91" s="345"/>
      <c r="G91" s="345">
        <v>0.23</v>
      </c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46070</v>
      </c>
      <c r="B92" s="347">
        <f t="shared" si="3"/>
        <v>-1920</v>
      </c>
      <c r="C92" s="348" t="s">
        <v>523</v>
      </c>
      <c r="D92" s="342"/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>
        <v>1920</v>
      </c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46069</v>
      </c>
      <c r="B93" s="347">
        <f t="shared" si="3"/>
        <v>-243.8</v>
      </c>
      <c r="C93" s="348" t="s">
        <v>523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>
        <v>243.8</v>
      </c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46068</v>
      </c>
      <c r="B94" s="347">
        <f t="shared" si="3"/>
        <v>63.46</v>
      </c>
      <c r="C94" s="348" t="s">
        <v>509</v>
      </c>
      <c r="D94" s="342"/>
      <c r="E94" s="343"/>
      <c r="F94" s="345"/>
      <c r="G94" s="345">
        <v>63.46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46067</v>
      </c>
      <c r="B95" s="347">
        <f t="shared" si="3"/>
        <v>-1007.99</v>
      </c>
      <c r="C95" s="348" t="s">
        <v>524</v>
      </c>
      <c r="D95" s="342">
        <v>1007.99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46063</v>
      </c>
      <c r="B96" s="347">
        <f t="shared" si="3"/>
        <v>-1276.4000000000001</v>
      </c>
      <c r="C96" s="348" t="s">
        <v>525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>
        <v>1276.4000000000001</v>
      </c>
      <c r="AA96" s="345"/>
      <c r="AB96" s="343"/>
      <c r="AC96" s="343"/>
    </row>
    <row r="97" spans="1:29" ht="14.25" customHeight="1" x14ac:dyDescent="0.3">
      <c r="A97" s="338">
        <v>46063</v>
      </c>
      <c r="B97" s="347">
        <f t="shared" si="3"/>
        <v>-955</v>
      </c>
      <c r="C97" s="348" t="s">
        <v>526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955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46063</v>
      </c>
      <c r="B98" s="347">
        <f t="shared" si="3"/>
        <v>59.19</v>
      </c>
      <c r="C98" s="348" t="s">
        <v>504</v>
      </c>
      <c r="D98" s="342"/>
      <c r="E98" s="343"/>
      <c r="F98" s="345"/>
      <c r="G98" s="345">
        <v>59.19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46061</v>
      </c>
      <c r="B99" s="347">
        <f t="shared" si="3"/>
        <v>-2203.44</v>
      </c>
      <c r="C99" s="348" t="s">
        <v>523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>
        <v>2203.44</v>
      </c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46061</v>
      </c>
      <c r="B100" s="347">
        <f t="shared" si="3"/>
        <v>-831.92</v>
      </c>
      <c r="C100" s="348" t="s">
        <v>527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831.92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46055</v>
      </c>
      <c r="B101" s="347">
        <f t="shared" si="3"/>
        <v>-900</v>
      </c>
      <c r="C101" s="348" t="s">
        <v>512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>
        <v>900</v>
      </c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46053</v>
      </c>
      <c r="B102" s="347">
        <f t="shared" si="3"/>
        <v>3194.64</v>
      </c>
      <c r="C102" s="348" t="s">
        <v>459</v>
      </c>
      <c r="D102" s="342"/>
      <c r="E102" s="343">
        <v>3194.64</v>
      </c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46053</v>
      </c>
      <c r="B103" s="347">
        <f t="shared" si="3"/>
        <v>2000</v>
      </c>
      <c r="C103" s="348" t="s">
        <v>528</v>
      </c>
      <c r="D103" s="342"/>
      <c r="E103" s="343"/>
      <c r="F103" s="345"/>
      <c r="G103" s="345"/>
      <c r="H103" s="343"/>
      <c r="I103" s="343">
        <v>350</v>
      </c>
      <c r="J103" s="345"/>
      <c r="K103" s="345">
        <v>320</v>
      </c>
      <c r="L103" s="343"/>
      <c r="M103" s="343">
        <v>25</v>
      </c>
      <c r="N103" s="345"/>
      <c r="O103" s="345">
        <v>25</v>
      </c>
      <c r="P103" s="343"/>
      <c r="Q103" s="343">
        <v>45</v>
      </c>
      <c r="R103" s="345"/>
      <c r="S103" s="345">
        <v>400</v>
      </c>
      <c r="T103" s="343"/>
      <c r="U103" s="343">
        <v>375</v>
      </c>
      <c r="V103" s="345"/>
      <c r="W103" s="345">
        <v>100</v>
      </c>
      <c r="X103" s="343"/>
      <c r="Y103" s="343">
        <v>85</v>
      </c>
      <c r="Z103" s="345"/>
      <c r="AA103" s="345">
        <v>230</v>
      </c>
      <c r="AB103" s="343"/>
      <c r="AC103" s="343">
        <v>45</v>
      </c>
    </row>
    <row r="104" spans="1:29" ht="14.25" customHeight="1" x14ac:dyDescent="0.3">
      <c r="A104" s="338">
        <v>46053</v>
      </c>
      <c r="B104" s="347">
        <f t="shared" si="3"/>
        <v>0.38</v>
      </c>
      <c r="C104" s="348" t="s">
        <v>505</v>
      </c>
      <c r="D104" s="342"/>
      <c r="E104" s="343"/>
      <c r="F104" s="345"/>
      <c r="G104" s="345">
        <v>0.38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46053</v>
      </c>
      <c r="B105" s="347">
        <f t="shared" si="3"/>
        <v>54.55</v>
      </c>
      <c r="C105" s="348" t="s">
        <v>509</v>
      </c>
      <c r="D105" s="342"/>
      <c r="E105" s="343"/>
      <c r="F105" s="345"/>
      <c r="G105" s="345">
        <v>54.55</v>
      </c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46048</v>
      </c>
      <c r="B106" s="347">
        <f t="shared" si="3"/>
        <v>-583</v>
      </c>
      <c r="C106" s="348" t="s">
        <v>529</v>
      </c>
      <c r="D106" s="342">
        <v>583</v>
      </c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46044</v>
      </c>
      <c r="B107" s="347">
        <f t="shared" si="3"/>
        <v>-126.24</v>
      </c>
      <c r="C107" s="348" t="s">
        <v>315</v>
      </c>
      <c r="D107" s="342"/>
      <c r="E107" s="343"/>
      <c r="F107" s="345"/>
      <c r="G107" s="345"/>
      <c r="H107" s="343"/>
      <c r="I107" s="343"/>
      <c r="J107" s="345"/>
      <c r="K107" s="345"/>
      <c r="L107" s="343">
        <v>63.12</v>
      </c>
      <c r="M107" s="343"/>
      <c r="N107" s="345">
        <v>63.12</v>
      </c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46043</v>
      </c>
      <c r="B108" s="347">
        <f t="shared" si="3"/>
        <v>-100</v>
      </c>
      <c r="C108" s="348" t="s">
        <v>530</v>
      </c>
      <c r="D108" s="342"/>
      <c r="E108" s="343"/>
      <c r="F108" s="345"/>
      <c r="G108" s="345"/>
      <c r="H108" s="343">
        <v>100</v>
      </c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46043</v>
      </c>
      <c r="B109" s="347">
        <f t="shared" si="3"/>
        <v>-2724</v>
      </c>
      <c r="C109" s="348" t="s">
        <v>531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>
        <v>2724</v>
      </c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46038</v>
      </c>
      <c r="B110" s="347">
        <f t="shared" si="3"/>
        <v>55.69</v>
      </c>
      <c r="C110" s="348" t="s">
        <v>509</v>
      </c>
      <c r="D110" s="342"/>
      <c r="E110" s="343"/>
      <c r="F110" s="345"/>
      <c r="G110" s="345">
        <v>55.69</v>
      </c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46030</v>
      </c>
      <c r="B111" s="347">
        <f t="shared" si="3"/>
        <v>1049.3699999999999</v>
      </c>
      <c r="C111" s="340" t="s">
        <v>532</v>
      </c>
      <c r="D111" s="342"/>
      <c r="E111" s="343">
        <v>1049.3699999999999</v>
      </c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46027</v>
      </c>
      <c r="B112" s="347">
        <f t="shared" si="3"/>
        <v>-113.94</v>
      </c>
      <c r="C112" s="348" t="s">
        <v>533</v>
      </c>
      <c r="D112" s="342"/>
      <c r="E112" s="343"/>
      <c r="F112" s="345"/>
      <c r="G112" s="345"/>
      <c r="H112" s="343">
        <v>113.94</v>
      </c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46027</v>
      </c>
      <c r="B113" s="347">
        <f t="shared" si="3"/>
        <v>-622.1</v>
      </c>
      <c r="C113" s="348" t="s">
        <v>523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>
        <v>622.1</v>
      </c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44562</v>
      </c>
      <c r="B114" s="347">
        <f t="shared" si="3"/>
        <v>12240.49</v>
      </c>
      <c r="C114" s="348" t="s">
        <v>534</v>
      </c>
      <c r="D114" s="342"/>
      <c r="E114" s="343">
        <v>1710.49</v>
      </c>
      <c r="F114" s="345"/>
      <c r="G114" s="345">
        <v>500</v>
      </c>
      <c r="H114" s="343"/>
      <c r="I114" s="343">
        <v>2000</v>
      </c>
      <c r="J114" s="345"/>
      <c r="K114" s="345">
        <v>1000</v>
      </c>
      <c r="L114" s="343"/>
      <c r="M114" s="343">
        <v>65</v>
      </c>
      <c r="N114" s="345"/>
      <c r="O114" s="345">
        <v>65</v>
      </c>
      <c r="P114" s="343"/>
      <c r="Q114" s="343">
        <v>100</v>
      </c>
      <c r="R114" s="345"/>
      <c r="S114" s="345">
        <v>2000</v>
      </c>
      <c r="T114" s="343"/>
      <c r="U114" s="343">
        <v>2500</v>
      </c>
      <c r="V114" s="345"/>
      <c r="W114" s="345">
        <v>500</v>
      </c>
      <c r="X114" s="343"/>
      <c r="Y114" s="343">
        <v>200</v>
      </c>
      <c r="Z114" s="345"/>
      <c r="AA114" s="345">
        <v>1500</v>
      </c>
      <c r="AB114" s="343"/>
      <c r="AC114" s="343">
        <v>100</v>
      </c>
    </row>
    <row r="115" spans="1:29" ht="14.25" customHeight="1" x14ac:dyDescent="0.3"/>
    <row r="116" spans="1:29" ht="14.25" customHeight="1" x14ac:dyDescent="0.3"/>
    <row r="117" spans="1:29" ht="14.25" customHeight="1" x14ac:dyDescent="0.3"/>
    <row r="118" spans="1:29" ht="14.25" customHeight="1" x14ac:dyDescent="0.3"/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38.25</v>
      </c>
      <c r="F6" s="384">
        <f ca="1">'Isaac 401k'!D4</f>
        <v>65228</v>
      </c>
      <c r="G6" s="385">
        <f ca="1">(F6-B9)/365.25</f>
        <v>96.706365503080079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43.5</v>
      </c>
      <c r="F7" s="392">
        <f ca="1">'Lorri 401b'!D4</f>
        <v>67146</v>
      </c>
      <c r="G7" s="393">
        <f ca="1">(F7-C9)/365.25</f>
        <v>97.347022587268995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3157784.2159485039</v>
      </c>
      <c r="R11" s="25">
        <f t="array" aca="1" ref="R11" ca="1">INDEX('Lorri 401b'!L:L,MATCH('Retirement Calculator'!A11,'Lorri 401b'!N:N,0),0)</f>
        <v>3404346.8149127518</v>
      </c>
      <c r="S11" s="25">
        <f t="shared" ref="S11:S265" ca="1" si="7">SUM(Q11:R11)</f>
        <v>6562131.0308612557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3137556.1880487055</v>
      </c>
      <c r="R12" s="25">
        <f t="array" aca="1" ref="R12" ca="1">INDEX('Lorri 401b'!L:L,MATCH('Retirement Calculator'!A12,'Lorri 401b'!N:N,0),0)</f>
        <v>3418531.5933082215</v>
      </c>
      <c r="S12" s="25">
        <f t="shared" ca="1" si="7"/>
        <v>6556087.781356927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3117243.8766993247</v>
      </c>
      <c r="R13" s="25">
        <f t="array" aca="1" ref="R13" ca="1">INDEX('Lorri 401b'!L:L,MATCH('Retirement Calculator'!A13,'Lorri 401b'!N:N,0),0)</f>
        <v>3432775.474947006</v>
      </c>
      <c r="S13" s="25">
        <f t="shared" ca="1" si="7"/>
        <v>6550019.3516463302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3096846.9307193216</v>
      </c>
      <c r="R14" s="25">
        <f t="array" aca="1" ref="R14" ca="1">INDEX('Lorri 401b'!L:L,MATCH('Retirement Calculator'!A14,'Lorri 401b'!N:N,0),0)</f>
        <v>3447078.7060926184</v>
      </c>
      <c r="S14" s="25">
        <f t="shared" ca="1" si="7"/>
        <v>6543925.63681194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3076364.9974644016</v>
      </c>
      <c r="R15" s="25">
        <f t="array" aca="1" ref="R15" ca="1">INDEX('Lorri 401b'!L:L,MATCH('Retirement Calculator'!A15,'Lorri 401b'!N:N,0),0)</f>
        <v>3461441.5340346708</v>
      </c>
      <c r="S15" s="25">
        <f t="shared" ca="1" si="7"/>
        <v>6537806.5314990729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3055797.7228209195</v>
      </c>
      <c r="R16" s="25">
        <f t="array" aca="1" ref="R16" ca="1">INDEX('Lorri 401b'!L:L,MATCH('Retirement Calculator'!A16,'Lorri 401b'!N:N,0),0)</f>
        <v>3475864.2070931485</v>
      </c>
      <c r="S16" s="25">
        <f t="shared" ca="1" si="7"/>
        <v>6531661.9299140684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3035144.7511997563</v>
      </c>
      <c r="R17" s="25">
        <f t="array" aca="1" ref="R17" ca="1">INDEX('Lorri 401b'!L:L,MATCH('Retirement Calculator'!A17,'Lorri 401b'!N:N,0),0)</f>
        <v>3490346.9746227032</v>
      </c>
      <c r="S17" s="25">
        <f t="shared" ca="1" si="7"/>
        <v>6525491.7258224599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3014405.7255301713</v>
      </c>
      <c r="R18" s="25">
        <f t="array" aca="1" ref="R18" ca="1">INDEX('Lorri 401b'!L:L,MATCH('Retirement Calculator'!A18,'Lorri 401b'!N:N,0),0)</f>
        <v>3504890.0870169643</v>
      </c>
      <c r="S18" s="25">
        <f t="shared" ca="1" si="7"/>
        <v>6519295.8125471361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2993580.2872536299</v>
      </c>
      <c r="R19" s="25">
        <f t="array" aca="1" ref="R19" ca="1">INDEX('Lorri 401b'!L:L,MATCH('Retirement Calculator'!A19,'Lorri 401b'!N:N,0),0)</f>
        <v>3519493.7957128682</v>
      </c>
      <c r="S19" s="25">
        <f t="shared" ca="1" si="7"/>
        <v>6513074.0829664981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2972668.0763176028</v>
      </c>
      <c r="R20" s="25">
        <f t="array" aca="1" ref="R20" ca="1">INDEX('Lorri 401b'!L:L,MATCH('Retirement Calculator'!A20,'Lorri 401b'!N:N,0),0)</f>
        <v>3534158.3531950051</v>
      </c>
      <c r="S20" s="25">
        <f t="shared" ca="1" si="7"/>
        <v>6506826.4295126079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2951668.7311693425</v>
      </c>
      <c r="R21" s="25">
        <f t="array" aca="1" ref="R21" ca="1">INDEX('Lorri 401b'!L:L,MATCH('Retirement Calculator'!A21,'Lorri 401b'!N:N,0),0)</f>
        <v>3548884.0129999844</v>
      </c>
      <c r="S21" s="25">
        <f t="shared" ca="1" si="7"/>
        <v>6500552.7441693265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2930581.8887496311</v>
      </c>
      <c r="R22" s="25">
        <f t="array" aca="1" ref="R22" ca="1">INDEX('Lorri 401b'!L:L,MATCH('Retirement Calculator'!A22,'Lorri 401b'!N:N,0),0)</f>
        <v>3563671.0297208177</v>
      </c>
      <c r="S22" s="25">
        <f t="shared" ca="1" si="7"/>
        <v>6494252.9184704488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2909407.1844865042</v>
      </c>
      <c r="R23" s="25">
        <f t="array" aca="1" ref="R23" ca="1">INDEX('Lorri 401b'!L:L,MATCH('Retirement Calculator'!A23,'Lorri 401b'!N:N,0),0)</f>
        <v>3578519.6590113211</v>
      </c>
      <c r="S23" s="25">
        <f t="shared" ca="1" si="7"/>
        <v>6487926.8434978258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2888144.2522889473</v>
      </c>
      <c r="R24" s="25">
        <f t="array" aca="1" ref="R24" ca="1">INDEX('Lorri 401b'!L:L,MATCH('Retirement Calculator'!A24,'Lorri 401b'!N:N,0),0)</f>
        <v>3593430.157590535</v>
      </c>
      <c r="S24" s="25">
        <f t="shared" ca="1" si="7"/>
        <v>6481574.4098794824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2866792.7245405675</v>
      </c>
      <c r="R25" s="25">
        <f t="array" aca="1" ref="R25" ca="1">INDEX('Lorri 401b'!L:L,MATCH('Retirement Calculator'!A25,'Lorri 401b'!N:N,0),0)</f>
        <v>3608402.7832471621</v>
      </c>
      <c r="S25" s="25">
        <f t="shared" ca="1" si="7"/>
        <v>6475195.5077877296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2845352.2320932359</v>
      </c>
      <c r="R26" s="25">
        <f t="array" aca="1" ref="R26" ca="1">INDEX('Lorri 401b'!L:L,MATCH('Retirement Calculator'!A26,'Lorri 401b'!N:N,0),0)</f>
        <v>3623437.7948440253</v>
      </c>
      <c r="S26" s="25">
        <f t="shared" ca="1" si="7"/>
        <v>6468790.0269372612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2823822.4042607071</v>
      </c>
      <c r="R27" s="25">
        <f t="array" aca="1" ref="R27" ca="1">INDEX('Lorri 401b'!L:L,MATCH('Retirement Calculator'!A27,'Lorri 401b'!N:N,0),0)</f>
        <v>3638535.4523225422</v>
      </c>
      <c r="S27" s="25">
        <f t="shared" ca="1" si="7"/>
        <v>6462357.8565832488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2802202.8688122095</v>
      </c>
      <c r="R28" s="25">
        <f t="array" aca="1" ref="R28" ca="1">INDEX('Lorri 401b'!L:L,MATCH('Retirement Calculator'!A28,'Lorri 401b'!N:N,0),0)</f>
        <v>3653696.0167072196</v>
      </c>
      <c r="S28" s="25">
        <f t="shared" ca="1" si="7"/>
        <v>6455898.8855194291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2780493.2519660098</v>
      </c>
      <c r="R29" s="25">
        <f t="array" aca="1" ref="R29" ca="1">INDEX('Lorri 401b'!L:L,MATCH('Retirement Calculator'!A29,'Lorri 401b'!N:N,0),0)</f>
        <v>3668919.7501101666</v>
      </c>
      <c r="S29" s="25">
        <f t="shared" ca="1" si="7"/>
        <v>6449413.0020761769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2758693.1783829513</v>
      </c>
      <c r="R30" s="25">
        <f t="array" aca="1" ref="R30" ca="1">INDEX('Lorri 401b'!L:L,MATCH('Retirement Calculator'!A30,'Lorri 401b'!N:N,0),0)</f>
        <v>3684206.9157356257</v>
      </c>
      <c r="S30" s="25">
        <f t="shared" ca="1" si="7"/>
        <v>6442900.0941185765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2736802.2711599632</v>
      </c>
      <c r="R31" s="25">
        <f t="array" aca="1" ref="R31" ca="1">INDEX('Lorri 401b'!L:L,MATCH('Retirement Calculator'!A31,'Lorri 401b'!N:N,0),0)</f>
        <v>3699557.7778845243</v>
      </c>
      <c r="S31" s="25">
        <f t="shared" ca="1" si="7"/>
        <v>6436360.049044488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2714820.1518235458</v>
      </c>
      <c r="R32" s="25">
        <f t="array" aca="1" ref="R32" ca="1">INDEX('Lorri 401b'!L:L,MATCH('Retirement Calculator'!A32,'Lorri 401b'!N:N,0),0)</f>
        <v>3714972.6019590432</v>
      </c>
      <c r="S32" s="25">
        <f t="shared" ca="1" si="7"/>
        <v>6429792.753782589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2692746.4403232266</v>
      </c>
      <c r="R33" s="25">
        <f t="array" aca="1" ref="R33" ca="1">INDEX('Lorri 401b'!L:L,MATCH('Retirement Calculator'!A33,'Lorri 401b'!N:N,0),0)</f>
        <v>3730451.654467206</v>
      </c>
      <c r="S33" s="25">
        <f t="shared" ca="1" si="7"/>
        <v>6423198.0947904326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2670580.7550249896</v>
      </c>
      <c r="R34" s="25">
        <f t="array" aca="1" ref="R34" ca="1">INDEX('Lorri 401b'!L:L,MATCH('Retirement Calculator'!A34,'Lorri 401b'!N:N,0),0)</f>
        <v>3745995.2030274859</v>
      </c>
      <c r="S34" s="25">
        <f t="shared" ca="1" si="7"/>
        <v>6416575.958052475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2648322.7127046767</v>
      </c>
      <c r="R35" s="25">
        <f t="array" aca="1" ref="R35" ca="1">INDEX('Lorri 401b'!L:L,MATCH('Retirement Calculator'!A35,'Lorri 401b'!N:N,0),0)</f>
        <v>3761603.5163734336</v>
      </c>
      <c r="S35" s="25">
        <f t="shared" ca="1" si="7"/>
        <v>6409926.2290781103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2625971.9285413623</v>
      </c>
      <c r="R36" s="25">
        <f t="array" aca="1" ref="R36" ca="1">INDEX('Lorri 401b'!L:L,MATCH('Retirement Calculator'!A36,'Lorri 401b'!N:N,0),0)</f>
        <v>3777276.8643583232</v>
      </c>
      <c r="S36" s="25">
        <f t="shared" ca="1" si="7"/>
        <v>6403248.792899685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2603528.016110701</v>
      </c>
      <c r="R37" s="25">
        <f t="array" aca="1" ref="R37" ca="1">INDEX('Lorri 401b'!L:L,MATCH('Retirement Calculator'!A37,'Lorri 401b'!N:N,0),0)</f>
        <v>3793015.5179598164</v>
      </c>
      <c r="S37" s="25">
        <f t="shared" ca="1" si="7"/>
        <v>6396543.5340705179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2580990.5873782453</v>
      </c>
      <c r="R38" s="25">
        <f t="array" aca="1" ref="R38" ca="1">INDEX('Lorri 401b'!L:L,MATCH('Retirement Calculator'!A38,'Lorri 401b'!N:N,0),0)</f>
        <v>3808819.7492846488</v>
      </c>
      <c r="S38" s="25">
        <f t="shared" ca="1" si="7"/>
        <v>6389810.3366628941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2558359.2526927376</v>
      </c>
      <c r="R39" s="25">
        <f t="array" aca="1" ref="R39" ca="1">INDEX('Lorri 401b'!L:L,MATCH('Retirement Calculator'!A39,'Lorri 401b'!N:N,0),0)</f>
        <v>3824689.831573335</v>
      </c>
      <c r="S39" s="25">
        <f t="shared" ca="1" si="7"/>
        <v>6383049.0842660721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2535633.6207793737</v>
      </c>
      <c r="R40" s="25">
        <f t="array" aca="1" ref="R40" ca="1">INDEX('Lorri 401b'!L:L,MATCH('Retirement Calculator'!A40,'Lorri 401b'!N:N,0),0)</f>
        <v>3840626.0392048904</v>
      </c>
      <c r="S40" s="25">
        <f t="shared" ca="1" si="7"/>
        <v>6376259.6599842645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2512813.2987330374</v>
      </c>
      <c r="R41" s="25">
        <f t="array" aca="1" ref="R41" ca="1">INDEX('Lorri 401b'!L:L,MATCH('Retirement Calculator'!A41,'Lorri 401b'!N:N,0),0)</f>
        <v>3856628.6477015773</v>
      </c>
      <c r="S41" s="25">
        <f t="shared" ca="1" si="7"/>
        <v>6369441.9464346152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2489897.8920115079</v>
      </c>
      <c r="R42" s="25">
        <f t="array" aca="1" ref="R42" ca="1">INDEX('Lorri 401b'!L:L,MATCH('Retirement Calculator'!A42,'Lorri 401b'!N:N,0),0)</f>
        <v>3872697.9337336672</v>
      </c>
      <c r="S42" s="25">
        <f t="shared" ca="1" si="7"/>
        <v>6362595.8257451747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2466887.0044286386</v>
      </c>
      <c r="R43" s="25">
        <f t="array" aca="1" ref="R43" ca="1">INDEX('Lorri 401b'!L:L,MATCH('Retirement Calculator'!A43,'Lorri 401b'!N:N,0),0)</f>
        <v>3888834.1751242243</v>
      </c>
      <c r="S43" s="25">
        <f t="shared" ca="1" si="7"/>
        <v>6355721.1795528624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2443780.2381475074</v>
      </c>
      <c r="R44" s="25">
        <f t="array" aca="1" ref="R44" ca="1">INDEX('Lorri 401b'!L:L,MATCH('Retirement Calculator'!A44,'Lorri 401b'!N:N,0),0)</f>
        <v>3905037.6508539086</v>
      </c>
      <c r="S44" s="25">
        <f t="shared" ca="1" si="7"/>
        <v>6348817.889001416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2420577.193673538</v>
      </c>
      <c r="R45" s="25">
        <f t="array" aca="1" ref="R45" ca="1">INDEX('Lorri 401b'!L:L,MATCH('Retirement Calculator'!A45,'Lorri 401b'!N:N,0),0)</f>
        <v>3921308.6410658001</v>
      </c>
      <c r="S45" s="25">
        <f t="shared" ca="1" si="7"/>
        <v>6341885.8347393386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2397277.4698475939</v>
      </c>
      <c r="R46" s="25">
        <f t="array" aca="1" ref="R46" ca="1">INDEX('Lorri 401b'!L:L,MATCH('Retirement Calculator'!A46,'Lorri 401b'!N:N,0),0)</f>
        <v>3937647.427070241</v>
      </c>
      <c r="S46" s="25">
        <f t="shared" ca="1" si="7"/>
        <v>6334924.8969178349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2373880.6638390417</v>
      </c>
      <c r="R47" s="25">
        <f t="array" aca="1" ref="R47" ca="1">INDEX('Lorri 401b'!L:L,MATCH('Retirement Calculator'!A47,'Lorri 401b'!N:N,0),0)</f>
        <v>3954054.2913497002</v>
      </c>
      <c r="S47" s="25">
        <f t="shared" ca="1" si="7"/>
        <v>6327934.9551887419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2350386.3711387874</v>
      </c>
      <c r="R48" s="25">
        <f t="array" aca="1" ref="R48" ca="1">INDEX('Lorri 401b'!L:L,MATCH('Retirement Calculator'!A48,'Lorri 401b'!N:N,0),0)</f>
        <v>3970529.5175636574</v>
      </c>
      <c r="S48" s="25">
        <f t="shared" ca="1" si="7"/>
        <v>6320915.8887024447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2326794.1855522818</v>
      </c>
      <c r="R49" s="25">
        <f t="array" aca="1" ref="R49" ca="1">INDEX('Lorri 401b'!L:L,MATCH('Retirement Calculator'!A49,'Lorri 401b'!N:N,0),0)</f>
        <v>3987073.3905535061</v>
      </c>
      <c r="S49" s="25">
        <f t="shared" ca="1" si="7"/>
        <v>6313867.5761057884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2303103.6991924993</v>
      </c>
      <c r="R50" s="25">
        <f t="array" aca="1" ref="R50" ca="1">INDEX('Lorri 401b'!L:L,MATCH('Retirement Calculator'!A50,'Lorri 401b'!N:N,0),0)</f>
        <v>4003686.1963474792</v>
      </c>
      <c r="S50" s="25">
        <f t="shared" ca="1" si="7"/>
        <v>6306789.8955399785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2279314.502472884</v>
      </c>
      <c r="R51" s="25">
        <f t="array" aca="1" ref="R51" ca="1">INDEX('Lorri 401b'!L:L,MATCH('Retirement Calculator'!A51,'Lorri 401b'!N:N,0),0)</f>
        <v>4020368.2221655939</v>
      </c>
      <c r="S51" s="25">
        <f t="shared" ca="1" si="7"/>
        <v>6299682.7246384779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2255426.1841002707</v>
      </c>
      <c r="R52" s="25">
        <f t="array" aca="1" ref="R52" ca="1">INDEX('Lorri 401b'!L:L,MATCH('Retirement Calculator'!A52,'Lorri 401b'!N:N,0),0)</f>
        <v>4037119.756424617</v>
      </c>
      <c r="S52" s="25">
        <f t="shared" ca="1" si="7"/>
        <v>6292545.9405248873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2232217.5644011046</v>
      </c>
      <c r="R53" s="25">
        <f t="array" aca="1" ref="R53" ca="1">INDEX('Lorri 401b'!L:L,MATCH('Retirement Calculator'!A53,'Lorri 401b'!N:N,0),0)</f>
        <v>4053941.0887430529</v>
      </c>
      <c r="S53" s="25">
        <f t="shared" ca="1" si="7"/>
        <v>6286158.6531441575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2208912.2421198585</v>
      </c>
      <c r="R54" s="25">
        <f t="array" aca="1" ref="R54" ca="1">INDEX('Lorri 401b'!L:L,MATCH('Retirement Calculator'!A54,'Lorri 401b'!N:N,0),0)</f>
        <v>4070832.5099461488</v>
      </c>
      <c r="S54" s="25">
        <f t="shared" ca="1" si="7"/>
        <v>6279744.7520660069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2185509.8143291073</v>
      </c>
      <c r="R55" s="25">
        <f t="array" aca="1" ref="R55" ca="1">INDEX('Lorri 401b'!L:L,MATCH('Retirement Calculator'!A55,'Lorri 401b'!N:N,0),0)</f>
        <v>4087794.3120709243</v>
      </c>
      <c r="S55" s="25">
        <f t="shared" ca="1" si="7"/>
        <v>6273304.1264000311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2162009.8764225612</v>
      </c>
      <c r="R56" s="25">
        <f t="array" aca="1" ref="R56" ca="1">INDEX('Lorri 401b'!L:L,MATCH('Retirement Calculator'!A56,'Lorri 401b'!N:N,0),0)</f>
        <v>4104826.7883712198</v>
      </c>
      <c r="S56" s="25">
        <f t="shared" ca="1" si="7"/>
        <v>6266836.664793781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2138412.0221080715</v>
      </c>
      <c r="R57" s="25">
        <f t="array" aca="1" ref="R57" ca="1">INDEX('Lorri 401b'!L:L,MATCH('Retirement Calculator'!A57,'Lorri 401b'!N:N,0),0)</f>
        <v>4121930.2333227666</v>
      </c>
      <c r="S57" s="25">
        <f t="shared" ca="1" si="7"/>
        <v>6260342.2554308381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2114715.8434006046</v>
      </c>
      <c r="R58" s="25">
        <f t="array" aca="1" ref="R58" ca="1">INDEX('Lorri 401b'!L:L,MATCH('Retirement Calculator'!A58,'Lorri 401b'!N:N,0),0)</f>
        <v>4139104.9426282779</v>
      </c>
      <c r="S58" s="25">
        <f t="shared" ca="1" si="7"/>
        <v>6253820.7860288825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2090920.9306151897</v>
      </c>
      <c r="R59" s="25">
        <f t="array" aca="1" ref="R59" ca="1">INDEX('Lorri 401b'!L:L,MATCH('Retirement Calculator'!A59,'Lorri 401b'!N:N,0),0)</f>
        <v>4156351.2132225623</v>
      </c>
      <c r="S59" s="25">
        <f t="shared" ca="1" si="7"/>
        <v>6247272.1438377518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2067026.8723598355</v>
      </c>
      <c r="R60" s="25">
        <f t="array" aca="1" ref="R60" ca="1">INDEX('Lorri 401b'!L:L,MATCH('Retirement Calculator'!A60,'Lorri 401b'!N:N,0),0)</f>
        <v>4173669.3432776565</v>
      </c>
      <c r="S60" s="25">
        <f t="shared" ca="1" si="7"/>
        <v>6240696.215637492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2043033.2555284174</v>
      </c>
      <c r="R61" s="25">
        <f t="array" aca="1" ref="R61" ca="1">INDEX('Lorri 401b'!L:L,MATCH('Retirement Calculator'!A61,'Lorri 401b'!N:N,0),0)</f>
        <v>4191059.6322079799</v>
      </c>
      <c r="S61" s="25">
        <f t="shared" ca="1" si="7"/>
        <v>6234092.8877363969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2018939.6652935352</v>
      </c>
      <c r="R62" s="25">
        <f t="array" aca="1" ref="R62" ca="1">INDEX('Lorri 401b'!L:L,MATCH('Retirement Calculator'!A62,'Lorri 401b'!N:N,0),0)</f>
        <v>4208522.3806755133</v>
      </c>
      <c r="S62" s="25">
        <f t="shared" ca="1" si="7"/>
        <v>6227462.0459690485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1994745.685099341</v>
      </c>
      <c r="R63" s="25">
        <f t="array" aca="1" ref="R63" ca="1">INDEX('Lorri 401b'!L:L,MATCH('Retirement Calculator'!A63,'Lorri 401b'!N:N,0),0)</f>
        <v>4226057.8905949946</v>
      </c>
      <c r="S63" s="25">
        <f t="shared" ca="1" si="7"/>
        <v>6220803.5756943356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1970450.8966543376</v>
      </c>
      <c r="R64" s="25">
        <f t="array" aca="1" ref="R64" ca="1">INDEX('Lorri 401b'!L:L,MATCH('Retirement Calculator'!A64,'Lorri 401b'!N:N,0),0)</f>
        <v>4243666.4651391404</v>
      </c>
      <c r="S64" s="25">
        <f t="shared" ca="1" si="7"/>
        <v>6214117.361793478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1946054.8799241467</v>
      </c>
      <c r="R65" s="25">
        <f t="array" aca="1" ref="R65" ca="1">INDEX('Lorri 401b'!L:L,MATCH('Retirement Calculator'!A65,'Lorri 401b'!N:N,0),0)</f>
        <v>4261348.4087438872</v>
      </c>
      <c r="S65" s="25">
        <f t="shared" ca="1" si="7"/>
        <v>6207403.2886680337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1921557.2131242466</v>
      </c>
      <c r="R66" s="25">
        <f t="array" aca="1" ref="R66" ca="1">INDEX('Lorri 401b'!L:L,MATCH('Retirement Calculator'!A66,'Lorri 401b'!N:N,0),0)</f>
        <v>4279104.0271136537</v>
      </c>
      <c r="S66" s="25">
        <f t="shared" ca="1" si="7"/>
        <v>6200661.2402379001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1896957.4727126802</v>
      </c>
      <c r="R67" s="25">
        <f t="array" aca="1" ref="R67" ca="1">INDEX('Lorri 401b'!L:L,MATCH('Retirement Calculator'!A67,'Lorri 401b'!N:N,0),0)</f>
        <v>4296933.6272266274</v>
      </c>
      <c r="S67" s="25">
        <f t="shared" ca="1" si="7"/>
        <v>6193891.0999393072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1872255.2333827324</v>
      </c>
      <c r="R68" s="25">
        <f t="array" aca="1" ref="R68" ca="1">INDEX('Lorri 401b'!L:L,MATCH('Retirement Calculator'!A68,'Lorri 401b'!N:N,0),0)</f>
        <v>4314837.5173400715</v>
      </c>
      <c r="S68" s="25">
        <f t="shared" ca="1" si="7"/>
        <v>6187092.7507228041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1847450.0680555764</v>
      </c>
      <c r="R69" s="25">
        <f t="array" aca="1" ref="R69" ca="1">INDEX('Lorri 401b'!L:L,MATCH('Retirement Calculator'!A69,'Lorri 401b'!N:N,0),0)</f>
        <v>4332816.0069956556</v>
      </c>
      <c r="S69" s="25">
        <f t="shared" ca="1" si="7"/>
        <v>6180266.0750512322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1822541.5478728907</v>
      </c>
      <c r="R70" s="25">
        <f t="array" aca="1" ref="R70" ca="1">INDEX('Lorri 401b'!L:L,MATCH('Retirement Calculator'!A70,'Lorri 401b'!N:N,0),0)</f>
        <v>4350869.4070248045</v>
      </c>
      <c r="S70" s="25">
        <f t="shared" ca="1" si="7"/>
        <v>6173410.9548976952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1797529.2421894437</v>
      </c>
      <c r="R71" s="25">
        <f t="array" aca="1" ref="R71" ca="1">INDEX('Lorri 401b'!L:L,MATCH('Retirement Calculator'!A71,'Lorri 401b'!N:N,0),0)</f>
        <v>4368998.0295540746</v>
      </c>
      <c r="S71" s="25">
        <f t="shared" ca="1" si="7"/>
        <v>6166527.2717435183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1772412.7185656489</v>
      </c>
      <c r="R72" s="25">
        <f t="array" aca="1" ref="R72" ca="1">INDEX('Lorri 401b'!L:L,MATCH('Retirement Calculator'!A72,'Lorri 401b'!N:N,0),0)</f>
        <v>4387202.1880105501</v>
      </c>
      <c r="S72" s="25">
        <f t="shared" ca="1" si="7"/>
        <v>6159614.9065761995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1747191.5427600883</v>
      </c>
      <c r="R73" s="25">
        <f t="array" aca="1" ref="R73" ca="1">INDEX('Lorri 401b'!L:L,MATCH('Retirement Calculator'!A73,'Lorri 401b'!N:N,0),0)</f>
        <v>4405482.1971272603</v>
      </c>
      <c r="S73" s="25">
        <f t="shared" ca="1" si="7"/>
        <v>6152673.7398873484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1721865.2787220047</v>
      </c>
      <c r="R74" s="25">
        <f t="array" aca="1" ref="R74" ca="1">INDEX('Lorri 401b'!L:L,MATCH('Retirement Calculator'!A74,'Lorri 401b'!N:N,0),0)</f>
        <v>4423838.3729486242</v>
      </c>
      <c r="S74" s="25">
        <f t="shared" ca="1" si="7"/>
        <v>6145703.6516706292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1696433.4885837624</v>
      </c>
      <c r="R75" s="25">
        <f t="array" aca="1" ref="R75" ca="1">INDEX('Lorri 401b'!L:L,MATCH('Retirement Calculator'!A75,'Lorri 401b'!N:N,0),0)</f>
        <v>4442271.0328359101</v>
      </c>
      <c r="S75" s="25">
        <f t="shared" ca="1" si="7"/>
        <v>6138704.5214196723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1670895.7326532775</v>
      </c>
      <c r="R76" s="25">
        <f t="array" aca="1" ref="R76" ca="1">INDEX('Lorri 401b'!L:L,MATCH('Retirement Calculator'!A76,'Lorri 401b'!N:N,0),0)</f>
        <v>4460780.4954727264</v>
      </c>
      <c r="S76" s="25">
        <f t="shared" ca="1" si="7"/>
        <v>6131676.2281260043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1645251.5694064153</v>
      </c>
      <c r="R77" s="25">
        <f t="array" aca="1" ref="R77" ca="1">INDEX('Lorri 401b'!L:L,MATCH('Retirement Calculator'!A77,'Lorri 401b'!N:N,0),0)</f>
        <v>4479367.0808705296</v>
      </c>
      <c r="S77" s="25">
        <f t="shared" ca="1" si="7"/>
        <v>6124618.650276945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1642997.2560769143</v>
      </c>
      <c r="R78" s="25">
        <f t="array" aca="1" ref="R78" ca="1">INDEX('Lorri 401b'!L:L,MATCH('Retirement Calculator'!A78,'Lorri 401b'!N:N,0),0)</f>
        <v>4474534.4097766001</v>
      </c>
      <c r="S78" s="25">
        <f t="shared" ca="1" si="7"/>
        <v>6117531.6658535143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1640733.5497752069</v>
      </c>
      <c r="R79" s="25">
        <f t="array" aca="1" ref="R79" ca="1">INDEX('Lorri 401b'!L:L,MATCH('Retirement Calculator'!A79,'Lorri 401b'!N:N,0),0)</f>
        <v>4469681.6025531124</v>
      </c>
      <c r="S79" s="25">
        <f t="shared" ca="1" si="7"/>
        <v>6110415.1523283198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1638460.411363909</v>
      </c>
      <c r="R80" s="25">
        <f t="array" aca="1" ref="R80" ca="1">INDEX('Lorri 401b'!L:L,MATCH('Retirement Calculator'!A80,'Lorri 401b'!N:N,0),0)</f>
        <v>4464808.5752995275</v>
      </c>
      <c r="S80" s="25">
        <f t="shared" ca="1" si="7"/>
        <v>6103268.9866634365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1636177.8015425641</v>
      </c>
      <c r="R81" s="25">
        <f t="array" aca="1" ref="R81" ca="1">INDEX('Lorri 401b'!L:L,MATCH('Retirement Calculator'!A81,'Lorri 401b'!N:N,0),0)</f>
        <v>4459915.2437657192</v>
      </c>
      <c r="S81" s="25">
        <f t="shared" ca="1" si="7"/>
        <v>6096093.0453082835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1633885.6808469635</v>
      </c>
      <c r="R82" s="25">
        <f t="array" aca="1" ref="R82" ca="1">INDEX('Lorri 401b'!L:L,MATCH('Retirement Calculator'!A82,'Lorri 401b'!N:N,0),0)</f>
        <v>4455001.5233505201</v>
      </c>
      <c r="S82" s="25">
        <f t="shared" ca="1" si="7"/>
        <v>6088887.2041974831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1631584.0096484646</v>
      </c>
      <c r="R83" s="25">
        <f t="array" aca="1" ref="R83" ca="1">INDEX('Lorri 401b'!L:L,MATCH('Retirement Calculator'!A83,'Lorri 401b'!N:N,0),0)</f>
        <v>4450067.3291002577</v>
      </c>
      <c r="S83" s="25">
        <f t="shared" ca="1" si="7"/>
        <v>6081651.3387487223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1629272.7481533054</v>
      </c>
      <c r="R84" s="25">
        <f t="array" aca="1" ref="R84" ca="1">INDEX('Lorri 401b'!L:L,MATCH('Retirement Calculator'!A84,'Lorri 401b'!N:N,0),0)</f>
        <v>4445112.5757072857</v>
      </c>
      <c r="S84" s="25">
        <f t="shared" ca="1" si="7"/>
        <v>6074385.3238605913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1626951.8564019164</v>
      </c>
      <c r="R85" s="25">
        <f t="array" aca="1" ref="R85" ca="1">INDEX('Lorri 401b'!L:L,MATCH('Retirement Calculator'!A85,'Lorri 401b'!N:N,0),0)</f>
        <v>4440137.1775085097</v>
      </c>
      <c r="S85" s="25">
        <f t="shared" ca="1" si="7"/>
        <v>6067089.0339104263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1624621.2942682297</v>
      </c>
      <c r="R86" s="25">
        <f t="array" aca="1" ref="R86" ca="1">INDEX('Lorri 401b'!L:L,MATCH('Retirement Calculator'!A86,'Lorri 401b'!N:N,0),0)</f>
        <v>4435141.0484839054</v>
      </c>
      <c r="S86" s="25">
        <f t="shared" ca="1" si="7"/>
        <v>6059762.3427521354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1622281.0214589862</v>
      </c>
      <c r="R87" s="25">
        <f t="array" aca="1" ref="R87" ca="1">INDEX('Lorri 401b'!L:L,MATCH('Retirement Calculator'!A87,'Lorri 401b'!N:N,0),0)</f>
        <v>4430124.1022550315</v>
      </c>
      <c r="S87" s="25">
        <f t="shared" ca="1" si="7"/>
        <v>6052405.1237140177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1619930.9975130374</v>
      </c>
      <c r="R88" s="25">
        <f t="array" aca="1" ref="R88" ca="1">INDEX('Lorri 401b'!L:L,MATCH('Retirement Calculator'!A88,'Lorri 401b'!N:N,0),0)</f>
        <v>4425086.2520835381</v>
      </c>
      <c r="S88" s="25">
        <f t="shared" ca="1" si="7"/>
        <v>6045017.2495965753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1617571.1818006472</v>
      </c>
      <c r="R89" s="25">
        <f t="array" aca="1" ref="R89" ca="1">INDEX('Lorri 401b'!L:L,MATCH('Retirement Calculator'!A89,'Lorri 401b'!N:N,0),0)</f>
        <v>4420027.4108696626</v>
      </c>
      <c r="S89" s="25">
        <f t="shared" ca="1" si="7"/>
        <v>6037598.5926703103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1615201.5335227887</v>
      </c>
      <c r="R90" s="25">
        <f t="array" aca="1" ref="R90" ca="1">INDEX('Lorri 401b'!L:L,MATCH('Retirement Calculator'!A90,'Lorri 401b'!N:N,0),0)</f>
        <v>4414947.4911507303</v>
      </c>
      <c r="S90" s="25">
        <f t="shared" ca="1" si="7"/>
        <v>6030149.0246735187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1612822.0117104391</v>
      </c>
      <c r="R91" s="25">
        <f t="array" aca="1" ref="R91" ca="1">INDEX('Lorri 401b'!L:L,MATCH('Retirement Calculator'!A91,'Lorri 401b'!N:N,0),0)</f>
        <v>4409846.405099635</v>
      </c>
      <c r="S91" s="25">
        <f t="shared" ca="1" si="7"/>
        <v>6022668.4168100739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1610432.5752238715</v>
      </c>
      <c r="R92" s="25">
        <f t="array" aca="1" ref="R92" ca="1">INDEX('Lorri 401b'!L:L,MATCH('Retirement Calculator'!A92,'Lorri 401b'!N:N,0),0)</f>
        <v>4404724.0645233272</v>
      </c>
      <c r="S92" s="25">
        <f t="shared" ca="1" si="7"/>
        <v>6015156.6397471987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1608033.1827519431</v>
      </c>
      <c r="R93" s="25">
        <f t="array" aca="1" ref="R93" ca="1">INDEX('Lorri 401b'!L:L,MATCH('Retirement Calculator'!A93,'Lorri 401b'!N:N,0),0)</f>
        <v>4399580.3808612842</v>
      </c>
      <c r="S93" s="25">
        <f t="shared" ca="1" si="7"/>
        <v>6007613.5636132276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1605623.7928113816</v>
      </c>
      <c r="R94" s="25">
        <f t="array" aca="1" ref="R94" ca="1">INDEX('Lorri 401b'!L:L,MATCH('Retirement Calculator'!A94,'Lorri 401b'!N:N,0),0)</f>
        <v>4394415.2651839834</v>
      </c>
      <c r="S94" s="25">
        <f t="shared" ca="1" si="7"/>
        <v>6000039.057995365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1603204.363746068</v>
      </c>
      <c r="R95" s="25">
        <f t="array" aca="1" ref="R95" ca="1">INDEX('Lorri 401b'!L:L,MATCH('Retirement Calculator'!A95,'Lorri 401b'!N:N,0),0)</f>
        <v>4389228.6281913603</v>
      </c>
      <c r="S95" s="25">
        <f t="shared" ca="1" si="7"/>
        <v>5992432.9919374287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1600774.8537263153</v>
      </c>
      <c r="R96" s="25">
        <f t="array" aca="1" ref="R96" ca="1">INDEX('Lorri 401b'!L:L,MATCH('Retirement Calculator'!A96,'Lorri 401b'!N:N,0),0)</f>
        <v>4384020.3802112676</v>
      </c>
      <c r="S96" s="25">
        <f t="shared" ca="1" si="7"/>
        <v>5984795.2339375829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1598335.2207481472</v>
      </c>
      <c r="R97" s="25">
        <f t="array" aca="1" ref="R97" ca="1">INDEX('Lorri 401b'!L:L,MATCH('Retirement Calculator'!A97,'Lorri 401b'!N:N,0),0)</f>
        <v>4378790.4311979245</v>
      </c>
      <c r="S97" s="25">
        <f t="shared" ca="1" si="7"/>
        <v>5977125.6519460715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1595885.4226325699</v>
      </c>
      <c r="R98" s="25">
        <f t="array" aca="1" ref="R98" ca="1">INDEX('Lorri 401b'!L:L,MATCH('Retirement Calculator'!A98,'Lorri 401b'!N:N,0),0)</f>
        <v>4373538.6907303594</v>
      </c>
      <c r="S98" s="25">
        <f t="shared" ca="1" si="7"/>
        <v>5969424.1133629289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1593425.4170248446</v>
      </c>
      <c r="R99" s="25">
        <f t="array" aca="1" ref="R99" ca="1">INDEX('Lorri 401b'!L:L,MATCH('Retirement Calculator'!A99,'Lorri 401b'!N:N,0),0)</f>
        <v>4368265.0680108462</v>
      </c>
      <c r="S99" s="25">
        <f t="shared" ca="1" si="7"/>
        <v>5961690.4850356905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1590955.1613937535</v>
      </c>
      <c r="R100" s="25">
        <f t="array" aca="1" ref="R100" ca="1">INDEX('Lorri 401b'!L:L,MATCH('Retirement Calculator'!A100,'Lorri 401b'!N:N,0),0)</f>
        <v>4362969.471863335</v>
      </c>
      <c r="S100" s="25">
        <f t="shared" ca="1" si="7"/>
        <v>5953924.6332570883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1588474.6130308663</v>
      </c>
      <c r="R101" s="25">
        <f t="array" aca="1" ref="R101" ca="1">INDEX('Lorri 401b'!L:L,MATCH('Retirement Calculator'!A101,'Lorri 401b'!N:N,0),0)</f>
        <v>4357651.8107318757</v>
      </c>
      <c r="S101" s="25">
        <f t="shared" ca="1" si="7"/>
        <v>5946126.4237627424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1585983.7290498004</v>
      </c>
      <c r="R102" s="25">
        <f t="array" aca="1" ref="R102" ca="1">INDEX('Lorri 401b'!L:L,MATCH('Retirement Calculator'!A102,'Lorri 401b'!N:N,0),0)</f>
        <v>4352311.9926790353</v>
      </c>
      <c r="S102" s="25">
        <f t="shared" ca="1" si="7"/>
        <v>5938295.7217288353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1583482.46638548</v>
      </c>
      <c r="R103" s="25">
        <f t="array" aca="1" ref="R103" ca="1">INDEX('Lorri 401b'!L:L,MATCH('Retirement Calculator'!A103,'Lorri 401b'!N:N,0),0)</f>
        <v>4346949.9253843082</v>
      </c>
      <c r="S103" s="25">
        <f t="shared" ca="1" si="7"/>
        <v>5930432.3917697882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1580970.7817933916</v>
      </c>
      <c r="R104" s="25">
        <f t="array" aca="1" ref="R104" ca="1">INDEX('Lorri 401b'!L:L,MATCH('Retirement Calculator'!A104,'Lorri 401b'!N:N,0),0)</f>
        <v>4341565.5161425201</v>
      </c>
      <c r="S104" s="25">
        <f t="shared" ca="1" si="7"/>
        <v>5922536.2979359115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1578448.6318488361</v>
      </c>
      <c r="R105" s="25">
        <f t="array" aca="1" ref="R105" ca="1">INDEX('Lorri 401b'!L:L,MATCH('Retirement Calculator'!A105,'Lorri 401b'!N:N,0),0)</f>
        <v>4336158.6718622241</v>
      </c>
      <c r="S105" s="25">
        <f t="shared" ca="1" si="7"/>
        <v>5914607.3037110604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1575915.9729461784</v>
      </c>
      <c r="R106" s="25">
        <f t="array" aca="1" ref="R106" ca="1">INDEX('Lorri 401b'!L:L,MATCH('Retirement Calculator'!A106,'Lorri 401b'!N:N,0),0)</f>
        <v>4330729.2990640933</v>
      </c>
      <c r="S106" s="25">
        <f t="shared" ca="1" si="7"/>
        <v>5906645.2720102714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1573372.761298093</v>
      </c>
      <c r="R107" s="25">
        <f t="array" aca="1" ref="R107" ca="1">INDEX('Lorri 401b'!L:L,MATCH('Retirement Calculator'!A107,'Lorri 401b'!N:N,0),0)</f>
        <v>4325277.3038793039</v>
      </c>
      <c r="S107" s="25">
        <f t="shared" ca="1" si="7"/>
        <v>5898650.0651773969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1571497.869616474</v>
      </c>
      <c r="R108" s="25">
        <f t="array" aca="1" ref="R108" ca="1">INDEX('Lorri 401b'!L:L,MATCH('Retirement Calculator'!A108,'Lorri 401b'!N:N,0),0)</f>
        <v>4321553.7586995782</v>
      </c>
      <c r="S108" s="25">
        <f t="shared" ca="1" si="7"/>
        <v>5893051.6283160523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1569615.1658861816</v>
      </c>
      <c r="R109" s="25">
        <f t="array" aca="1" ref="R109" ca="1">INDEX('Lorri 401b'!L:L,MATCH('Retirement Calculator'!A109,'Lorri 401b'!N:N,0),0)</f>
        <v>4317814.698748271</v>
      </c>
      <c r="S109" s="25">
        <f t="shared" ca="1" si="7"/>
        <v>5887429.8646344524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1567724.6175570129</v>
      </c>
      <c r="R110" s="25">
        <f t="array" aca="1" ref="R110" ca="1">INDEX('Lorri 401b'!L:L,MATCH('Retirement Calculator'!A110,'Lorri 401b'!N:N,0),0)</f>
        <v>4314060.0593804996</v>
      </c>
      <c r="S110" s="25">
        <f t="shared" ca="1" si="7"/>
        <v>5881784.6769375131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1565826.1919431393</v>
      </c>
      <c r="R111" s="25">
        <f t="array" aca="1" ref="R111" ca="1">INDEX('Lorri 401b'!L:L,MATCH('Retirement Calculator'!A111,'Lorri 401b'!N:N,0),0)</f>
        <v>4310289.7756820293</v>
      </c>
      <c r="S111" s="25">
        <f t="shared" ca="1" si="7"/>
        <v>5876115.9676251691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1563919.8562225413</v>
      </c>
      <c r="R112" s="25">
        <f t="array" aca="1" ref="R112" ca="1">INDEX('Lorri 401b'!L:L,MATCH('Retirement Calculator'!A112,'Lorri 401b'!N:N,0),0)</f>
        <v>4306503.7824681485</v>
      </c>
      <c r="S112" s="25">
        <f t="shared" ca="1" si="7"/>
        <v>5870423.6386906896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1562005.5774364409</v>
      </c>
      <c r="R113" s="25">
        <f t="array" aca="1" ref="R113" ca="1">INDEX('Lorri 401b'!L:L,MATCH('Retirement Calculator'!A113,'Lorri 401b'!N:N,0),0)</f>
        <v>4302702.0142825432</v>
      </c>
      <c r="S113" s="25">
        <f t="shared" ca="1" si="7"/>
        <v>5864707.5917189838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1560083.3224887317</v>
      </c>
      <c r="R114" s="25">
        <f t="array" aca="1" ref="R114" ca="1">INDEX('Lorri 401b'!L:L,MATCH('Retirement Calculator'!A114,'Lorri 401b'!N:N,0),0)</f>
        <v>4298884.4053961644</v>
      </c>
      <c r="S114" s="25">
        <f t="shared" ca="1" si="7"/>
        <v>5858967.7278848961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1558153.0581454069</v>
      </c>
      <c r="R115" s="25">
        <f t="array" aca="1" ref="R115" ca="1">INDEX('Lorri 401b'!L:L,MATCH('Retirement Calculator'!A115,'Lorri 401b'!N:N,0),0)</f>
        <v>4295050.8898060927</v>
      </c>
      <c r="S115" s="25">
        <f t="shared" ca="1" si="7"/>
        <v>5853203.9479514994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1556214.7510339851</v>
      </c>
      <c r="R116" s="25">
        <f t="array" aca="1" ref="R116" ca="1">INDEX('Lorri 401b'!L:L,MATCH('Retirement Calculator'!A116,'Lorri 401b'!N:N,0),0)</f>
        <v>4291201.4012343958</v>
      </c>
      <c r="S116" s="25">
        <f t="shared" ca="1" si="7"/>
        <v>5847416.1522683809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1554268.3676429323</v>
      </c>
      <c r="R117" s="25">
        <f t="array" aca="1" ref="R117" ca="1">INDEX('Lorri 401b'!L:L,MATCH('Retirement Calculator'!A117,'Lorri 401b'!N:N,0),0)</f>
        <v>4287335.8731269836</v>
      </c>
      <c r="S117" s="25">
        <f t="shared" ca="1" si="7"/>
        <v>5841604.2407699162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1552313.8743210835</v>
      </c>
      <c r="R118" s="25">
        <f t="array" aca="1" ref="R118" ca="1">INDEX('Lorri 401b'!L:L,MATCH('Retirement Calculator'!A118,'Lorri 401b'!N:N,0),0)</f>
        <v>4283454.2386524566</v>
      </c>
      <c r="S118" s="25">
        <f t="shared" ca="1" si="7"/>
        <v>5835768.1129735401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1550351.2372770603</v>
      </c>
      <c r="R119" s="25">
        <f t="array" aca="1" ref="R119" ca="1">INDEX('Lorri 401b'!L:L,MATCH('Retirement Calculator'!A119,'Lorri 401b'!N:N,0),0)</f>
        <v>4279556.4307009531</v>
      </c>
      <c r="S119" s="25">
        <f t="shared" ca="1" si="7"/>
        <v>5829907.6679780129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1548380.4225786868</v>
      </c>
      <c r="R120" s="25">
        <f t="array" aca="1" ref="R120" ca="1">INDEX('Lorri 401b'!L:L,MATCH('Retirement Calculator'!A120,'Lorri 401b'!N:N,0),0)</f>
        <v>4275642.3818829842</v>
      </c>
      <c r="S120" s="25">
        <f t="shared" ca="1" si="7"/>
        <v>5824022.804461671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1546401.3961524037</v>
      </c>
      <c r="R121" s="25">
        <f t="array" aca="1" ref="R121" ca="1">INDEX('Lorri 401b'!L:L,MATCH('Retirement Calculator'!A121,'Lorri 401b'!N:N,0),0)</f>
        <v>4271712.0245282743</v>
      </c>
      <c r="S121" s="25">
        <f t="shared" ca="1" si="7"/>
        <v>5818113.4206806775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1544414.1237826776</v>
      </c>
      <c r="R122" s="25">
        <f t="array" aca="1" ref="R122" ca="1">INDEX('Lorri 401b'!L:L,MATCH('Retirement Calculator'!A122,'Lorri 401b'!N:N,0),0)</f>
        <v>4267765.2906845864</v>
      </c>
      <c r="S122" s="25">
        <f t="shared" ca="1" si="7"/>
        <v>5812179.414467264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1542418.5711114109</v>
      </c>
      <c r="R123" s="25">
        <f t="array" aca="1" ref="R123" ca="1">INDEX('Lorri 401b'!L:L,MATCH('Retirement Calculator'!A123,'Lorri 401b'!N:N,0),0)</f>
        <v>4263802.1121165501</v>
      </c>
      <c r="S123" s="25">
        <f t="shared" ca="1" si="7"/>
        <v>5806220.683227961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1540414.7036373473</v>
      </c>
      <c r="R124" s="25">
        <f t="array" aca="1" ref="R124" ca="1">INDEX('Lorri 401b'!L:L,MATCH('Retirement Calculator'!A124,'Lorri 401b'!N:N,0),0)</f>
        <v>4259822.42030448</v>
      </c>
      <c r="S124" s="25">
        <f t="shared" ca="1" si="7"/>
        <v>5800237.1239418276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1538402.4867154751</v>
      </c>
      <c r="R125" s="25">
        <f t="array" aca="1" ref="R125" ca="1">INDEX('Lorri 401b'!L:L,MATCH('Retirement Calculator'!A125,'Lorri 401b'!N:N,0),0)</f>
        <v>4255826.1464431928</v>
      </c>
      <c r="S125" s="25">
        <f t="shared" ca="1" si="7"/>
        <v>5794228.6331586679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1536381.8855564285</v>
      </c>
      <c r="R126" s="25">
        <f t="array" aca="1" ref="R126" ca="1">INDEX('Lorri 401b'!L:L,MATCH('Retirement Calculator'!A126,'Lorri 401b'!N:N,0),0)</f>
        <v>4251813.2214408172</v>
      </c>
      <c r="S126" s="25">
        <f t="shared" ca="1" si="7"/>
        <v>5788195.1069972459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1534352.8652258858</v>
      </c>
      <c r="R127" s="25">
        <f t="array" aca="1" ref="R127" ca="1">INDEX('Lorri 401b'!L:L,MATCH('Retirement Calculator'!A127,'Lorri 401b'!N:N,0),0)</f>
        <v>4247783.5759175979</v>
      </c>
      <c r="S127" s="25">
        <f t="shared" ca="1" si="7"/>
        <v>5782136.4411434839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1532315.3906439659</v>
      </c>
      <c r="R128" s="25">
        <f t="array" aca="1" ref="R128" ca="1">INDEX('Lorri 401b'!L:L,MATCH('Retirement Calculator'!A128,'Lorri 401b'!N:N,0),0)</f>
        <v>4243737.1402046988</v>
      </c>
      <c r="S128" s="25">
        <f t="shared" ca="1" si="7"/>
        <v>5776052.5308486652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1530269.4265846214</v>
      </c>
      <c r="R129" s="25">
        <f t="array" aca="1" ref="R129" ca="1">INDEX('Lorri 401b'!L:L,MATCH('Retirement Calculator'!A129,'Lorri 401b'!N:N,0),0)</f>
        <v>4239673.8443429954</v>
      </c>
      <c r="S129" s="25">
        <f t="shared" ca="1" si="7"/>
        <v>5769943.2709276173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1528214.9376750295</v>
      </c>
      <c r="R130" s="25">
        <f t="array" aca="1" ref="R130" ca="1">INDEX('Lorri 401b'!L:L,MATCH('Retirement Calculator'!A130,'Lorri 401b'!N:N,0),0)</f>
        <v>4235593.6180818686</v>
      </c>
      <c r="S130" s="25">
        <f t="shared" ca="1" si="7"/>
        <v>5763808.5557568986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1526151.8883949809</v>
      </c>
      <c r="R131" s="25">
        <f t="array" aca="1" ref="R131" ca="1">INDEX('Lorri 401b'!L:L,MATCH('Retirement Calculator'!A131,'Lorri 401b'!N:N,0),0)</f>
        <v>4231496.3908779873</v>
      </c>
      <c r="S131" s="25">
        <f t="shared" ca="1" si="7"/>
        <v>5757648.2792729679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1524080.2430762656</v>
      </c>
      <c r="R132" s="25">
        <f t="array" aca="1" ref="R132" ca="1">INDEX('Lorri 401b'!L:L,MATCH('Retirement Calculator'!A132,'Lorri 401b'!N:N,0),0)</f>
        <v>4227382.0918940902</v>
      </c>
      <c r="S132" s="25">
        <f t="shared" ca="1" si="7"/>
        <v>5751462.334970356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1521999.9659020556</v>
      </c>
      <c r="R133" s="25">
        <f t="array" aca="1" ref="R133" ca="1">INDEX('Lorri 401b'!L:L,MATCH('Retirement Calculator'!A133,'Lorri 401b'!N:N,0),0)</f>
        <v>4223250.6499977596</v>
      </c>
      <c r="S133" s="25">
        <f t="shared" ca="1" si="7"/>
        <v>5745250.6158998152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1519911.0209062863</v>
      </c>
      <c r="R134" s="25">
        <f t="array" aca="1" ref="R134" ca="1">INDEX('Lorri 401b'!L:L,MATCH('Retirement Calculator'!A134,'Lorri 401b'!N:N,0),0)</f>
        <v>4219101.9937601946</v>
      </c>
      <c r="S134" s="25">
        <f t="shared" ca="1" si="7"/>
        <v>5739013.0146664809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1517813.3719730347</v>
      </c>
      <c r="R135" s="25">
        <f t="array" aca="1" ref="R135" ca="1">INDEX('Lorri 401b'!L:L,MATCH('Retirement Calculator'!A135,'Lorri 401b'!N:N,0),0)</f>
        <v>4214936.0514549734</v>
      </c>
      <c r="S135" s="25">
        <f t="shared" ca="1" si="7"/>
        <v>5732749.4234280083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1515706.9828358947</v>
      </c>
      <c r="R136" s="25">
        <f t="array" aca="1" ref="R136" ca="1">INDEX('Lorri 401b'!L:L,MATCH('Retirement Calculator'!A136,'Lorri 401b'!N:N,0),0)</f>
        <v>4210752.7510568127</v>
      </c>
      <c r="S136" s="25">
        <f t="shared" ca="1" si="7"/>
        <v>5726459.7338927072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1513591.8170773499</v>
      </c>
      <c r="R137" s="25">
        <f t="array" aca="1" ref="R137" ca="1">INDEX('Lorri 401b'!L:L,MATCH('Retirement Calculator'!A137,'Lorri 401b'!N:N,0),0)</f>
        <v>4206552.0202403264</v>
      </c>
      <c r="S137" s="25">
        <f t="shared" ca="1" si="7"/>
        <v>5720143.8373176763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1511467.8381281444</v>
      </c>
      <c r="R138" s="25">
        <f t="array" aca="1" ref="R138" ca="1">INDEX('Lorri 401b'!L:L,MATCH('Retirement Calculator'!A138,'Lorri 401b'!N:N,0),0)</f>
        <v>4202333.7863787711</v>
      </c>
      <c r="S138" s="25">
        <f t="shared" ca="1" si="7"/>
        <v>5713801.624506915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1509335.0092666505</v>
      </c>
      <c r="R139" s="25">
        <f t="array" aca="1" ref="R139" ca="1">INDEX('Lorri 401b'!L:L,MATCH('Retirement Calculator'!A139,'Lorri 401b'!N:N,0),0)</f>
        <v>4198097.9765427932</v>
      </c>
      <c r="S139" s="25">
        <f t="shared" ca="1" si="7"/>
        <v>5707432.9858094435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1507193.2936182339</v>
      </c>
      <c r="R140" s="25">
        <f t="array" aca="1" ref="R140" ca="1">INDEX('Lorri 401b'!L:L,MATCH('Retirement Calculator'!A140,'Lorri 401b'!N:N,0),0)</f>
        <v>4193844.5174991651</v>
      </c>
      <c r="S140" s="25">
        <f t="shared" ca="1" si="7"/>
        <v>5701037.8111173995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1505042.6541546155</v>
      </c>
      <c r="R141" s="25">
        <f t="array" aca="1" ref="R141" ca="1">INDEX('Lorri 401b'!L:L,MATCH('Retirement Calculator'!A141,'Lorri 401b'!N:N,0),0)</f>
        <v>4189573.335709522</v>
      </c>
      <c r="S141" s="25">
        <f t="shared" ca="1" si="7"/>
        <v>5694615.989864137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1502883.0536932319</v>
      </c>
      <c r="R142" s="25">
        <f t="array" aca="1" ref="R142" ca="1">INDEX('Lorri 401b'!L:L,MATCH('Retirement Calculator'!A142,'Lorri 401b'!N:N,0),0)</f>
        <v>4185284.3573290887</v>
      </c>
      <c r="S142" s="25">
        <f t="shared" ca="1" si="7"/>
        <v>5688167.4110223204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1500714.4548965925</v>
      </c>
      <c r="R143" s="25">
        <f t="array" aca="1" ref="R143" ca="1">INDEX('Lorri 401b'!L:L,MATCH('Retirement Calculator'!A143,'Lorri 401b'!N:N,0),0)</f>
        <v>4180977.5082054036</v>
      </c>
      <c r="S143" s="25">
        <f t="shared" ca="1" si="7"/>
        <v>5681691.9631019961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1498536.8202716338</v>
      </c>
      <c r="R144" s="25">
        <f t="array" aca="1" ref="R144" ca="1">INDEX('Lorri 401b'!L:L,MATCH('Retirement Calculator'!A144,'Lorri 401b'!N:N,0),0)</f>
        <v>4176652.7138770367</v>
      </c>
      <c r="S144" s="25">
        <f t="shared" ca="1" si="7"/>
        <v>5675189.5341486707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1496350.1121690711</v>
      </c>
      <c r="R145" s="25">
        <f t="array" aca="1" ref="R145" ca="1">INDEX('Lorri 401b'!L:L,MATCH('Retirement Calculator'!A145,'Lorri 401b'!N:N,0),0)</f>
        <v>4172309.8995723017</v>
      </c>
      <c r="S145" s="25">
        <f t="shared" ca="1" si="7"/>
        <v>5668660.0117413728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1494154.2927827479</v>
      </c>
      <c r="R146" s="25">
        <f t="array" aca="1" ref="R146" ca="1">INDEX('Lorri 401b'!L:L,MATCH('Retirement Calculator'!A146,'Lorri 401b'!N:N,0),0)</f>
        <v>4167948.9902079632</v>
      </c>
      <c r="S146" s="25">
        <f t="shared" ca="1" si="7"/>
        <v>5662103.2829907108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1491949.3241489816</v>
      </c>
      <c r="R147" s="25">
        <f t="array" aca="1" ref="R147" ca="1">INDEX('Lorri 401b'!L:L,MATCH('Retirement Calculator'!A147,'Lorri 401b'!N:N,0),0)</f>
        <v>4163569.9103879402</v>
      </c>
      <c r="S147" s="25">
        <f t="shared" ca="1" si="7"/>
        <v>5655519.2345369216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1489735.1681459078</v>
      </c>
      <c r="R148" s="25">
        <f t="array" aca="1" ref="R148" ca="1">INDEX('Lorri 401b'!L:L,MATCH('Retirement Calculator'!A148,'Lorri 401b'!N:N,0),0)</f>
        <v>4159172.5844020005</v>
      </c>
      <c r="S148" s="25">
        <f t="shared" ca="1" si="7"/>
        <v>5648907.7525479086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1487511.7864928213</v>
      </c>
      <c r="R149" s="25">
        <f t="array" aca="1" ref="R149" ca="1">INDEX('Lorri 401b'!L:L,MATCH('Retirement Calculator'!A149,'Lorri 401b'!N:N,0),0)</f>
        <v>4154756.9362244527</v>
      </c>
      <c r="S149" s="25">
        <f t="shared" ca="1" si="7"/>
        <v>5642268.722717274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1485279.1407495136</v>
      </c>
      <c r="R150" s="25">
        <f t="array" aca="1" ref="R150" ca="1">INDEX('Lorri 401b'!L:L,MATCH('Retirement Calculator'!A150,'Lorri 401b'!N:N,0),0)</f>
        <v>4150322.8895128318</v>
      </c>
      <c r="S150" s="25">
        <f t="shared" ca="1" si="7"/>
        <v>5635602.0302623454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1483037.1923156087</v>
      </c>
      <c r="R151" s="25">
        <f t="array" aca="1" ref="R151" ca="1">INDEX('Lorri 401b'!L:L,MATCH('Retirement Calculator'!A151,'Lorri 401b'!N:N,0),0)</f>
        <v>4145870.3676065789</v>
      </c>
      <c r="S151" s="25">
        <f t="shared" ca="1" si="7"/>
        <v>5628907.5599221876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1480785.9024298959</v>
      </c>
      <c r="R152" s="25">
        <f t="array" aca="1" ref="R152" ca="1">INDEX('Lorri 401b'!L:L,MATCH('Retirement Calculator'!A152,'Lorri 401b'!N:N,0),0)</f>
        <v>4141399.2935257168</v>
      </c>
      <c r="S152" s="25">
        <f t="shared" ca="1" si="7"/>
        <v>5622185.1959556127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1478525.2321696593</v>
      </c>
      <c r="R153" s="25">
        <f t="array" aca="1" ref="R153" ca="1">INDEX('Lorri 401b'!L:L,MATCH('Retirement Calculator'!A153,'Lorri 401b'!N:N,0),0)</f>
        <v>4136909.5899695177</v>
      </c>
      <c r="S153" s="25">
        <f t="shared" ca="1" si="7"/>
        <v>5615434.8221391775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1476255.142450005</v>
      </c>
      <c r="R154" s="25">
        <f t="array" aca="1" ref="R154" ca="1">INDEX('Lorri 401b'!L:L,MATCH('Retirement Calculator'!A154,'Lorri 401b'!N:N,0),0)</f>
        <v>4132401.1793151679</v>
      </c>
      <c r="S154" s="25">
        <f t="shared" ca="1" si="7"/>
        <v>5608656.3217651732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1473975.5940231855</v>
      </c>
      <c r="R155" s="25">
        <f t="array" aca="1" ref="R155" ca="1">INDEX('Lorri 401b'!L:L,MATCH('Retirement Calculator'!A155,'Lorri 401b'!N:N,0),0)</f>
        <v>4127873.9836164247</v>
      </c>
      <c r="S155" s="25">
        <f t="shared" ca="1" si="7"/>
        <v>5601849.5776396105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1471686.547477921</v>
      </c>
      <c r="R156" s="25">
        <f t="array" aca="1" ref="R156" ca="1">INDEX('Lorri 401b'!L:L,MATCH('Retirement Calculator'!A156,'Lorri 401b'!N:N,0),0)</f>
        <v>4123327.9246022701</v>
      </c>
      <c r="S156" s="25">
        <f t="shared" ca="1" si="7"/>
        <v>5595014.4720801916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1469387.963238718</v>
      </c>
      <c r="R157" s="25">
        <f t="array" aca="1" ref="R157" ca="1">INDEX('Lorri 401b'!L:L,MATCH('Retirement Calculator'!A157,'Lorri 401b'!N:N,0),0)</f>
        <v>4118762.9236755567</v>
      </c>
      <c r="S157" s="25">
        <f t="shared" ca="1" si="7"/>
        <v>5588150.8869142747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1467079.801565185</v>
      </c>
      <c r="R158" s="25">
        <f t="array" aca="1" ref="R158" ca="1">INDEX('Lorri 401b'!L:L,MATCH('Retirement Calculator'!A158,'Lorri 401b'!N:N,0),0)</f>
        <v>4114178.9019116485</v>
      </c>
      <c r="S158" s="25">
        <f t="shared" ca="1" si="7"/>
        <v>5581258.7034768332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1464762.0225513454</v>
      </c>
      <c r="R159" s="25">
        <f t="array" aca="1" ref="R159" ca="1">INDEX('Lorri 401b'!L:L,MATCH('Retirement Calculator'!A159,'Lorri 401b'!N:N,0),0)</f>
        <v>4109575.7800570573</v>
      </c>
      <c r="S159" s="25">
        <f t="shared" ca="1" si="7"/>
        <v>5574337.8026084024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1462434.5861249482</v>
      </c>
      <c r="R160" s="25">
        <f t="array" aca="1" ref="R160" ca="1">INDEX('Lorri 401b'!L:L,MATCH('Retirement Calculator'!A160,'Lorri 401b'!N:N,0),0)</f>
        <v>4104953.4785280721</v>
      </c>
      <c r="S160" s="25">
        <f t="shared" ca="1" si="7"/>
        <v>5567388.0646530204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1460097.4520467743</v>
      </c>
      <c r="R161" s="25">
        <f t="array" aca="1" ref="R161" ca="1">INDEX('Lorri 401b'!L:L,MATCH('Retirement Calculator'!A161,'Lorri 401b'!N:N,0),0)</f>
        <v>4100311.9174093828</v>
      </c>
      <c r="S161" s="25">
        <f t="shared" ca="1" si="7"/>
        <v>5560409.3694561571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1457750.5799099414</v>
      </c>
      <c r="R162" s="25">
        <f t="array" aca="1" ref="R162" ca="1">INDEX('Lorri 401b'!L:L,MATCH('Retirement Calculator'!A162,'Lorri 401b'!N:N,0),0)</f>
        <v>4095651.016452699</v>
      </c>
      <c r="S162" s="25">
        <f t="shared" ca="1" si="7"/>
        <v>5553401.5963626401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1455393.929139205</v>
      </c>
      <c r="R163" s="25">
        <f t="array" aca="1" ref="R163" ca="1">INDEX('Lorri 401b'!L:L,MATCH('Retirement Calculator'!A163,'Lorri 401b'!N:N,0),0)</f>
        <v>4090970.6950753625</v>
      </c>
      <c r="S163" s="25">
        <f t="shared" ca="1" si="7"/>
        <v>5546364.6242145672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1453027.4589902572</v>
      </c>
      <c r="R164" s="25">
        <f t="array" aca="1" ref="R164" ca="1">INDEX('Lorri 401b'!L:L,MATCH('Retirement Calculator'!A164,'Lorri 401b'!N:N,0),0)</f>
        <v>4086270.8723589536</v>
      </c>
      <c r="S164" s="25">
        <f t="shared" ca="1" si="7"/>
        <v>5539298.3313492108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1450651.1285490221</v>
      </c>
      <c r="R165" s="25">
        <f t="array" aca="1" ref="R165" ca="1">INDEX('Lorri 401b'!L:L,MATCH('Retirement Calculator'!A165,'Lorri 401b'!N:N,0),0)</f>
        <v>4081551.467047893</v>
      </c>
      <c r="S165" s="25">
        <f t="shared" ca="1" si="7"/>
        <v>5532202.5955969151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1448264.8967309487</v>
      </c>
      <c r="R166" s="25">
        <f t="array" aca="1" ref="R166" ca="1">INDEX('Lorri 401b'!L:L,MATCH('Retirement Calculator'!A166,'Lorri 401b'!N:N,0),0)</f>
        <v>4076812.3975480362</v>
      </c>
      <c r="S166" s="25">
        <f t="shared" ca="1" si="7"/>
        <v>5525077.2942789849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1445868.7222803</v>
      </c>
      <c r="R167" s="25">
        <f t="array" aca="1" ref="R167" ca="1">INDEX('Lorri 401b'!L:L,MATCH('Retirement Calculator'!A167,'Lorri 401b'!N:N,0),0)</f>
        <v>4072053.5819252636</v>
      </c>
      <c r="S167" s="25">
        <f t="shared" ca="1" si="7"/>
        <v>5517922.3042055639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1443462.5637694402</v>
      </c>
      <c r="R168" s="25">
        <f t="array" aca="1" ref="R168" ca="1">INDEX('Lorri 401b'!L:L,MATCH('Retirement Calculator'!A168,'Lorri 401b'!N:N,0),0)</f>
        <v>4067274.9379040627</v>
      </c>
      <c r="S168" s="25">
        <f t="shared" ca="1" si="7"/>
        <v>5510737.5016735028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1441046.3795981184</v>
      </c>
      <c r="R169" s="25">
        <f t="array" aca="1" ref="R169" ca="1">INDEX('Lorri 401b'!L:L,MATCH('Retirement Calculator'!A169,'Lorri 401b'!N:N,0),0)</f>
        <v>4062476.3828661065</v>
      </c>
      <c r="S169" s="25">
        <f t="shared" ca="1" si="7"/>
        <v>5503522.7624642253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1438620.1279927494</v>
      </c>
      <c r="R170" s="25">
        <f t="array" aca="1" ref="R170" ca="1">INDEX('Lorri 401b'!L:L,MATCH('Retirement Calculator'!A170,'Lorri 401b'!N:N,0),0)</f>
        <v>4057657.8338488257</v>
      </c>
      <c r="S170" s="25">
        <f t="shared" ca="1" si="7"/>
        <v>5496277.9618415749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1436183.7670056915</v>
      </c>
      <c r="R171" s="25">
        <f t="array" aca="1" ref="R171" ca="1">INDEX('Lorri 401b'!L:L,MATCH('Retirement Calculator'!A171,'Lorri 401b'!N:N,0),0)</f>
        <v>4052819.2075439729</v>
      </c>
      <c r="S171" s="25">
        <f t="shared" ca="1" si="7"/>
        <v>5489002.9745496642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1433737.2545145208</v>
      </c>
      <c r="R172" s="25">
        <f t="array" aca="1" ref="R172" ca="1">INDEX('Lorri 401b'!L:L,MATCH('Retirement Calculator'!A172,'Lorri 401b'!N:N,0),0)</f>
        <v>4047960.4202961833</v>
      </c>
      <c r="S172" s="25">
        <f t="shared" ca="1" si="7"/>
        <v>5481697.6748107038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1431280.5482213034</v>
      </c>
      <c r="R173" s="25">
        <f t="array" aca="1" ref="R173" ca="1">INDEX('Lorri 401b'!L:L,MATCH('Retirement Calculator'!A173,'Lorri 401b'!N:N,0),0)</f>
        <v>4043081.3881015279</v>
      </c>
      <c r="S173" s="25">
        <f t="shared" ca="1" si="7"/>
        <v>5474361.9363228315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1428813.6056518643</v>
      </c>
      <c r="R174" s="25">
        <f t="array" aca="1" ref="R174" ca="1">INDEX('Lorri 401b'!L:L,MATCH('Retirement Calculator'!A174,'Lorri 401b'!N:N,0),0)</f>
        <v>4038182.0266060615</v>
      </c>
      <c r="S174" s="25">
        <f t="shared" ca="1" si="7"/>
        <v>5466995.6322579253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1426336.3841550527</v>
      </c>
      <c r="R175" s="25">
        <f t="array" aca="1" ref="R175" ca="1">INDEX('Lorri 401b'!L:L,MATCH('Retirement Calculator'!A175,'Lorri 401b'!N:N,0),0)</f>
        <v>4033262.2511043637</v>
      </c>
      <c r="S175" s="25">
        <f t="shared" ca="1" si="7"/>
        <v>5459598.635259416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1423848.8409020044</v>
      </c>
      <c r="R176" s="25">
        <f t="array" aca="1" ref="R176" ca="1">INDEX('Lorri 401b'!L:L,MATCH('Retirement Calculator'!A176,'Lorri 401b'!N:N,0),0)</f>
        <v>4028321.9765380756</v>
      </c>
      <c r="S176" s="25">
        <f t="shared" ca="1" si="7"/>
        <v>5452170.8174400795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1421350.9328854016</v>
      </c>
      <c r="R177" s="25">
        <f t="array" aca="1" ref="R177" ca="1">INDEX('Lorri 401b'!L:L,MATCH('Retirement Calculator'!A177,'Lorri 401b'!N:N,0),0)</f>
        <v>4023361.1174944281</v>
      </c>
      <c r="S177" s="25">
        <f t="shared" ca="1" si="7"/>
        <v>5444712.0503798295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1418842.6169187296</v>
      </c>
      <c r="R178" s="25">
        <f t="array" aca="1" ref="R178" ca="1">INDEX('Lorri 401b'!L:L,MATCH('Retirement Calculator'!A178,'Lorri 401b'!N:N,0),0)</f>
        <v>4018379.5882047652</v>
      </c>
      <c r="S178" s="25">
        <f t="shared" ca="1" si="7"/>
        <v>5437222.2051234953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1416323.8496355298</v>
      </c>
      <c r="R179" s="25">
        <f t="array" aca="1" ref="R179" ca="1">INDEX('Lorri 401b'!L:L,MATCH('Retirement Calculator'!A179,'Lorri 401b'!N:N,0),0)</f>
        <v>4013377.3025430623</v>
      </c>
      <c r="S179" s="25">
        <f t="shared" ca="1" si="7"/>
        <v>5429701.152178592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1413794.5874886501</v>
      </c>
      <c r="R180" s="25">
        <f t="array" aca="1" ref="R180" ca="1">INDEX('Lorri 401b'!L:L,MATCH('Retirement Calculator'!A180,'Lorri 401b'!N:N,0),0)</f>
        <v>4008354.1740244352</v>
      </c>
      <c r="S180" s="25">
        <f t="shared" ca="1" si="7"/>
        <v>5422148.7615130851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1411254.7867494917</v>
      </c>
      <c r="R181" s="25">
        <f t="array" aca="1" ref="R181" ca="1">INDEX('Lorri 401b'!L:L,MATCH('Retirement Calculator'!A181,'Lorri 401b'!N:N,0),0)</f>
        <v>4003310.1158036473</v>
      </c>
      <c r="S181" s="25">
        <f t="shared" ca="1" si="7"/>
        <v>5414564.9025531393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1408704.4035072534</v>
      </c>
      <c r="R182" s="25">
        <f t="array" aca="1" ref="R182" ca="1">INDEX('Lorri 401b'!L:L,MATCH('Retirement Calculator'!A182,'Lorri 401b'!N:N,0),0)</f>
        <v>3998245.0406736061</v>
      </c>
      <c r="S182" s="25">
        <f t="shared" ca="1" si="7"/>
        <v>5406949.4441808593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1406143.3936681724</v>
      </c>
      <c r="R183" s="25">
        <f t="array" aca="1" ref="R183" ca="1">INDEX('Lorri 401b'!L:L,MATCH('Retirement Calculator'!A183,'Lorri 401b'!N:N,0),0)</f>
        <v>3993158.8610638566</v>
      </c>
      <c r="S183" s="25">
        <f t="shared" ca="1" si="7"/>
        <v>5399302.2547320295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1403571.7129547619</v>
      </c>
      <c r="R184" s="25">
        <f t="array" aca="1" ref="R184" ca="1">INDEX('Lorri 401b'!L:L,MATCH('Retirement Calculator'!A184,'Lorri 401b'!N:N,0),0)</f>
        <v>3988051.4890390662</v>
      </c>
      <c r="S184" s="25">
        <f t="shared" ca="1" si="7"/>
        <v>5391623.2019938286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1400989.3169050456</v>
      </c>
      <c r="R185" s="25">
        <f t="array" aca="1" ref="R185" ca="1">INDEX('Lorri 401b'!L:L,MATCH('Retirement Calculator'!A185,'Lorri 401b'!N:N,0),0)</f>
        <v>3982922.836297506</v>
      </c>
      <c r="S185" s="25">
        <f t="shared" ca="1" si="7"/>
        <v>5383912.1532025514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1398396.1608717889</v>
      </c>
      <c r="R186" s="25">
        <f t="array" aca="1" ref="R186" ca="1">INDEX('Lorri 401b'!L:L,MATCH('Retirement Calculator'!A186,'Lorri 401b'!N:N,0),0)</f>
        <v>3977772.8141695228</v>
      </c>
      <c r="S186" s="25">
        <f t="shared" ca="1" si="7"/>
        <v>5376168.9750413112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1395792.2000217268</v>
      </c>
      <c r="R187" s="25">
        <f t="array" aca="1" ref="R187" ca="1">INDEX('Lorri 401b'!L:L,MATCH('Retirement Calculator'!A187,'Lorri 401b'!N:N,0),0)</f>
        <v>3972601.3336160062</v>
      </c>
      <c r="S187" s="25">
        <f t="shared" ca="1" si="7"/>
        <v>5368393.5336377332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1393177.3893347895</v>
      </c>
      <c r="R188" s="25">
        <f t="array" aca="1" ref="R188" ca="1">INDEX('Lorri 401b'!L:L,MATCH('Retirement Calculator'!A188,'Lorri 401b'!N:N,0),0)</f>
        <v>3967408.3052268499</v>
      </c>
      <c r="S188" s="25">
        <f t="shared" ca="1" si="7"/>
        <v>5360585.6945616398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1390551.6836033233</v>
      </c>
      <c r="R189" s="25">
        <f t="array" aca="1" ref="R189" ca="1">INDEX('Lorri 401b'!L:L,MATCH('Retirement Calculator'!A189,'Lorri 401b'!N:N,0),0)</f>
        <v>3962193.6392194056</v>
      </c>
      <c r="S189" s="25">
        <f t="shared" ca="1" si="7"/>
        <v>5352745.3228227291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1387915.0374313095</v>
      </c>
      <c r="R190" s="25">
        <f t="array" aca="1" ref="R190" ca="1">INDEX('Lorri 401b'!L:L,MATCH('Retirement Calculator'!A190,'Lorri 401b'!N:N,0),0)</f>
        <v>3956957.2454369301</v>
      </c>
      <c r="S190" s="25">
        <f t="shared" ca="1" si="7"/>
        <v>5344872.28286824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1385267.4052335788</v>
      </c>
      <c r="R191" s="25">
        <f t="array" aca="1" ref="R191" ca="1">INDEX('Lorri 401b'!L:L,MATCH('Retirement Calculator'!A191,'Lorri 401b'!N:N,0),0)</f>
        <v>3951699.0333470278</v>
      </c>
      <c r="S191" s="25">
        <f t="shared" ca="1" si="7"/>
        <v>5336966.4385806061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1382608.7412350243</v>
      </c>
      <c r="R192" s="25">
        <f t="array" aca="1" ref="R192" ca="1">INDEX('Lorri 401b'!L:L,MATCH('Retirement Calculator'!A192,'Lorri 401b'!N:N,0),0)</f>
        <v>3946418.9120400841</v>
      </c>
      <c r="S192" s="25">
        <f t="shared" ca="1" si="7"/>
        <v>5329027.653275108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1379938.9994698092</v>
      </c>
      <c r="R193" s="25">
        <f t="array" aca="1" ref="R193" ca="1">INDEX('Lorri 401b'!L:L,MATCH('Retirement Calculator'!A193,'Lorri 401b'!N:N,0),0)</f>
        <v>3941116.7902276949</v>
      </c>
      <c r="S193" s="25">
        <f t="shared" ca="1" si="7"/>
        <v>5321055.7896975037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1377258.1337805723</v>
      </c>
      <c r="R194" s="25">
        <f t="array" aca="1" ref="R194" ca="1">INDEX('Lorri 401b'!L:L,MATCH('Retirement Calculator'!A194,'Lorri 401b'!N:N,0),0)</f>
        <v>3935792.5762410872</v>
      </c>
      <c r="S194" s="25">
        <f t="shared" ca="1" si="7"/>
        <v>5313050.7100216597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1374566.0978176303</v>
      </c>
      <c r="R195" s="25">
        <f t="array" aca="1" ref="R195" ca="1">INDEX('Lorri 401b'!L:L,MATCH('Retirement Calculator'!A195,'Lorri 401b'!N:N,0),0)</f>
        <v>3930446.1780295353</v>
      </c>
      <c r="S195" s="25">
        <f t="shared" ca="1" si="7"/>
        <v>5305012.2758471658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1371862.845038176</v>
      </c>
      <c r="R196" s="25">
        <f t="array" aca="1" ref="R196" ca="1">INDEX('Lorri 401b'!L:L,MATCH('Retirement Calculator'!A196,'Lorri 401b'!N:N,0),0)</f>
        <v>3925077.5031587686</v>
      </c>
      <c r="S196" s="25">
        <f t="shared" ca="1" si="7"/>
        <v>5296940.3481969442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1369148.328705474</v>
      </c>
      <c r="R197" s="25">
        <f t="array" aca="1" ref="R197" ca="1">INDEX('Lorri 401b'!L:L,MATCH('Retirement Calculator'!A197,'Lorri 401b'!N:N,0),0)</f>
        <v>3919686.4588093739</v>
      </c>
      <c r="S197" s="25">
        <f t="shared" ca="1" si="7"/>
        <v>5288834.7875148477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1366422.5018880523</v>
      </c>
      <c r="R198" s="25">
        <f t="array" aca="1" ref="R198" ca="1">INDEX('Lorri 401b'!L:L,MATCH('Retirement Calculator'!A198,'Lorri 401b'!N:N,0),0)</f>
        <v>3914272.95177519</v>
      </c>
      <c r="S198" s="25">
        <f t="shared" ca="1" si="7"/>
        <v>5280695.453663242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1363685.3174588915</v>
      </c>
      <c r="R199" s="25">
        <f t="array" aca="1" ref="R199" ca="1">INDEX('Lorri 401b'!L:L,MATCH('Retirement Calculator'!A199,'Lorri 401b'!N:N,0),0)</f>
        <v>3908836.8884616969</v>
      </c>
      <c r="S199" s="25">
        <f t="shared" ca="1" si="7"/>
        <v>5272522.2059205882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1360936.7280946092</v>
      </c>
      <c r="R200" s="25">
        <f t="array" aca="1" ref="R200" ca="1">INDEX('Lorri 401b'!L:L,MATCH('Retirement Calculator'!A200,'Lorri 401b'!N:N,0),0)</f>
        <v>3903378.1748843975</v>
      </c>
      <c r="S200" s="25">
        <f t="shared" ca="1" si="7"/>
        <v>5264314.902979007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1358176.6862746424</v>
      </c>
      <c r="R201" s="25">
        <f t="array" aca="1" ref="R201" ca="1">INDEX('Lorri 401b'!L:L,MATCH('Retirement Calculator'!A201,'Lorri 401b'!N:N,0),0)</f>
        <v>3897896.716667193</v>
      </c>
      <c r="S201" s="25">
        <f t="shared" ca="1" si="7"/>
        <v>5256073.4029418351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1355405.1442804255</v>
      </c>
      <c r="R202" s="25">
        <f t="array" aca="1" ref="R202" ca="1">INDEX('Lorri 401b'!L:L,MATCH('Retirement Calculator'!A202,'Lorri 401b'!N:N,0),0)</f>
        <v>3892392.4190407502</v>
      </c>
      <c r="S202" s="25">
        <f t="shared" ca="1" si="7"/>
        <v>5247797.563321176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1352622.0541945661</v>
      </c>
      <c r="R203" s="25">
        <f t="array" aca="1" ref="R203" ca="1">INDEX('Lorri 401b'!L:L,MATCH('Retirement Calculator'!A203,'Lorri 401b'!N:N,0),0)</f>
        <v>3886865.1868408639</v>
      </c>
      <c r="S203" s="25">
        <f t="shared" ca="1" si="7"/>
        <v>5239487.2410354298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1349827.3679000158</v>
      </c>
      <c r="R204" s="25">
        <f t="array" aca="1" ref="R204" ca="1">INDEX('Lorri 401b'!L:L,MATCH('Retirement Calculator'!A204,'Lorri 401b'!N:N,0),0)</f>
        <v>3881314.9245068114</v>
      </c>
      <c r="S204" s="25">
        <f t="shared" ca="1" si="7"/>
        <v>5231142.2924068272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1347021.0370792381</v>
      </c>
      <c r="R205" s="25">
        <f t="array" aca="1" ref="R205" ca="1">INDEX('Lorri 401b'!L:L,MATCH('Retirement Calculator'!A205,'Lorri 401b'!N:N,0),0)</f>
        <v>3875741.5360797001</v>
      </c>
      <c r="S205" s="25">
        <f t="shared" ca="1" si="7"/>
        <v>5222762.5731589384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1344203.0132133737</v>
      </c>
      <c r="R206" s="25">
        <f t="array" aca="1" ref="R206" ca="1">INDEX('Lorri 401b'!L:L,MATCH('Retirement Calculator'!A206,'Lorri 401b'!N:N,0),0)</f>
        <v>3870144.9252008093</v>
      </c>
      <c r="S206" s="25">
        <f t="shared" ca="1" si="7"/>
        <v>5214347.9384141825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1341373.2475814016</v>
      </c>
      <c r="R207" s="25">
        <f t="array" aca="1" ref="R207" ca="1">INDEX('Lorri 401b'!L:L,MATCH('Retirement Calculator'!A207,'Lorri 401b'!N:N,0),0)</f>
        <v>3864524.9951099232</v>
      </c>
      <c r="S207" s="25">
        <f t="shared" ca="1" si="7"/>
        <v>5205898.242691325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1338531.6912592964</v>
      </c>
      <c r="R208" s="25">
        <f t="array" aca="1" ref="R208" ca="1">INDEX('Lorri 401b'!L:L,MATCH('Retirement Calculator'!A208,'Lorri 401b'!N:N,0),0)</f>
        <v>3858881.6486436585</v>
      </c>
      <c r="S208" s="25">
        <f t="shared" ca="1" si="7"/>
        <v>5197413.3399029551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1335678.2951191824</v>
      </c>
      <c r="R209" s="25">
        <f t="array" aca="1" ref="R209" ca="1">INDEX('Lorri 401b'!L:L,MATCH('Retirement Calculator'!A209,'Lorri 401b'!N:N,0),0)</f>
        <v>3853214.788233784</v>
      </c>
      <c r="S209" s="25">
        <f t="shared" ca="1" si="7"/>
        <v>5188893.0833529662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1332813.0098284846</v>
      </c>
      <c r="R210" s="25">
        <f t="array" aca="1" ref="R210" ca="1">INDEX('Lorri 401b'!L:L,MATCH('Retirement Calculator'!A210,'Lorri 401b'!N:N,0),0)</f>
        <v>3847524.3159055351</v>
      </c>
      <c r="S210" s="25">
        <f t="shared" ca="1" si="7"/>
        <v>5180337.3257340193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1329935.7858490755</v>
      </c>
      <c r="R211" s="25">
        <f t="array" aca="1" ref="R211" ca="1">INDEX('Lorri 401b'!L:L,MATCH('Retirement Calculator'!A211,'Lorri 401b'!N:N,0),0)</f>
        <v>3841810.1332759187</v>
      </c>
      <c r="S211" s="25">
        <f t="shared" ca="1" si="7"/>
        <v>5171745.9191249944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1327046.573436419</v>
      </c>
      <c r="R212" s="25">
        <f t="array" aca="1" ref="R212" ca="1">INDEX('Lorri 401b'!L:L,MATCH('Retirement Calculator'!A212,'Lorri 401b'!N:N,0),0)</f>
        <v>3836072.1415520119</v>
      </c>
      <c r="S212" s="25">
        <f t="shared" ca="1" si="7"/>
        <v>5163118.714988431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1324145.3226387096</v>
      </c>
      <c r="R213" s="25">
        <f t="array" aca="1" ref="R213" ca="1">INDEX('Lorri 401b'!L:L,MATCH('Retirement Calculator'!A213,'Lorri 401b'!N:N,0),0)</f>
        <v>3830310.2415292556</v>
      </c>
      <c r="S213" s="25">
        <f t="shared" ca="1" si="7"/>
        <v>5154455.5641679652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1321231.9832960097</v>
      </c>
      <c r="R214" s="25">
        <f t="array" aca="1" ref="R214" ca="1">INDEX('Lorri 401b'!L:L,MATCH('Retirement Calculator'!A214,'Lorri 401b'!N:N,0),0)</f>
        <v>3824524.3335897378</v>
      </c>
      <c r="S214" s="25">
        <f t="shared" ca="1" si="7"/>
        <v>5145756.316885747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1318306.505039382</v>
      </c>
      <c r="R215" s="25">
        <f t="array" aca="1" ref="R215" ca="1">INDEX('Lorri 401b'!L:L,MATCH('Retirement Calculator'!A215,'Lorri 401b'!N:N,0),0)</f>
        <v>3818714.3177004722</v>
      </c>
      <c r="S215" s="25">
        <f t="shared" ca="1" si="7"/>
        <v>5137020.8227398545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1315368.8372900183</v>
      </c>
      <c r="R216" s="25">
        <f t="array" aca="1" ref="R216" ca="1">INDEX('Lorri 401b'!L:L,MATCH('Retirement Calculator'!A216,'Lorri 401b'!N:N,0),0)</f>
        <v>3812880.0934116677</v>
      </c>
      <c r="S216" s="25">
        <f t="shared" ca="1" si="7"/>
        <v>5128248.9307016861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1312418.9292583656</v>
      </c>
      <c r="R217" s="25">
        <f t="array" aca="1" ref="R217" ca="1">INDEX('Lorri 401b'!L:L,MATCH('Retirement Calculator'!A217,'Lorri 401b'!N:N,0),0)</f>
        <v>3807021.5598549936</v>
      </c>
      <c r="S217" s="25">
        <f t="shared" ca="1" si="7"/>
        <v>5119440.4891133588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1309456.7299432477</v>
      </c>
      <c r="R218" s="25">
        <f t="array" aca="1" ref="R218" ca="1">INDEX('Lorri 401b'!L:L,MATCH('Retirement Calculator'!A218,'Lorri 401b'!N:N,0),0)</f>
        <v>3801138.6157418331</v>
      </c>
      <c r="S218" s="25">
        <f t="shared" ca="1" si="7"/>
        <v>5110595.3456850806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1306482.1881309836</v>
      </c>
      <c r="R219" s="25">
        <f t="array" aca="1" ref="R219" ca="1">INDEX('Lorri 401b'!L:L,MATCH('Retirement Calculator'!A219,'Lorri 401b'!N:N,0),0)</f>
        <v>3795231.1593615343</v>
      </c>
      <c r="S219" s="25">
        <f t="shared" ca="1" si="7"/>
        <v>5101713.3474925179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1303495.2523945016</v>
      </c>
      <c r="R220" s="25">
        <f t="array" aca="1" ref="R220" ca="1">INDEX('Lorri 401b'!L:L,MATCH('Retirement Calculator'!A220,'Lorri 401b'!N:N,0),0)</f>
        <v>3789299.088579651</v>
      </c>
      <c r="S220" s="25">
        <f t="shared" ca="1" si="7"/>
        <v>5092794.3409741521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1300495.8710924508</v>
      </c>
      <c r="R221" s="25">
        <f t="array" aca="1" ref="R221" ca="1">INDEX('Lorri 401b'!L:L,MATCH('Retirement Calculator'!A221,'Lorri 401b'!N:N,0),0)</f>
        <v>3783342.3008361766</v>
      </c>
      <c r="S221" s="25">
        <f t="shared" ca="1" si="7"/>
        <v>5083838.1719286274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1297483.9923683084</v>
      </c>
      <c r="R222" s="25">
        <f t="array" aca="1" ref="R222" ca="1">INDEX('Lorri 401b'!L:L,MATCH('Retirement Calculator'!A222,'Lorri 401b'!N:N,0),0)</f>
        <v>3777360.693143771</v>
      </c>
      <c r="S222" s="25">
        <f t="shared" ca="1" si="7"/>
        <v>5074844.6855120789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1294459.5641494819</v>
      </c>
      <c r="R223" s="25">
        <f t="array" aca="1" ref="R223" ca="1">INDEX('Lorri 401b'!L:L,MATCH('Retirement Calculator'!A223,'Lorri 401b'!N:N,0),0)</f>
        <v>3771354.1620859806</v>
      </c>
      <c r="S223" s="25">
        <f t="shared" ca="1" si="7"/>
        <v>5065813.7262354624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1291422.5341464104</v>
      </c>
      <c r="R224" s="25">
        <f t="array" aca="1" ref="R224" ca="1">INDEX('Lorri 401b'!L:L,MATCH('Retirement Calculator'!A224,'Lorri 401b'!N:N,0),0)</f>
        <v>3765322.6038154494</v>
      </c>
      <c r="S224" s="25">
        <f t="shared" ca="1" si="7"/>
        <v>5056745.1379618598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1288372.8498516593</v>
      </c>
      <c r="R225" s="25">
        <f t="array" aca="1" ref="R225" ca="1">INDEX('Lorri 401b'!L:L,MATCH('Retirement Calculator'!A225,'Lorri 401b'!N:N,0),0)</f>
        <v>3759265.9140521241</v>
      </c>
      <c r="S225" s="25">
        <f t="shared" ca="1" si="7"/>
        <v>5047638.7639037836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1285310.4585390135</v>
      </c>
      <c r="R226" s="25">
        <f t="array" aca="1" ref="R226" ca="1">INDEX('Lorri 401b'!L:L,MATCH('Retirement Calculator'!A226,'Lorri 401b'!N:N,0),0)</f>
        <v>3753183.9880814515</v>
      </c>
      <c r="S226" s="25">
        <f t="shared" ca="1" si="7"/>
        <v>5038494.4466204653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1282235.307262565</v>
      </c>
      <c r="R227" s="25">
        <f t="array" aca="1" ref="R227" ca="1">INDEX('Lorri 401b'!L:L,MATCH('Retirement Calculator'!A227,'Lorri 401b'!N:N,0),0)</f>
        <v>3747076.720752568</v>
      </c>
      <c r="S227" s="25">
        <f t="shared" ca="1" si="7"/>
        <v>5029312.028015133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1279147.3428557978</v>
      </c>
      <c r="R228" s="25">
        <f t="array" aca="1" ref="R228" ca="1">INDEX('Lorri 401b'!L:L,MATCH('Retirement Calculator'!A228,'Lorri 401b'!N:N,0),0)</f>
        <v>3740944.006476481</v>
      </c>
      <c r="S228" s="25">
        <f t="shared" ca="1" si="7"/>
        <v>5020091.3493322786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1276046.5119306692</v>
      </c>
      <c r="R229" s="25">
        <f t="array" aca="1" ref="R229" ca="1">INDEX('Lorri 401b'!L:L,MATCH('Retirement Calculator'!A229,'Lorri 401b'!N:N,0),0)</f>
        <v>3734785.7392242434</v>
      </c>
      <c r="S229" s="25">
        <f t="shared" ca="1" si="7"/>
        <v>5010832.2511549126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1272932.7608766858</v>
      </c>
      <c r="R230" s="25">
        <f t="array" aca="1" ref="R230" ca="1">INDEX('Lorri 401b'!L:L,MATCH('Retirement Calculator'!A230,'Lorri 401b'!N:N,0),0)</f>
        <v>3728601.8125251215</v>
      </c>
      <c r="S230" s="25">
        <f t="shared" ca="1" si="7"/>
        <v>5001534.5734018069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1269806.0358599776</v>
      </c>
      <c r="R231" s="25">
        <f t="array" aca="1" ref="R231" ca="1">INDEX('Lorri 401b'!L:L,MATCH('Retirement Calculator'!A231,'Lorri 401b'!N:N,0),0)</f>
        <v>3722392.1194647532</v>
      </c>
      <c r="S231" s="25">
        <f t="shared" ca="1" si="7"/>
        <v>4992198.155324731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1266666.2828223663</v>
      </c>
      <c r="R232" s="25">
        <f t="array" aca="1" ref="R232" ca="1">INDEX('Lorri 401b'!L:L,MATCH('Retirement Calculator'!A232,'Lorri 401b'!N:N,0),0)</f>
        <v>3716156.5526832999</v>
      </c>
      <c r="S232" s="25">
        <f t="shared" ca="1" si="7"/>
        <v>4982822.8355056662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1263513.4474804318</v>
      </c>
      <c r="R233" s="25">
        <f t="array" aca="1" ref="R233" ca="1">INDEX('Lorri 401b'!L:L,MATCH('Retirement Calculator'!A233,'Lorri 401b'!N:N,0),0)</f>
        <v>3709895.0043735909</v>
      </c>
      <c r="S233" s="25">
        <f t="shared" ca="1" si="7"/>
        <v>4973408.4518540222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1260347.4753245725</v>
      </c>
      <c r="R234" s="25">
        <f t="array" aca="1" ref="R234" ca="1">INDEX('Lorri 401b'!L:L,MATCH('Retirement Calculator'!A234,'Lorri 401b'!N:N,0),0)</f>
        <v>3703607.3662792579</v>
      </c>
      <c r="S234" s="25">
        <f t="shared" ca="1" si="7"/>
        <v>4963954.8416038305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1257168.3116180638</v>
      </c>
      <c r="R235" s="25">
        <f t="array" aca="1" ref="R235" ca="1">INDEX('Lorri 401b'!L:L,MATCH('Retirement Calculator'!A235,'Lorri 401b'!N:N,0),0)</f>
        <v>3697293.5296928654</v>
      </c>
      <c r="S235" s="25">
        <f t="shared" ca="1" si="7"/>
        <v>4954461.8413109295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1253975.9013961114</v>
      </c>
      <c r="R236" s="25">
        <f t="array" aca="1" ref="R236" ca="1">INDEX('Lorri 401b'!L:L,MATCH('Retirement Calculator'!A236,'Lorri 401b'!N:N,0),0)</f>
        <v>3690953.3854540293</v>
      </c>
      <c r="S236" s="25">
        <f t="shared" ca="1" si="7"/>
        <v>4944929.2868501404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1250770.1894649006</v>
      </c>
      <c r="R237" s="25">
        <f t="array" aca="1" ref="R237" ca="1">INDEX('Lorri 401b'!L:L,MATCH('Retirement Calculator'!A237,'Lorri 401b'!N:N,0),0)</f>
        <v>3684586.8239475316</v>
      </c>
      <c r="S237" s="25">
        <f t="shared" ca="1" si="7"/>
        <v>4935357.0134124327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1247551.1204006432</v>
      </c>
      <c r="R238" s="25">
        <f t="array" aca="1" ref="R238" ca="1">INDEX('Lorri 401b'!L:L,MATCH('Retirement Calculator'!A238,'Lorri 401b'!N:N,0),0)</f>
        <v>3678193.7351014232</v>
      </c>
      <c r="S238" s="25">
        <f t="shared" ca="1" si="7"/>
        <v>4925744.8555020662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1244318.6385486182</v>
      </c>
      <c r="R239" s="25">
        <f t="array" aca="1" ref="R239" ca="1">INDEX('Lorri 401b'!L:L,MATCH('Retirement Calculator'!A239,'Lorri 401b'!N:N,0),0)</f>
        <v>3671774.0083851228</v>
      </c>
      <c r="S239" s="25">
        <f t="shared" ca="1" si="7"/>
        <v>4916092.6469337409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1241072.6880222096</v>
      </c>
      <c r="R240" s="25">
        <f t="array" aca="1" ref="R240" ca="1">INDEX('Lorri 401b'!L:L,MATCH('Retirement Calculator'!A240,'Lorri 401b'!N:N,0),0)</f>
        <v>3665327.5328075043</v>
      </c>
      <c r="S240" s="25">
        <f t="shared" ca="1" si="7"/>
        <v>4906400.2208297141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1237813.2127019409</v>
      </c>
      <c r="R241" s="25">
        <f t="array" aca="1" ref="R241" ca="1">INDEX('Lorri 401b'!L:L,MATCH('Retirement Calculator'!A241,'Lorri 401b'!N:N,0),0)</f>
        <v>3658854.1969149793</v>
      </c>
      <c r="S241" s="25">
        <f t="shared" ca="1" si="7"/>
        <v>4896667.4096169202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1234540.1562345047</v>
      </c>
      <c r="R242" s="25">
        <f t="array" aca="1" ref="R242" ca="1">INDEX('Lorri 401b'!L:L,MATCH('Retirement Calculator'!A242,'Lorri 401b'!N:N,0),0)</f>
        <v>3652353.8887895686</v>
      </c>
      <c r="S242" s="25">
        <f t="shared" ca="1" si="7"/>
        <v>4886894.0450240728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1231253.4620317873</v>
      </c>
      <c r="R243" s="25">
        <f t="array" aca="1" ref="R243" ca="1">INDEX('Lorri 401b'!L:L,MATCH('Retirement Calculator'!A243,'Lorri 401b'!N:N,0),0)</f>
        <v>3645826.4960469687</v>
      </c>
      <c r="S243" s="25">
        <f t="shared" ca="1" si="7"/>
        <v>4877079.958078756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1227953.073269892</v>
      </c>
      <c r="R244" s="25">
        <f t="array" aca="1" ref="R244" ca="1">INDEX('Lorri 401b'!L:L,MATCH('Retirement Calculator'!A244,'Lorri 401b'!N:N,0),0)</f>
        <v>3639271.9058346082</v>
      </c>
      <c r="S244" s="25">
        <f t="shared" ca="1" si="7"/>
        <v>4867224.9791045003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1224638.9328881556</v>
      </c>
      <c r="R245" s="25">
        <f t="array" aca="1" ref="R245" ca="1">INDEX('Lorri 401b'!L:L,MATCH('Retirement Calculator'!A245,'Lorri 401b'!N:N,0),0)</f>
        <v>3632690.0048296964</v>
      </c>
      <c r="S245" s="25">
        <f t="shared" ca="1" si="7"/>
        <v>4857328.9377178522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1221310.9835881619</v>
      </c>
      <c r="R246" s="25">
        <f t="array" aca="1" ref="R246" ca="1">INDEX('Lorri 401b'!L:L,MATCH('Retirement Calculator'!A246,'Lorri 401b'!N:N,0),0)</f>
        <v>3626080.6792372637</v>
      </c>
      <c r="S246" s="25">
        <f t="shared" ca="1" si="7"/>
        <v>4847391.6628254261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1217969.1678327515</v>
      </c>
      <c r="R247" s="25">
        <f t="array" aca="1" ref="R247" ca="1">INDEX('Lorri 401b'!L:L,MATCH('Retirement Calculator'!A247,'Lorri 401b'!N:N,0),0)</f>
        <v>3619443.8147881962</v>
      </c>
      <c r="S247" s="25">
        <f t="shared" ca="1" si="7"/>
        <v>4837412.982620948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1214613.4278450268</v>
      </c>
      <c r="R248" s="25">
        <f t="array" aca="1" ref="R248" ca="1">INDEX('Lorri 401b'!L:L,MATCH('Retirement Calculator'!A248,'Lorri 401b'!N:N,0),0)</f>
        <v>3612779.2967372574</v>
      </c>
      <c r="S248" s="25">
        <f t="shared" ca="1" si="7"/>
        <v>4827392.7245822847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1211243.7056073532</v>
      </c>
      <c r="R249" s="25">
        <f t="array" aca="1" ref="R249" ca="1">INDEX('Lorri 401b'!L:L,MATCH('Retirement Calculator'!A249,'Lorri 401b'!N:N,0),0)</f>
        <v>3606087.0098611065</v>
      </c>
      <c r="S249" s="25">
        <f t="shared" ca="1" si="7"/>
        <v>4817330.7154684598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1207859.9428603561</v>
      </c>
      <c r="R250" s="25">
        <f t="array" aca="1" ref="R250" ca="1">INDEX('Lorri 401b'!L:L,MATCH('Retirement Calculator'!A250,'Lorri 401b'!N:N,0),0)</f>
        <v>3599366.8384563047</v>
      </c>
      <c r="S250" s="25">
        <f t="shared" ca="1" si="7"/>
        <v>4807226.7813166603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1204462.081101913</v>
      </c>
      <c r="R251" s="25">
        <f t="array" aca="1" ref="R251" ca="1">INDEX('Lorri 401b'!L:L,MATCH('Retirement Calculator'!A251,'Lorri 401b'!N:N,0),0)</f>
        <v>3592618.6663373164</v>
      </c>
      <c r="S251" s="25">
        <f t="shared" ca="1" si="7"/>
        <v>4797080.7474392299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1201050.0615861432</v>
      </c>
      <c r="R252" s="25">
        <f t="array" aca="1" ref="R252" ca="1">INDEX('Lorri 401b'!L:L,MATCH('Retirement Calculator'!A252,'Lorri 401b'!N:N,0),0)</f>
        <v>3585842.3768344987</v>
      </c>
      <c r="S252" s="25">
        <f t="shared" ca="1" si="7"/>
        <v>4786892.4384206422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1197623.825322391</v>
      </c>
      <c r="R253" s="25">
        <f t="array" aca="1" ref="R253" ca="1">INDEX('Lorri 401b'!L:L,MATCH('Retirement Calculator'!A253,'Lorri 401b'!N:N,0),0)</f>
        <v>3579037.8527920861</v>
      </c>
      <c r="S253" s="25">
        <f t="shared" ca="1" si="7"/>
        <v>4776661.6781144775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1194183.3130742065</v>
      </c>
      <c r="R254" s="25">
        <f t="array" aca="1" ref="R254" ca="1">INDEX('Lorri 401b'!L:L,MATCH('Retirement Calculator'!A254,'Lorri 401b'!N:N,0),0)</f>
        <v>3572204.9765661634</v>
      </c>
      <c r="S254" s="25">
        <f t="shared" ca="1" si="7"/>
        <v>4766388.2896403698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1190728.4653583213</v>
      </c>
      <c r="R255" s="25">
        <f t="array" aca="1" ref="R255" ca="1">INDEX('Lorri 401b'!L:L,MATCH('Retirement Calculator'!A255,'Lorri 401b'!N:N,0),0)</f>
        <v>3565343.6300226329</v>
      </c>
      <c r="S255" s="25">
        <f t="shared" ca="1" si="7"/>
        <v>4756072.0953809544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1187259.22244362</v>
      </c>
      <c r="R256" s="25">
        <f t="array" aca="1" ref="R256" ca="1">INDEX('Lorri 401b'!L:L,MATCH('Retirement Calculator'!A256,'Lorri 401b'!N:N,0),0)</f>
        <v>3558453.6945351711</v>
      </c>
      <c r="S256" s="25">
        <f t="shared" ca="1" si="7"/>
        <v>4745712.9169787914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1183775.5243501072</v>
      </c>
      <c r="R257" s="25">
        <f t="array" aca="1" ref="R257" ca="1">INDEX('Lorri 401b'!L:L,MATCH('Retirement Calculator'!A257,'Lorri 401b'!N:N,0),0)</f>
        <v>3551535.050983178</v>
      </c>
      <c r="S257" s="25">
        <f t="shared" ca="1" si="7"/>
        <v>4735310.5753332851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1180277.3108478715</v>
      </c>
      <c r="R258" s="25">
        <f t="array" aca="1" ref="R258" ca="1">INDEX('Lorri 401b'!L:L,MATCH('Retirement Calculator'!A258,'Lorri 401b'!N:N,0),0)</f>
        <v>3544587.5797497183</v>
      </c>
      <c r="S258" s="25">
        <f t="shared" ca="1" si="7"/>
        <v>4724864.8905975893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1176764.5214560432</v>
      </c>
      <c r="R259" s="25">
        <f t="array" aca="1" ref="R259" ca="1">INDEX('Lorri 401b'!L:L,MATCH('Retirement Calculator'!A259,'Lorri 401b'!N:N,0),0)</f>
        <v>3537611.1607194524</v>
      </c>
      <c r="S259" s="25">
        <f t="shared" ca="1" si="7"/>
        <v>4714375.6821754957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1173237.0954417491</v>
      </c>
      <c r="R260" s="25">
        <f t="array" aca="1" ref="R260" ca="1">INDEX('Lorri 401b'!L:L,MATCH('Retirement Calculator'!A260,'Lorri 401b'!N:N,0),0)</f>
        <v>3530605.6732765604</v>
      </c>
      <c r="S260" s="25">
        <f t="shared" ca="1" si="7"/>
        <v>4703842.7687183097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1169694.971819062</v>
      </c>
      <c r="R261" s="25">
        <f t="array" aca="1" ref="R261" ca="1">INDEX('Lorri 401b'!L:L,MATCH('Retirement Calculator'!A261,'Lorri 401b'!N:N,0),0)</f>
        <v>3523570.9963026564</v>
      </c>
      <c r="S261" s="25">
        <f t="shared" ca="1" si="7"/>
        <v>4693265.9681217186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1166138.0893479469</v>
      </c>
      <c r="R262" s="25">
        <f t="array" aca="1" ref="R262" ca="1">INDEX('Lorri 401b'!L:L,MATCH('Retirement Calculator'!A262,'Lorri 401b'!N:N,0),0)</f>
        <v>3516507.0081746946</v>
      </c>
      <c r="S262" s="25">
        <f t="shared" ca="1" si="7"/>
        <v>4682645.0975226415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1162566.3865332024</v>
      </c>
      <c r="R263" s="25">
        <f t="array" aca="1" ref="R263" ca="1">INDEX('Lorri 401b'!L:L,MATCH('Retirement Calculator'!A263,'Lorri 401b'!N:N,0),0)</f>
        <v>3509413.5867628665</v>
      </c>
      <c r="S263" s="25">
        <f t="shared" ca="1" si="7"/>
        <v>4671979.9732960686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1158979.8016233963</v>
      </c>
      <c r="R264" s="25">
        <f t="array" aca="1" ref="R264" ca="1">INDEX('Lorri 401b'!L:L,MATCH('Retirement Calculator'!A264,'Lorri 401b'!N:N,0),0)</f>
        <v>3502290.6094284886</v>
      </c>
      <c r="S264" s="25">
        <f t="shared" ca="1" si="7"/>
        <v>4661270.4110518852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1155378.2726097994</v>
      </c>
      <c r="R265" s="25">
        <f t="array" aca="1" ref="R265" ca="1">INDEX('Lorri 401b'!L:L,MATCH('Retirement Calculator'!A265,'Lorri 401b'!N:N,0),0)</f>
        <v>3495137.9530218844</v>
      </c>
      <c r="S265" s="25">
        <f t="shared" ca="1" si="7"/>
        <v>4650516.2256316841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1151761.7372253125</v>
      </c>
      <c r="R266" s="25">
        <f t="array" aca="1" ref="R266" ca="1">INDEX('Lorri 401b'!L:L,MATCH('Retirement Calculator'!A266,'Lorri 401b'!N:N,0),0)</f>
        <v>3487955.4938802528</v>
      </c>
      <c r="S266" s="25">
        <f t="shared" ref="S266:S520" ca="1" si="267">SUM(Q266:R266)</f>
        <v>4639717.2311055651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1148130.1329433902</v>
      </c>
      <c r="R267" s="25">
        <f t="array" aca="1" ref="R267" ca="1">INDEX('Lorri 401b'!L:L,MATCH('Retirement Calculator'!A267,'Lorri 401b'!N:N,0),0)</f>
        <v>3480743.1078255312</v>
      </c>
      <c r="S267" s="25">
        <f t="shared" ca="1" si="267"/>
        <v>4628873.2407689216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1144483.3969769599</v>
      </c>
      <c r="R268" s="25">
        <f t="array" aca="1" ref="R268" ca="1">INDEX('Lorri 401b'!L:L,MATCH('Retirement Calculator'!A268,'Lorri 401b'!N:N,0),0)</f>
        <v>3473500.670162248</v>
      </c>
      <c r="S268" s="25">
        <f t="shared" ca="1" si="267"/>
        <v>4617984.0671392083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1140821.4662773362</v>
      </c>
      <c r="R269" s="25">
        <f t="array" aca="1" ref="R269" ca="1">INDEX('Lorri 401b'!L:L,MATCH('Retirement Calculator'!A269,'Lorri 401b'!N:N,0),0)</f>
        <v>3466228.0556753678</v>
      </c>
      <c r="S269" s="25">
        <f t="shared" ca="1" si="267"/>
        <v>4607049.5219527036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1137144.2775331307</v>
      </c>
      <c r="R270" s="25">
        <f t="array" aca="1" ref="R270" ca="1">INDEX('Lorri 401b'!L:L,MATCH('Retirement Calculator'!A270,'Lorri 401b'!N:N,0),0)</f>
        <v>3458925.1386281257</v>
      </c>
      <c r="S270" s="25">
        <f t="shared" ca="1" si="267"/>
        <v>4596069.4161612559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1133451.7671691577</v>
      </c>
      <c r="R271" s="25">
        <f t="array" aca="1" ref="R271" ca="1">INDEX('Lorri 401b'!L:L,MATCH('Retirement Calculator'!A271,'Lorri 401b'!N:N,0),0)</f>
        <v>3451591.7927598534</v>
      </c>
      <c r="S271" s="25">
        <f t="shared" ca="1" si="267"/>
        <v>4585043.5599290114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1129743.8713453347</v>
      </c>
      <c r="R272" s="25">
        <f t="array" aca="1" ref="R272" ca="1">INDEX('Lorri 401b'!L:L,MATCH('Retirement Calculator'!A272,'Lorri 401b'!N:N,0),0)</f>
        <v>3444227.8912837966</v>
      </c>
      <c r="S272" s="25">
        <f t="shared" ca="1" si="267"/>
        <v>4573971.7626291309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1126020.5259555792</v>
      </c>
      <c r="R273" s="25">
        <f t="array" aca="1" ref="R273" ca="1">INDEX('Lorri 401b'!L:L,MATCH('Retirement Calculator'!A273,'Lorri 401b'!N:N,0),0)</f>
        <v>3436833.306884923</v>
      </c>
      <c r="S273" s="25">
        <f t="shared" ca="1" si="267"/>
        <v>4562853.8328405023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1122281.6666266997</v>
      </c>
      <c r="R274" s="25">
        <f t="array" aca="1" ref="R274" ca="1">INDEX('Lorri 401b'!L:L,MATCH('Retirement Calculator'!A274,'Lorri 401b'!N:N,0),0)</f>
        <v>3429407.9117177208</v>
      </c>
      <c r="S274" s="25">
        <f t="shared" ca="1" si="267"/>
        <v>4551689.5783444205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1118527.2287172831</v>
      </c>
      <c r="R275" s="25">
        <f t="array" aca="1" ref="R275" ca="1">INDEX('Lorri 401b'!L:L,MATCH('Retirement Calculator'!A275,'Lorri 401b'!N:N,0),0)</f>
        <v>3421951.5774039882</v>
      </c>
      <c r="S275" s="25">
        <f t="shared" ca="1" si="267"/>
        <v>4540478.8061212711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1114757.1473165774</v>
      </c>
      <c r="R276" s="25">
        <f t="array" aca="1" ref="R276" ca="1">INDEX('Lorri 401b'!L:L,MATCH('Retirement Calculator'!A276,'Lorri 401b'!N:N,0),0)</f>
        <v>3414464.1750306152</v>
      </c>
      <c r="S276" s="25">
        <f t="shared" ca="1" si="267"/>
        <v>4529221.3223471921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1110971.3572433686</v>
      </c>
      <c r="R277" s="25">
        <f t="array" aca="1" ref="R277" ca="1">INDEX('Lorri 401b'!L:L,MATCH('Retirement Calculator'!A277,'Lorri 401b'!N:N,0),0)</f>
        <v>3406945.5751473531</v>
      </c>
      <c r="S277" s="25">
        <f t="shared" ca="1" si="267"/>
        <v>4517916.9323907215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1107169.7930448549</v>
      </c>
      <c r="R278" s="25">
        <f t="array" aca="1" ref="R278" ca="1">INDEX('Lorri 401b'!L:L,MATCH('Retirement Calculator'!A278,'Lorri 401b'!N:N,0),0)</f>
        <v>3399395.6477645775</v>
      </c>
      <c r="S278" s="25">
        <f t="shared" ca="1" si="267"/>
        <v>4506565.4408094324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1103352.388995514</v>
      </c>
      <c r="R279" s="25">
        <f t="array" aca="1" ref="R279" ca="1">INDEX('Lorri 401b'!L:L,MATCH('Retirement Calculator'!A279,'Lorri 401b'!N:N,0),0)</f>
        <v>3391814.2623510403</v>
      </c>
      <c r="S279" s="25">
        <f t="shared" ca="1" si="267"/>
        <v>4495166.651346554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1099519.0790959676</v>
      </c>
      <c r="R280" s="25">
        <f t="array" aca="1" ref="R280" ca="1">INDEX('Lorri 401b'!L:L,MATCH('Retirement Calculator'!A280,'Lorri 401b'!N:N,0),0)</f>
        <v>3384201.2878316133</v>
      </c>
      <c r="S280" s="25">
        <f t="shared" ca="1" si="267"/>
        <v>4483720.3669275809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1095669.7970718397</v>
      </c>
      <c r="R281" s="25">
        <f t="array" aca="1" ref="R281" ca="1">INDEX('Lorri 401b'!L:L,MATCH('Retirement Calculator'!A281,'Lorri 401b'!N:N,0),0)</f>
        <v>3376556.5925850221</v>
      </c>
      <c r="S281" s="25">
        <f t="shared" ca="1" si="267"/>
        <v>4472226.3896568622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1091804.4763726112</v>
      </c>
      <c r="R282" s="25">
        <f t="array" aca="1" ref="R282" ca="1">INDEX('Lorri 401b'!L:L,MATCH('Retirement Calculator'!A282,'Lorri 401b'!N:N,0),0)</f>
        <v>3368880.0444415701</v>
      </c>
      <c r="S282" s="25">
        <f t="shared" ca="1" si="267"/>
        <v>4460684.5208141813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1087923.0501704693</v>
      </c>
      <c r="R283" s="25">
        <f t="array" aca="1" ref="R283" ca="1">INDEX('Lorri 401b'!L:L,MATCH('Retirement Calculator'!A283,'Lorri 401b'!N:N,0),0)</f>
        <v>3361171.5106808539</v>
      </c>
      <c r="S283" s="25">
        <f t="shared" ca="1" si="267"/>
        <v>4449094.5608513234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1084025.4513591519</v>
      </c>
      <c r="R284" s="25">
        <f t="array" aca="1" ref="R284" ca="1">INDEX('Lorri 401b'!L:L,MATCH('Retirement Calculator'!A284,'Lorri 401b'!N:N,0),0)</f>
        <v>3353430.858029468</v>
      </c>
      <c r="S284" s="25">
        <f t="shared" ca="1" si="267"/>
        <v>4437456.3093886198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1080111.6125527872</v>
      </c>
      <c r="R285" s="25">
        <f t="array" aca="1" ref="R285" ca="1">INDEX('Lorri 401b'!L:L,MATCH('Retirement Calculator'!A285,'Lorri 401b'!N:N,0),0)</f>
        <v>3345657.9526587012</v>
      </c>
      <c r="S285" s="25">
        <f t="shared" ca="1" si="267"/>
        <v>4425769.5652114879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1076181.4660847294</v>
      </c>
      <c r="R286" s="25">
        <f t="array" aca="1" ref="R286" ca="1">INDEX('Lorri 401b'!L:L,MATCH('Retirement Calculator'!A286,'Lorri 401b'!N:N,0),0)</f>
        <v>3337852.6601822227</v>
      </c>
      <c r="S286" s="25">
        <f t="shared" ca="1" si="267"/>
        <v>4414034.1262669526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1072234.9440063881</v>
      </c>
      <c r="R287" s="25">
        <f t="array" aca="1" ref="R287" ca="1">INDEX('Lorri 401b'!L:L,MATCH('Retirement Calculator'!A287,'Lorri 401b'!N:N,0),0)</f>
        <v>3330014.8456537588</v>
      </c>
      <c r="S287" s="25">
        <f t="shared" ca="1" si="267"/>
        <v>4402249.7896601465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1068271.9780860536</v>
      </c>
      <c r="R288" s="25">
        <f t="array" aca="1" ref="R288" ca="1">INDEX('Lorri 401b'!L:L,MATCH('Retirement Calculator'!A288,'Lorri 401b'!N:N,0),0)</f>
        <v>3322144.3735647597</v>
      </c>
      <c r="S288" s="25">
        <f t="shared" ca="1" si="267"/>
        <v>4390416.3516508136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1064292.4998077177</v>
      </c>
      <c r="R289" s="25">
        <f t="array" aca="1" ref="R289" ca="1">INDEX('Lorri 401b'!L:L,MATCH('Retirement Calculator'!A289,'Lorri 401b'!N:N,0),0)</f>
        <v>3314241.1078420565</v>
      </c>
      <c r="S289" s="25">
        <f t="shared" ca="1" si="267"/>
        <v>4378533.6076497743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1060296.4403698889</v>
      </c>
      <c r="R290" s="25">
        <f t="array" aca="1" ref="R290" ca="1">INDEX('Lorri 401b'!L:L,MATCH('Retirement Calculator'!A290,'Lorri 401b'!N:N,0),0)</f>
        <v>3306304.911845509</v>
      </c>
      <c r="S290" s="25">
        <f t="shared" ca="1" si="267"/>
        <v>4366601.3522153981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1056283.7306844024</v>
      </c>
      <c r="R291" s="25">
        <f t="array" aca="1" ref="R291" ca="1">INDEX('Lorri 401b'!L:L,MATCH('Retirement Calculator'!A291,'Lorri 401b'!N:N,0),0)</f>
        <v>3298335.6483656424</v>
      </c>
      <c r="S291" s="25">
        <f t="shared" ca="1" si="267"/>
        <v>4354619.3790500443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1052254.3013752264</v>
      </c>
      <c r="R292" s="25">
        <f t="array" aca="1" ref="R292" ca="1">INDEX('Lorri 401b'!L:L,MATCH('Retirement Calculator'!A292,'Lorri 401b'!N:N,0),0)</f>
        <v>3290333.1796212764</v>
      </c>
      <c r="S292" s="25">
        <f t="shared" ca="1" si="267"/>
        <v>4342587.4809965026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1048208.0827772621</v>
      </c>
      <c r="R293" s="25">
        <f t="array" aca="1" ref="R293" ca="1">INDEX('Lorri 401b'!L:L,MATCH('Retirement Calculator'!A293,'Lorri 401b'!N:N,0),0)</f>
        <v>3282297.367257142</v>
      </c>
      <c r="S293" s="25">
        <f t="shared" ca="1" si="267"/>
        <v>4330505.4500344042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1044145.0049351396</v>
      </c>
      <c r="R294" s="25">
        <f t="array" aca="1" ref="R294" ca="1">INDEX('Lorri 401b'!L:L,MATCH('Retirement Calculator'!A294,'Lorri 401b'!N:N,0),0)</f>
        <v>3274228.0723414905</v>
      </c>
      <c r="S294" s="25">
        <f t="shared" ca="1" si="267"/>
        <v>4318373.0772766303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1040064.9976020082</v>
      </c>
      <c r="R295" s="25">
        <f t="array" aca="1" ref="R295" ca="1">INDEX('Lorri 401b'!L:L,MATCH('Retirement Calculator'!A295,'Lorri 401b'!N:N,0),0)</f>
        <v>3266125.1553636906</v>
      </c>
      <c r="S295" s="25">
        <f t="shared" ca="1" si="267"/>
        <v>4306190.1529656984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1035967.9902383221</v>
      </c>
      <c r="R296" s="25">
        <f t="array" aca="1" ref="R296" ca="1">INDEX('Lorri 401b'!L:L,MATCH('Retirement Calculator'!A296,'Lorri 401b'!N:N,0),0)</f>
        <v>3257988.4762318162</v>
      </c>
      <c r="S296" s="25">
        <f t="shared" ca="1" si="267"/>
        <v>4293956.4664701382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1031853.9120106206</v>
      </c>
      <c r="R297" s="25">
        <f t="array" aca="1" ref="R297" ca="1">INDEX('Lorri 401b'!L:L,MATCH('Retirement Calculator'!A297,'Lorri 401b'!N:N,0),0)</f>
        <v>3249817.8942702259</v>
      </c>
      <c r="S297" s="25">
        <f t="shared" ca="1" si="267"/>
        <v>4281671.8062808467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1027722.6917903037</v>
      </c>
      <c r="R298" s="25">
        <f t="array" aca="1" ref="R298" ca="1">INDEX('Lorri 401b'!L:L,MATCH('Retirement Calculator'!A298,'Lorri 401b'!N:N,0),0)</f>
        <v>3241613.2682171287</v>
      </c>
      <c r="S298" s="25">
        <f t="shared" ca="1" si="267"/>
        <v>4269335.9600074328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1023574.2581524021</v>
      </c>
      <c r="R299" s="25">
        <f t="array" aca="1" ref="R299" ca="1">INDEX('Lorri 401b'!L:L,MATCH('Retirement Calculator'!A299,'Lorri 401b'!N:N,0),0)</f>
        <v>3233374.456222144</v>
      </c>
      <c r="S299" s="25">
        <f t="shared" ca="1" si="267"/>
        <v>4256948.714374546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1019408.5393743427</v>
      </c>
      <c r="R300" s="25">
        <f t="array" aca="1" ref="R300" ca="1">INDEX('Lorri 401b'!L:L,MATCH('Retirement Calculator'!A300,'Lorri 401b'!N:N,0),0)</f>
        <v>3225101.3158438466</v>
      </c>
      <c r="S300" s="25">
        <f t="shared" ca="1" si="267"/>
        <v>4244509.8552181888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1015225.463434708</v>
      </c>
      <c r="R301" s="25">
        <f t="array" aca="1" ref="R301" ca="1">INDEX('Lorri 401b'!L:L,MATCH('Retirement Calculator'!A301,'Lorri 401b'!N:N,0),0)</f>
        <v>3216793.7040473064</v>
      </c>
      <c r="S301" s="25">
        <f t="shared" ca="1" si="267"/>
        <v>4232019.1674820147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1011024.9580119915</v>
      </c>
      <c r="R302" s="25">
        <f t="array" aca="1" ref="R302" ca="1">INDEX('Lorri 401b'!L:L,MATCH('Retirement Calculator'!A302,'Lorri 401b'!N:N,0),0)</f>
        <v>3208451.4772016141</v>
      </c>
      <c r="S302" s="25">
        <f t="shared" ca="1" si="267"/>
        <v>4219476.4352136059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1006806.9504833469</v>
      </c>
      <c r="R303" s="25">
        <f t="array" aca="1" ref="R303" ca="1">INDEX('Lorri 401b'!L:L,MATCH('Retirement Calculator'!A303,'Lorri 401b'!N:N,0),0)</f>
        <v>3200074.4910773979</v>
      </c>
      <c r="S303" s="25">
        <f t="shared" ca="1" si="267"/>
        <v>4206881.4415607452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1002571.3679233331</v>
      </c>
      <c r="R304" s="25">
        <f t="array" aca="1" ref="R304" ca="1">INDEX('Lorri 401b'!L:L,MATCH('Retirement Calculator'!A304,'Lorri 401b'!N:N,0),0)</f>
        <v>3191662.6008443306</v>
      </c>
      <c r="S304" s="25">
        <f t="shared" ca="1" si="267"/>
        <v>4194233.9687676635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998318.13710265257</v>
      </c>
      <c r="R305" s="25">
        <f t="array" aca="1" ref="R305" ca="1">INDEX('Lorri 401b'!L:L,MATCH('Retirement Calculator'!A305,'Lorri 401b'!N:N,0),0)</f>
        <v>3183215.6610686257</v>
      </c>
      <c r="S305" s="25">
        <f t="shared" ca="1" si="267"/>
        <v>4181533.7981712781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994047.1844868859</v>
      </c>
      <c r="R306" s="25">
        <f t="array" aca="1" ref="R306" ca="1">INDEX('Lorri 401b'!L:L,MATCH('Retirement Calculator'!A306,'Lorri 401b'!N:N,0),0)</f>
        <v>3174733.5257105222</v>
      </c>
      <c r="S306" s="25">
        <f t="shared" ca="1" si="267"/>
        <v>4168780.7101974082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989758.43623522017</v>
      </c>
      <c r="R307" s="25">
        <f t="array" aca="1" ref="R307" ca="1">INDEX('Lorri 401b'!L:L,MATCH('Retirement Calculator'!A307,'Lorri 401b'!N:N,0),0)</f>
        <v>3166216.0481217597</v>
      </c>
      <c r="S307" s="25">
        <f t="shared" ca="1" si="267"/>
        <v>4155974.4843569798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985451.8181991725</v>
      </c>
      <c r="R308" s="25">
        <f t="array" aca="1" ref="R308" ca="1">INDEX('Lorri 401b'!L:L,MATCH('Retirement Calculator'!A308,'Lorri 401b'!N:N,0),0)</f>
        <v>3157663.0810430441</v>
      </c>
      <c r="S308" s="25">
        <f t="shared" ca="1" si="267"/>
        <v>4143114.8992422167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981127.25592130795</v>
      </c>
      <c r="R309" s="25">
        <f t="array" aca="1" ref="R309" ca="1">INDEX('Lorri 401b'!L:L,MATCH('Retirement Calculator'!A309,'Lorri 401b'!N:N,0),0)</f>
        <v>3149074.4766015005</v>
      </c>
      <c r="S309" s="25">
        <f t="shared" ca="1" si="267"/>
        <v>4130201.7325228085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976784.67463395232</v>
      </c>
      <c r="R310" s="25">
        <f t="array" aca="1" ref="R310" ca="1">INDEX('Lorri 401b'!L:L,MATCH('Retirement Calculator'!A310,'Lorri 401b'!N:N,0),0)</f>
        <v>3140450.086308117</v>
      </c>
      <c r="S310" s="25">
        <f t="shared" ca="1" si="267"/>
        <v>4117234.7609420693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972423.99925789936</v>
      </c>
      <c r="R311" s="25">
        <f t="array" aca="1" ref="R311" ca="1">INDEX('Lorri 401b'!L:L,MATCH('Retirement Calculator'!A311,'Lorri 401b'!N:N,0),0)</f>
        <v>3131789.761055178</v>
      </c>
      <c r="S311" s="25">
        <f t="shared" ca="1" si="267"/>
        <v>4104213.7603130774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968045.15440111281</v>
      </c>
      <c r="R312" s="25">
        <f t="array" aca="1" ref="R312" ca="1">INDEX('Lorri 401b'!L:L,MATCH('Retirement Calculator'!A312,'Lorri 401b'!N:N,0),0)</f>
        <v>3123093.3511136849</v>
      </c>
      <c r="S312" s="25">
        <f t="shared" ca="1" si="267"/>
        <v>4091138.5055147978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963648.06435742299</v>
      </c>
      <c r="R313" s="25">
        <f t="array" aca="1" ref="R313" ca="1">INDEX('Lorri 401b'!L:L,MATCH('Retirement Calculator'!A313,'Lorri 401b'!N:N,0),0)</f>
        <v>3114360.7061307691</v>
      </c>
      <c r="S313" s="25">
        <f t="shared" ca="1" si="267"/>
        <v>4078008.7704881923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959232.65310521785</v>
      </c>
      <c r="R314" s="25">
        <f t="array" aca="1" ref="R314" ca="1">INDEX('Lorri 401b'!L:L,MATCH('Retirement Calculator'!A314,'Lorri 401b'!N:N,0),0)</f>
        <v>3105591.6751270909</v>
      </c>
      <c r="S314" s="25">
        <f t="shared" ca="1" si="267"/>
        <v>4064824.3282323088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954798.84430612845</v>
      </c>
      <c r="R315" s="25">
        <f t="array" aca="1" ref="R315" ca="1">INDEX('Lorri 401b'!L:L,MATCH('Retirement Calculator'!A315,'Lorri 401b'!N:N,0),0)</f>
        <v>3096786.1064942307</v>
      </c>
      <c r="S315" s="25">
        <f t="shared" ca="1" si="267"/>
        <v>4051584.9508003592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950346.56130370952</v>
      </c>
      <c r="R316" s="25">
        <f t="array" aca="1" ref="R316" ca="1">INDEX('Lorri 401b'!L:L,MATCH('Retirement Calculator'!A316,'Lorri 401b'!N:N,0),0)</f>
        <v>3087943.8479920672</v>
      </c>
      <c r="S316" s="25">
        <f t="shared" ca="1" si="267"/>
        <v>4038290.4092957769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945875.72712211392</v>
      </c>
      <c r="R317" s="25">
        <f t="array" aca="1" ref="R317" ca="1">INDEX('Lorri 401b'!L:L,MATCH('Retirement Calculator'!A317,'Lorri 401b'!N:N,0),0)</f>
        <v>3079064.7467461447</v>
      </c>
      <c r="S317" s="25">
        <f t="shared" ca="1" si="267"/>
        <v>4024940.4738682588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941386.2644647616</v>
      </c>
      <c r="R318" s="25">
        <f t="array" aca="1" ref="R318" ca="1">INDEX('Lorri 401b'!L:L,MATCH('Retirement Calculator'!A318,'Lorri 401b'!N:N,0),0)</f>
        <v>3070148.6492450307</v>
      </c>
      <c r="S318" s="25">
        <f t="shared" ca="1" si="267"/>
        <v>4011534.9137097923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936878.09571300365</v>
      </c>
      <c r="R319" s="25">
        <f t="array" aca="1" ref="R319" ca="1">INDEX('Lorri 401b'!L:L,MATCH('Retirement Calculator'!A319,'Lorri 401b'!N:N,0),0)</f>
        <v>3061195.4013376622</v>
      </c>
      <c r="S319" s="25">
        <f t="shared" ca="1" si="267"/>
        <v>3998073.4970506658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932351.14292478003</v>
      </c>
      <c r="R320" s="25">
        <f t="array" aca="1" ref="R320" ca="1">INDEX('Lorri 401b'!L:L,MATCH('Retirement Calculator'!A320,'Lorri 401b'!N:N,0),0)</f>
        <v>3052204.8482306795</v>
      </c>
      <c r="S320" s="25">
        <f t="shared" ca="1" si="267"/>
        <v>3984555.9911554595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927805.32783327217</v>
      </c>
      <c r="R321" s="25">
        <f t="array" aca="1" ref="R321" ca="1">INDEX('Lorri 401b'!L:L,MATCH('Retirement Calculator'!A321,'Lorri 401b'!N:N,0),0)</f>
        <v>3043176.8344857511</v>
      </c>
      <c r="S321" s="25">
        <f t="shared" ca="1" si="267"/>
        <v>3970982.1623190232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923240.57184554974</v>
      </c>
      <c r="R322" s="25">
        <f t="array" aca="1" ref="R322" ca="1">INDEX('Lorri 401b'!L:L,MATCH('Retirement Calculator'!A322,'Lorri 401b'!N:N,0),0)</f>
        <v>3034111.2040168853</v>
      </c>
      <c r="S322" s="25">
        <f t="shared" ca="1" si="267"/>
        <v>3957351.7758624349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918656.79604121181</v>
      </c>
      <c r="R323" s="25">
        <f t="array" aca="1" ref="R323" ca="1">INDEX('Lorri 401b'!L:L,MATCH('Retirement Calculator'!A323,'Lorri 401b'!N:N,0),0)</f>
        <v>3025007.8000877327</v>
      </c>
      <c r="S323" s="25">
        <f t="shared" ca="1" si="267"/>
        <v>3943664.5961289443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914053.92117102246</v>
      </c>
      <c r="R324" s="25">
        <f t="array" aca="1" ref="R324" ca="1">INDEX('Lorri 401b'!L:L,MATCH('Retirement Calculator'!A324,'Lorri 401b'!N:N,0),0)</f>
        <v>3015866.4653088753</v>
      </c>
      <c r="S324" s="25">
        <f t="shared" ca="1" si="267"/>
        <v>3929920.3864798979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909431.86765554058</v>
      </c>
      <c r="R325" s="25">
        <f t="array" aca="1" ref="R325" ca="1">INDEX('Lorri 401b'!L:L,MATCH('Retirement Calculator'!A325,'Lorri 401b'!N:N,0),0)</f>
        <v>3006687.0416351059</v>
      </c>
      <c r="S325" s="25">
        <f t="shared" ca="1" si="267"/>
        <v>3916118.9092906462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904790.55558374419</v>
      </c>
      <c r="R326" s="25">
        <f t="array" aca="1" ref="R326" ca="1">INDEX('Lorri 401b'!L:L,MATCH('Retirement Calculator'!A326,'Lorri 401b'!N:N,0),0)</f>
        <v>2997469.3703626958</v>
      </c>
      <c r="S326" s="25">
        <f t="shared" ca="1" si="267"/>
        <v>3902259.9259464401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900129.90471164871</v>
      </c>
      <c r="R327" s="25">
        <f t="array" aca="1" ref="R327" ca="1">INDEX('Lorri 401b'!L:L,MATCH('Retirement Calculator'!A327,'Lorri 401b'!N:N,0),0)</f>
        <v>2988213.2921266509</v>
      </c>
      <c r="S327" s="25">
        <f t="shared" ca="1" si="267"/>
        <v>3888343.1968382997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895449.83446091949</v>
      </c>
      <c r="R328" s="25">
        <f t="array" aca="1" ref="R328" ca="1">INDEX('Lorri 401b'!L:L,MATCH('Retirement Calculator'!A328,'Lorri 401b'!N:N,0),0)</f>
        <v>2978918.6468979558</v>
      </c>
      <c r="S328" s="25">
        <f t="shared" ca="1" si="267"/>
        <v>3874368.4813588755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890750.26391747885</v>
      </c>
      <c r="R329" s="25">
        <f t="array" aca="1" ref="R329" ca="1">INDEX('Lorri 401b'!L:L,MATCH('Retirement Calculator'!A329,'Lorri 401b'!N:N,0),0)</f>
        <v>2969585.2739808075</v>
      </c>
      <c r="S329" s="25">
        <f t="shared" ca="1" si="267"/>
        <v>3860335.5378982862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886031.11183010729</v>
      </c>
      <c r="R330" s="25">
        <f t="array" aca="1" ref="R330" ca="1">INDEX('Lorri 401b'!L:L,MATCH('Retirement Calculator'!A330,'Lorri 401b'!N:N,0),0)</f>
        <v>2960213.0120098381</v>
      </c>
      <c r="S330" s="25">
        <f t="shared" ca="1" si="267"/>
        <v>3846244.1238399455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881292.29660903825</v>
      </c>
      <c r="R331" s="25">
        <f t="array" aca="1" ref="R331" ca="1">INDEX('Lorri 401b'!L:L,MATCH('Retirement Calculator'!A331,'Lorri 401b'!N:N,0),0)</f>
        <v>2950801.698947323</v>
      </c>
      <c r="S331" s="25">
        <f t="shared" ca="1" si="267"/>
        <v>3832093.995556361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876533.73632454814</v>
      </c>
      <c r="R332" s="25">
        <f t="array" aca="1" ref="R332" ca="1">INDEX('Lorri 401b'!L:L,MATCH('Retirement Calculator'!A332,'Lorri 401b'!N:N,0),0)</f>
        <v>2941351.1720803808</v>
      </c>
      <c r="S332" s="25">
        <f t="shared" ca="1" si="267"/>
        <v>3817884.9084049291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871755.34870553936</v>
      </c>
      <c r="R333" s="25">
        <f t="array" aca="1" ref="R333" ca="1">INDEX('Lorri 401b'!L:L,MATCH('Retirement Calculator'!A333,'Lorri 401b'!N:N,0),0)</f>
        <v>2931861.2680181595</v>
      </c>
      <c r="S333" s="25">
        <f t="shared" ca="1" si="267"/>
        <v>3803616.616723699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866957.05113811803</v>
      </c>
      <c r="R334" s="25">
        <f t="array" aca="1" ref="R334" ca="1">INDEX('Lorri 401b'!L:L,MATCH('Retirement Calculator'!A334,'Lorri 401b'!N:N,0),0)</f>
        <v>2922331.8226890122</v>
      </c>
      <c r="S334" s="25">
        <f t="shared" ca="1" si="267"/>
        <v>3789288.8738271301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862138.76066416572</v>
      </c>
      <c r="R335" s="25">
        <f t="array" aca="1" ref="R335" ca="1">INDEX('Lorri 401b'!L:L,MATCH('Retirement Calculator'!A335,'Lorri 401b'!N:N,0),0)</f>
        <v>2912762.6713376599</v>
      </c>
      <c r="S335" s="25">
        <f t="shared" ca="1" si="267"/>
        <v>3774901.4320018254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857300.39397990529</v>
      </c>
      <c r="R336" s="25">
        <f t="array" aca="1" ref="R336" ca="1">INDEX('Lorri 401b'!L:L,MATCH('Retirement Calculator'!A336,'Lorri 401b'!N:N,0),0)</f>
        <v>2903153.648522344</v>
      </c>
      <c r="S336" s="25">
        <f t="shared" ca="1" si="267"/>
        <v>3760454.0425022491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852441.86743446044</v>
      </c>
      <c r="R337" s="25">
        <f t="array" aca="1" ref="R337" ca="1">INDEX('Lorri 401b'!L:L,MATCH('Retirement Calculator'!A337,'Lorri 401b'!N:N,0),0)</f>
        <v>2893504.5881119641</v>
      </c>
      <c r="S337" s="25">
        <f t="shared" ca="1" si="267"/>
        <v>3745946.4555464247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847563.0970284096</v>
      </c>
      <c r="R338" s="25">
        <f t="array" aca="1" ref="R338" ca="1">INDEX('Lorri 401b'!L:L,MATCH('Retirement Calculator'!A338,'Lorri 401b'!N:N,0),0)</f>
        <v>2883815.3232832076</v>
      </c>
      <c r="S338" s="25">
        <f t="shared" ca="1" si="267"/>
        <v>3731378.4203116172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842663.99841233355</v>
      </c>
      <c r="R339" s="25">
        <f t="array" aca="1" ref="R339" ca="1">INDEX('Lorri 401b'!L:L,MATCH('Retirement Calculator'!A339,'Lorri 401b'!N:N,0),0)</f>
        <v>2874085.6865176647</v>
      </c>
      <c r="S339" s="25">
        <f t="shared" ca="1" si="267"/>
        <v>3716749.6849299981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837744.48688535718</v>
      </c>
      <c r="R340" s="25">
        <f t="array" aca="1" ref="R340" ca="1">INDEX('Lorri 401b'!L:L,MATCH('Retirement Calculator'!A340,'Lorri 401b'!N:N,0),0)</f>
        <v>2864315.5095989322</v>
      </c>
      <c r="S340" s="25">
        <f t="shared" ca="1" si="267"/>
        <v>3702059.9964842894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832804.47739368503</v>
      </c>
      <c r="R341" s="25">
        <f t="array" aca="1" ref="R341" ca="1">INDEX('Lorri 401b'!L:L,MATCH('Retirement Calculator'!A341,'Lorri 401b'!N:N,0),0)</f>
        <v>2854504.6236097049</v>
      </c>
      <c r="S341" s="25">
        <f t="shared" ca="1" si="267"/>
        <v>3687309.1010033898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827843.884529131</v>
      </c>
      <c r="R342" s="25">
        <f t="array" aca="1" ref="R342" ca="1">INDEX('Lorri 401b'!L:L,MATCH('Retirement Calculator'!A342,'Lorri 401b'!N:N,0),0)</f>
        <v>2844652.858928856</v>
      </c>
      <c r="S342" s="25">
        <f t="shared" ca="1" si="267"/>
        <v>3672496.743457987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822862.62252764124</v>
      </c>
      <c r="R343" s="25">
        <f t="array" aca="1" ref="R343" ca="1">INDEX('Lorri 401b'!L:L,MATCH('Retirement Calculator'!A343,'Lorri 401b'!N:N,0),0)</f>
        <v>2834760.0452285032</v>
      </c>
      <c r="S343" s="25">
        <f t="shared" ca="1" si="267"/>
        <v>3657622.6677561444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817860.60526781203</v>
      </c>
      <c r="R344" s="25">
        <f t="array" aca="1" ref="R344" ca="1">INDEX('Lorri 401b'!L:L,MATCH('Retirement Calculator'!A344,'Lorri 401b'!N:N,0),0)</f>
        <v>2824826.0114710657</v>
      </c>
      <c r="S344" s="25">
        <f t="shared" ca="1" si="267"/>
        <v>3642686.6167388777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812837.74626940012</v>
      </c>
      <c r="R345" s="25">
        <f t="array" aca="1" ref="R345" ca="1">INDEX('Lorri 401b'!L:L,MATCH('Retirement Calculator'!A345,'Lorri 401b'!N:N,0),0)</f>
        <v>2814850.5859063054</v>
      </c>
      <c r="S345" s="25">
        <f t="shared" ca="1" si="267"/>
        <v>3627688.3321757056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807793.95869182819</v>
      </c>
      <c r="R346" s="25">
        <f t="array" aca="1" ref="R346" ca="1">INDEX('Lorri 401b'!L:L,MATCH('Retirement Calculator'!A346,'Lorri 401b'!N:N,0),0)</f>
        <v>2804833.5960683585</v>
      </c>
      <c r="S346" s="25">
        <f t="shared" ca="1" si="267"/>
        <v>3612627.5547601869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802729.155332683</v>
      </c>
      <c r="R347" s="25">
        <f t="array" aca="1" ref="R347" ca="1">INDEX('Lorri 401b'!L:L,MATCH('Retirement Calculator'!A347,'Lorri 401b'!N:N,0),0)</f>
        <v>2794774.868772754</v>
      </c>
      <c r="S347" s="25">
        <f t="shared" ca="1" si="267"/>
        <v>3597504.0241054371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797643.24862620805</v>
      </c>
      <c r="R348" s="25">
        <f t="array" aca="1" ref="R348" ca="1">INDEX('Lorri 401b'!L:L,MATCH('Retirement Calculator'!A348,'Lorri 401b'!N:N,0),0)</f>
        <v>2784674.2301134174</v>
      </c>
      <c r="S348" s="25">
        <f t="shared" ca="1" si="267"/>
        <v>3582317.4787396253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792536.15064178943</v>
      </c>
      <c r="R349" s="25">
        <f t="array" aca="1" ref="R349" ca="1">INDEX('Lorri 401b'!L:L,MATCH('Retirement Calculator'!A349,'Lorri 401b'!N:N,0),0)</f>
        <v>2774531.5054596672</v>
      </c>
      <c r="S349" s="25">
        <f t="shared" ca="1" si="267"/>
        <v>3567067.6561014568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787407.77308243583</v>
      </c>
      <c r="R350" s="25">
        <f t="array" aca="1" ref="R350" ca="1">INDEX('Lorri 401b'!L:L,MATCH('Retirement Calculator'!A350,'Lorri 401b'!N:N,0),0)</f>
        <v>2764346.5194531931</v>
      </c>
      <c r="S350" s="25">
        <f t="shared" ca="1" si="267"/>
        <v>3551754.2925356291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782258.02728325152</v>
      </c>
      <c r="R351" s="25">
        <f t="array" aca="1" ref="R351" ca="1">INDEX('Lorri 401b'!L:L,MATCH('Retirement Calculator'!A351,'Lorri 401b'!N:N,0),0)</f>
        <v>2754119.0960050253</v>
      </c>
      <c r="S351" s="25">
        <f t="shared" ca="1" si="267"/>
        <v>3536377.1232882766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777086.82420990395</v>
      </c>
      <c r="R352" s="25">
        <f t="array" aca="1" ref="R352" ca="1">INDEX('Lorri 401b'!L:L,MATCH('Retirement Calculator'!A352,'Lorri 401b'!N:N,0),0)</f>
        <v>2743849.05829249</v>
      </c>
      <c r="S352" s="25">
        <f t="shared" ca="1" si="267"/>
        <v>3520935.8825023938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771894.07445708406</v>
      </c>
      <c r="R353" s="25">
        <f t="array" aca="1" ref="R353" ca="1">INDEX('Lorri 401b'!L:L,MATCH('Retirement Calculator'!A353,'Lorri 401b'!N:N,0),0)</f>
        <v>2733536.2287561526</v>
      </c>
      <c r="S353" s="25">
        <f t="shared" ca="1" si="267"/>
        <v>3505430.3032132369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766679.68824696087</v>
      </c>
      <c r="R354" s="25">
        <f t="array" aca="1" ref="R354" ca="1">INDEX('Lorri 401b'!L:L,MATCH('Retirement Calculator'!A354,'Lorri 401b'!N:N,0),0)</f>
        <v>2723180.4290967467</v>
      </c>
      <c r="S354" s="25">
        <f t="shared" ca="1" si="267"/>
        <v>3489860.1173437075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761443.57542762882</v>
      </c>
      <c r="R355" s="25">
        <f t="array" aca="1" ref="R355" ca="1">INDEX('Lorri 401b'!L:L,MATCH('Retirement Calculator'!A355,'Lorri 401b'!N:N,0),0)</f>
        <v>2712781.4802720938</v>
      </c>
      <c r="S355" s="25">
        <f t="shared" ca="1" si="267"/>
        <v>3474225.0556997228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756185.64547154948</v>
      </c>
      <c r="R356" s="25">
        <f t="array" aca="1" ref="R356" ca="1">INDEX('Lorri 401b'!L:L,MATCH('Retirement Calculator'!A356,'Lorri 401b'!N:N,0),0)</f>
        <v>2702339.2024940047</v>
      </c>
      <c r="S356" s="25">
        <f t="shared" ca="1" si="267"/>
        <v>3458524.8479655543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750905.80747398653</v>
      </c>
      <c r="R357" s="25">
        <f t="array" aca="1" ref="R357" ca="1">INDEX('Lorri 401b'!L:L,MATCH('Retirement Calculator'!A357,'Lorri 401b'!N:N,0),0)</f>
        <v>2691853.4152251733</v>
      </c>
      <c r="S357" s="25">
        <f t="shared" ca="1" si="267"/>
        <v>3442759.2226991598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745603.97015143372</v>
      </c>
      <c r="R358" s="25">
        <f t="array" aca="1" ref="R358" ca="1">INDEX('Lorri 401b'!L:L,MATCH('Retirement Calculator'!A358,'Lorri 401b'!N:N,0),0)</f>
        <v>2681323.9371760553</v>
      </c>
      <c r="S358" s="25">
        <f t="shared" ca="1" si="267"/>
        <v>3426927.907327489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740280.04184003698</v>
      </c>
      <c r="R359" s="25">
        <f t="array" aca="1" ref="R359" ca="1">INDEX('Lorri 401b'!L:L,MATCH('Retirement Calculator'!A359,'Lorri 401b'!N:N,0),0)</f>
        <v>2670750.5863017328</v>
      </c>
      <c r="S359" s="25">
        <f t="shared" ca="1" si="267"/>
        <v>3411030.6281417697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734933.9304940094</v>
      </c>
      <c r="R360" s="25">
        <f t="array" aca="1" ref="R360" ca="1">INDEX('Lorri 401b'!L:L,MATCH('Retirement Calculator'!A360,'Lorri 401b'!N:N,0),0)</f>
        <v>2660133.179798767</v>
      </c>
      <c r="S360" s="25">
        <f t="shared" ca="1" si="267"/>
        <v>3395067.1102927765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729565.54368403996</v>
      </c>
      <c r="R361" s="25">
        <f t="array" aca="1" ref="R361" ca="1">INDEX('Lorri 401b'!L:L,MATCH('Retirement Calculator'!A361,'Lorri 401b'!N:N,0),0)</f>
        <v>2649471.5341020389</v>
      </c>
      <c r="S361" s="25">
        <f t="shared" ca="1" si="267"/>
        <v>3379037.0777860787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724174.78859569575</v>
      </c>
      <c r="R362" s="25">
        <f t="array" aca="1" ref="R362" ca="1">INDEX('Lorri 401b'!L:L,MATCH('Retirement Calculator'!A362,'Lorri 401b'!N:N,0),0)</f>
        <v>2638765.4648815747</v>
      </c>
      <c r="S362" s="25">
        <f t="shared" ca="1" si="267"/>
        <v>3362940.2534772707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718761.57202781667</v>
      </c>
      <c r="R363" s="25">
        <f t="array" aca="1" ref="R363" ca="1">INDEX('Lorri 401b'!L:L,MATCH('Retirement Calculator'!A363,'Lorri 401b'!N:N,0),0)</f>
        <v>2628014.7870393582</v>
      </c>
      <c r="S363" s="25">
        <f t="shared" ca="1" si="267"/>
        <v>3346776.3590671746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713325.80039090477</v>
      </c>
      <c r="R364" s="25">
        <f t="array" aca="1" ref="R364" ca="1">INDEX('Lorri 401b'!L:L,MATCH('Retirement Calculator'!A364,'Lorri 401b'!N:N,0),0)</f>
        <v>2617219.3147061327</v>
      </c>
      <c r="S364" s="25">
        <f t="shared" ca="1" si="267"/>
        <v>3330545.1150970375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707867.37970550579</v>
      </c>
      <c r="R365" s="25">
        <f t="array" aca="1" ref="R365" ca="1">INDEX('Lorri 401b'!L:L,MATCH('Retirement Calculator'!A365,'Lorri 401b'!N:N,0),0)</f>
        <v>2606378.8612381853</v>
      </c>
      <c r="S365" s="25">
        <f t="shared" ca="1" si="267"/>
        <v>3314246.2409436912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702386.21560058428</v>
      </c>
      <c r="R366" s="25">
        <f t="array" aca="1" ref="R366" ca="1">INDEX('Lorri 401b'!L:L,MATCH('Retirement Calculator'!A366,'Lorri 401b'!N:N,0),0)</f>
        <v>2595493.2392141214</v>
      </c>
      <c r="S366" s="25">
        <f t="shared" ca="1" si="267"/>
        <v>3297879.4548147055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696882.21331189224</v>
      </c>
      <c r="R367" s="25">
        <f t="array" aca="1" ref="R367" ca="1">INDEX('Lorri 401b'!L:L,MATCH('Retirement Calculator'!A367,'Lorri 401b'!N:N,0),0)</f>
        <v>2584562.260431624</v>
      </c>
      <c r="S367" s="25">
        <f t="shared" ca="1" si="267"/>
        <v>3281444.473743516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691355.27768033068</v>
      </c>
      <c r="R368" s="25">
        <f t="array" aca="1" ref="R368" ca="1">INDEX('Lorri 401b'!L:L,MATCH('Retirement Calculator'!A368,'Lorri 401b'!N:N,0),0)</f>
        <v>2573585.7359041995</v>
      </c>
      <c r="S368" s="25">
        <f t="shared" ca="1" si="267"/>
        <v>3264941.01358453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685805.31315030425</v>
      </c>
      <c r="R369" s="25">
        <f t="array" aca="1" ref="R369" ca="1">INDEX('Lorri 401b'!L:L,MATCH('Retirement Calculator'!A369,'Lorri 401b'!N:N,0),0)</f>
        <v>2562563.4758579107</v>
      </c>
      <c r="S369" s="25">
        <f t="shared" ca="1" si="267"/>
        <v>3248368.7890082151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680232.22376806941</v>
      </c>
      <c r="R370" s="25">
        <f t="array" aca="1" ref="R370" ca="1">INDEX('Lorri 401b'!L:L,MATCH('Retirement Calculator'!A370,'Lorri 401b'!N:N,0),0)</f>
        <v>2551495.2897280958</v>
      </c>
      <c r="S370" s="25">
        <f t="shared" ca="1" si="267"/>
        <v>3231727.5134961652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674635.91318007524</v>
      </c>
      <c r="R371" s="25">
        <f t="array" aca="1" ref="R371" ca="1">INDEX('Lorri 401b'!L:L,MATCH('Retirement Calculator'!A371,'Lorri 401b'!N:N,0),0)</f>
        <v>2540380.9861560734</v>
      </c>
      <c r="S371" s="25">
        <f t="shared" ca="1" si="267"/>
        <v>3215016.8993361485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669016.28463129781</v>
      </c>
      <c r="R372" s="25">
        <f t="array" aca="1" ref="R372" ca="1">INDEX('Lorri 401b'!L:L,MATCH('Retirement Calculator'!A372,'Lorri 401b'!N:N,0),0)</f>
        <v>2529220.3729858343</v>
      </c>
      <c r="S372" s="25">
        <f t="shared" ca="1" si="267"/>
        <v>3198236.6576171322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663373.24096356716</v>
      </c>
      <c r="R373" s="25">
        <f t="array" aca="1" ref="R373" ca="1">INDEX('Lorri 401b'!L:L,MATCH('Retirement Calculator'!A373,'Lorri 401b'!N:N,0),0)</f>
        <v>2518013.2572607188</v>
      </c>
      <c r="S373" s="25">
        <f t="shared" ca="1" si="267"/>
        <v>3181386.4982242859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657706.68461388757</v>
      </c>
      <c r="R374" s="25">
        <f t="array" aca="1" ref="R374" ca="1">INDEX('Lorri 401b'!L:L,MATCH('Retirement Calculator'!A374,'Lorri 401b'!N:N,0),0)</f>
        <v>2506759.4452200821</v>
      </c>
      <c r="S374" s="25">
        <f t="shared" ca="1" si="267"/>
        <v>3164466.1298339698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652016.51761275099</v>
      </c>
      <c r="R375" s="25">
        <f t="array" aca="1" ref="R375" ca="1">INDEX('Lorri 401b'!L:L,MATCH('Retirement Calculator'!A375,'Lorri 401b'!N:N,0),0)</f>
        <v>2495458.7422959427</v>
      </c>
      <c r="S375" s="25">
        <f t="shared" ca="1" si="267"/>
        <v>3147475.2599086938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646302.64158244303</v>
      </c>
      <c r="R376" s="25">
        <f t="array" aca="1" ref="R376" ca="1">INDEX('Lorri 401b'!L:L,MATCH('Retirement Calculator'!A376,'Lorri 401b'!N:N,0),0)</f>
        <v>2484110.9531096197</v>
      </c>
      <c r="S376" s="25">
        <f t="shared" ca="1" si="267"/>
        <v>3130413.5946920626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640564.95773534209</v>
      </c>
      <c r="R377" s="25">
        <f t="array" aca="1" ref="R377" ca="1">INDEX('Lorri 401b'!L:L,MATCH('Retirement Calculator'!A377,'Lorri 401b'!N:N,0),0)</f>
        <v>2472715.8814683533</v>
      </c>
      <c r="S377" s="25">
        <f t="shared" ca="1" si="267"/>
        <v>3113280.8392036953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634803.36687221157</v>
      </c>
      <c r="R378" s="25">
        <f t="array" aca="1" ref="R378" ca="1">INDEX('Lorri 401b'!L:L,MATCH('Retirement Calculator'!A378,'Lorri 401b'!N:N,0),0)</f>
        <v>2461273.3303619153</v>
      </c>
      <c r="S378" s="25">
        <f t="shared" ca="1" si="267"/>
        <v>3096076.6972341267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629017.76938048471</v>
      </c>
      <c r="R379" s="25">
        <f t="array" aca="1" ref="R379" ca="1">INDEX('Lorri 401b'!L:L,MATCH('Retirement Calculator'!A379,'Lorri 401b'!N:N,0),0)</f>
        <v>2449783.1019592006</v>
      </c>
      <c r="S379" s="25">
        <f t="shared" ca="1" si="267"/>
        <v>3078800.8713396853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623208.06523254234</v>
      </c>
      <c r="R380" s="25">
        <f t="array" aca="1" ref="R380" ca="1">INDEX('Lorri 401b'!L:L,MATCH('Retirement Calculator'!A380,'Lorri 401b'!N:N,0),0)</f>
        <v>2438244.9976048078</v>
      </c>
      <c r="S380" s="25">
        <f t="shared" ca="1" si="267"/>
        <v>3061453.0628373502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617374.15398398356</v>
      </c>
      <c r="R381" s="25">
        <f t="array" aca="1" ref="R381" ca="1">INDEX('Lorri 401b'!L:L,MATCH('Retirement Calculator'!A381,'Lorri 401b'!N:N,0),0)</f>
        <v>2426658.8178156051</v>
      </c>
      <c r="S381" s="25">
        <f t="shared" ca="1" si="267"/>
        <v>3044032.9717995888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611515.93477188901</v>
      </c>
      <c r="R382" s="25">
        <f t="array" aca="1" ref="R382" ca="1">INDEX('Lorri 401b'!L:L,MATCH('Retirement Calculator'!A382,'Lorri 401b'!N:N,0),0)</f>
        <v>2415024.3622772805</v>
      </c>
      <c r="S382" s="25">
        <f t="shared" ca="1" si="267"/>
        <v>3026540.2970491694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605633.30631307745</v>
      </c>
      <c r="R383" s="25">
        <f t="array" aca="1" ref="R383" ca="1">INDEX('Lorri 401b'!L:L,MATCH('Retirement Calculator'!A383,'Lorri 401b'!N:N,0),0)</f>
        <v>2403341.4298408795</v>
      </c>
      <c r="S383" s="25">
        <f t="shared" ca="1" si="267"/>
        <v>3008974.736153957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599726.16690235422</v>
      </c>
      <c r="R384" s="25">
        <f t="array" aca="1" ref="R384" ca="1">INDEX('Lorri 401b'!L:L,MATCH('Retirement Calculator'!A384,'Lorri 401b'!N:N,0),0)</f>
        <v>2391609.8185193269</v>
      </c>
      <c r="S384" s="25">
        <f t="shared" ca="1" si="267"/>
        <v>2991335.9854216808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593794.41441075294</v>
      </c>
      <c r="R385" s="25">
        <f t="array" aca="1" ref="R385" ca="1">INDEX('Lorri 401b'!L:L,MATCH('Retirement Calculator'!A385,'Lorri 401b'!N:N,0),0)</f>
        <v>2379829.3254839345</v>
      </c>
      <c r="S385" s="25">
        <f t="shared" ca="1" si="267"/>
        <v>2973623.7398946872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587837.94628377003</v>
      </c>
      <c r="R386" s="25">
        <f t="array" aca="1" ref="R386" ca="1">INDEX('Lorri 401b'!L:L,MATCH('Retirement Calculator'!A386,'Lorri 401b'!N:N,0),0)</f>
        <v>2367999.7470608945</v>
      </c>
      <c r="S386" s="25">
        <f t="shared" ca="1" si="267"/>
        <v>2955837.6933446648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581856.65953959129</v>
      </c>
      <c r="R387" s="25">
        <f t="array" aca="1" ref="R387" ca="1">INDEX('Lorri 401b'!L:L,MATCH('Retirement Calculator'!A387,'Lorri 401b'!N:N,0),0)</f>
        <v>2356120.8787277588</v>
      </c>
      <c r="S387" s="25">
        <f t="shared" ca="1" si="267"/>
        <v>2937977.5382673498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575850.45076731185</v>
      </c>
      <c r="R388" s="25">
        <f t="array" aca="1" ref="R388" ca="1">INDEX('Lorri 401b'!L:L,MATCH('Retirement Calculator'!A388,'Lorri 401b'!N:N,0),0)</f>
        <v>2344192.5151099013</v>
      </c>
      <c r="S388" s="25">
        <f t="shared" ca="1" si="267"/>
        <v>2920042.965877213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569819.21612514788</v>
      </c>
      <c r="R389" s="25">
        <f t="array" aca="1" ref="R389" ca="1">INDEX('Lorri 401b'!L:L,MATCH('Retirement Calculator'!A389,'Lorri 401b'!N:N,0),0)</f>
        <v>2332214.4499769695</v>
      </c>
      <c r="S389" s="25">
        <f t="shared" ca="1" si="267"/>
        <v>2902033.6661021174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563762.8513386416</v>
      </c>
      <c r="R390" s="25">
        <f t="array" aca="1" ref="R390" ca="1">INDEX('Lorri 401b'!L:L,MATCH('Retirement Calculator'!A390,'Lorri 401b'!N:N,0),0)</f>
        <v>2320186.4762393171</v>
      </c>
      <c r="S390" s="25">
        <f t="shared" ca="1" si="267"/>
        <v>2883949.3275779588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557681.25169885822</v>
      </c>
      <c r="R391" s="25">
        <f t="array" aca="1" ref="R391" ca="1">INDEX('Lorri 401b'!L:L,MATCH('Retirement Calculator'!A391,'Lorri 401b'!N:N,0),0)</f>
        <v>2308108.3859444247</v>
      </c>
      <c r="S391" s="25">
        <f t="shared" ca="1" si="267"/>
        <v>2865789.6376432828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551574.3120605757</v>
      </c>
      <c r="R392" s="25">
        <f t="array" aca="1" ref="R392" ca="1">INDEX('Lorri 401b'!L:L,MATCH('Retirement Calculator'!A392,'Lorri 401b'!N:N,0),0)</f>
        <v>2295979.9702733033</v>
      </c>
      <c r="S392" s="25">
        <f t="shared" ca="1" si="267"/>
        <v>2847554.2823338788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545441.92684046703</v>
      </c>
      <c r="R393" s="25">
        <f t="array" aca="1" ref="R393" ca="1">INDEX('Lorri 401b'!L:L,MATCH('Retirement Calculator'!A393,'Lorri 401b'!N:N,0),0)</f>
        <v>2283801.0195368859</v>
      </c>
      <c r="S393" s="25">
        <f t="shared" ca="1" si="267"/>
        <v>2829242.9463773528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539283.9900152745</v>
      </c>
      <c r="R394" s="25">
        <f t="array" aca="1" ref="R394" ca="1">INDEX('Lorri 401b'!L:L,MATCH('Retirement Calculator'!A394,'Lorri 401b'!N:N,0),0)</f>
        <v>2271571.3231723998</v>
      </c>
      <c r="S394" s="25">
        <f t="shared" ca="1" si="267"/>
        <v>2810855.3131876742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533100.39511997707</v>
      </c>
      <c r="R395" s="25">
        <f t="array" aca="1" ref="R395" ca="1">INDEX('Lorri 401b'!L:L,MATCH('Retirement Calculator'!A395,'Lorri 401b'!N:N,0),0)</f>
        <v>2259290.6697397283</v>
      </c>
      <c r="S395" s="25">
        <f t="shared" ca="1" si="267"/>
        <v>2792391.0648597055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526891.03524594917</v>
      </c>
      <c r="R396" s="25">
        <f t="array" aca="1" ref="R396" ca="1">INDEX('Lorri 401b'!L:L,MATCH('Retirement Calculator'!A396,'Lorri 401b'!N:N,0),0)</f>
        <v>2246958.846917754</v>
      </c>
      <c r="S396" s="25">
        <f t="shared" ca="1" si="267"/>
        <v>2773849.8821637034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520655.80303911289</v>
      </c>
      <c r="R397" s="25">
        <f t="array" aca="1" ref="R397" ca="1">INDEX('Lorri 401b'!L:L,MATCH('Retirement Calculator'!A397,'Lorri 401b'!N:N,0),0)</f>
        <v>2234575.6415006886</v>
      </c>
      <c r="S397" s="25">
        <f t="shared" ca="1" si="267"/>
        <v>2755231.4445398017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514394.59069808142</v>
      </c>
      <c r="R398" s="25">
        <f t="array" aca="1" ref="R398" ca="1">INDEX('Lorri 401b'!L:L,MATCH('Retirement Calculator'!A398,'Lorri 401b'!N:N,0),0)</f>
        <v>2222140.8393943855</v>
      </c>
      <c r="S398" s="25">
        <f t="shared" ca="1" si="267"/>
        <v>2736535.430092467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508107.28997229564</v>
      </c>
      <c r="R399" s="25">
        <f t="array" aca="1" ref="R399" ca="1">INDEX('Lorri 401b'!L:L,MATCH('Retirement Calculator'!A399,'Lorri 401b'!N:N,0),0)</f>
        <v>2209654.225612639</v>
      </c>
      <c r="S399" s="25">
        <f t="shared" ca="1" si="267"/>
        <v>2717761.5155849345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501793.79216015246</v>
      </c>
      <c r="R400" s="25">
        <f t="array" aca="1" ref="R400" ca="1">INDEX('Lorri 401b'!L:L,MATCH('Retirement Calculator'!A400,'Lorri 401b'!N:N,0),0)</f>
        <v>2197115.5842734687</v>
      </c>
      <c r="S400" s="25">
        <f t="shared" ca="1" si="267"/>
        <v>2698909.3764336212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495453.98810712533</v>
      </c>
      <c r="R401" s="25">
        <f t="array" aca="1" ref="R401" ca="1">INDEX('Lorri 401b'!L:L,MATCH('Retirement Calculator'!A401,'Lorri 401b'!N:N,0),0)</f>
        <v>2184524.6985953851</v>
      </c>
      <c r="S401" s="25">
        <f t="shared" ca="1" si="267"/>
        <v>2679978.6867025103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489087.76820387726</v>
      </c>
      <c r="R402" s="25">
        <f t="array" aca="1" ref="R402" ca="1">INDEX('Lorri 401b'!L:L,MATCH('Retirement Calculator'!A402,'Lorri 401b'!N:N,0),0)</f>
        <v>2171881.3508936428</v>
      </c>
      <c r="S402" s="25">
        <f t="shared" ca="1" si="267"/>
        <v>2660969.1190975201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482695.02238436567</v>
      </c>
      <c r="R403" s="25">
        <f t="array" aca="1" ref="R403" ca="1">INDEX('Lorri 401b'!L:L,MATCH('Retirement Calculator'!A403,'Lorri 401b'!N:N,0),0)</f>
        <v>2159185.3225764767</v>
      </c>
      <c r="S403" s="25">
        <f t="shared" ca="1" si="267"/>
        <v>2641880.3449608423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476275.64012393943</v>
      </c>
      <c r="R404" s="25">
        <f t="array" aca="1" ref="R404" ca="1">INDEX('Lorri 401b'!L:L,MATCH('Retirement Calculator'!A404,'Lorri 401b'!N:N,0),0)</f>
        <v>2146436.3941413225</v>
      </c>
      <c r="S404" s="25">
        <f t="shared" ca="1" si="267"/>
        <v>2622712.0342652621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469829.51043742808</v>
      </c>
      <c r="R405" s="25">
        <f t="array" aca="1" ref="R405" ca="1">INDEX('Lorri 401b'!L:L,MATCH('Retirement Calculator'!A405,'Lorri 401b'!N:N,0),0)</f>
        <v>2133634.3451710218</v>
      </c>
      <c r="S405" s="25">
        <f t="shared" ca="1" si="267"/>
        <v>2603463.8556084498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463356.52187722293</v>
      </c>
      <c r="R406" s="25">
        <f t="array" aca="1" ref="R406" ca="1">INDEX('Lorri 401b'!L:L,MATCH('Retirement Calculator'!A406,'Lorri 401b'!N:N,0),0)</f>
        <v>2120778.9543300113</v>
      </c>
      <c r="S406" s="25">
        <f t="shared" ca="1" si="267"/>
        <v>2584135.476207234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456856.56253135024</v>
      </c>
      <c r="R407" s="25">
        <f t="array" aca="1" ref="R407" ca="1">INDEX('Lorri 401b'!L:L,MATCH('Retirement Calculator'!A407,'Lorri 401b'!N:N,0),0)</f>
        <v>2107869.9993604966</v>
      </c>
      <c r="S407" s="25">
        <f t="shared" ca="1" si="267"/>
        <v>2564726.5618918468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450329.52002153645</v>
      </c>
      <c r="R408" s="25">
        <f t="array" aca="1" ref="R408" ca="1">INDEX('Lorri 401b'!L:L,MATCH('Retirement Calculator'!A408,'Lorri 401b'!N:N,0),0)</f>
        <v>2094907.2570786092</v>
      </c>
      <c r="S408" s="25">
        <f t="shared" ca="1" si="267"/>
        <v>2545236.7771001458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443775.28150126507</v>
      </c>
      <c r="R409" s="25">
        <f t="array" aca="1" ref="R409" ca="1">INDEX('Lorri 401b'!L:L,MATCH('Retirement Calculator'!A409,'Lorri 401b'!N:N,0),0)</f>
        <v>2081890.5033705472</v>
      </c>
      <c r="S409" s="25">
        <f t="shared" ca="1" si="267"/>
        <v>2525665.7848718124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437193.73365382588</v>
      </c>
      <c r="R410" s="25">
        <f t="array" aca="1" ref="R410" ca="1">INDEX('Lorri 401b'!L:L,MATCH('Retirement Calculator'!A410,'Lorri 401b'!N:N,0),0)</f>
        <v>2068819.5131887016</v>
      </c>
      <c r="S410" s="25">
        <f t="shared" ca="1" si="267"/>
        <v>2506013.2468425273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430584.76269035571</v>
      </c>
      <c r="R411" s="25">
        <f t="array" aca="1" ref="R411" ca="1">INDEX('Lorri 401b'!L:L,MATCH('Retirement Calculator'!A411,'Lorri 401b'!N:N,0),0)</f>
        <v>2055694.0605477649</v>
      </c>
      <c r="S411" s="25">
        <f t="shared" ca="1" si="267"/>
        <v>2486278.8232381204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423948.25434787112</v>
      </c>
      <c r="R412" s="25">
        <f t="array" aca="1" ref="R412" ca="1">INDEX('Lorri 401b'!L:L,MATCH('Retirement Calculator'!A412,'Lorri 401b'!N:N,0),0)</f>
        <v>2042513.9185208243</v>
      </c>
      <c r="S412" s="25">
        <f t="shared" ca="1" si="267"/>
        <v>2466462.1728686956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417284.09388729284</v>
      </c>
      <c r="R413" s="25">
        <f t="array" aca="1" ref="R413" ca="1">INDEX('Lorri 401b'!L:L,MATCH('Retirement Calculator'!A413,'Lorri 401b'!N:N,0),0)</f>
        <v>2029278.8592354381</v>
      </c>
      <c r="S413" s="25">
        <f t="shared" ca="1" si="267"/>
        <v>2446562.9531227308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410592.16609146213</v>
      </c>
      <c r="R414" s="25">
        <f t="array" aca="1" ref="R414" ca="1">INDEX('Lorri 401b'!L:L,MATCH('Retirement Calculator'!A414,'Lorri 401b'!N:N,0),0)</f>
        <v>2015988.6538696962</v>
      </c>
      <c r="S414" s="25">
        <f t="shared" ca="1" si="267"/>
        <v>2426580.8199611586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403872.35526314878</v>
      </c>
      <c r="R415" s="25">
        <f t="array" aca="1" ref="R415" ca="1">INDEX('Lorri 401b'!L:L,MATCH('Retirement Calculator'!A415,'Lorri 401b'!N:N,0),0)</f>
        <v>2002643.0726482638</v>
      </c>
      <c r="S415" s="25">
        <f t="shared" ca="1" si="267"/>
        <v>2406515.4279114124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397124.54522305081</v>
      </c>
      <c r="R416" s="25">
        <f t="array" aca="1" ref="R416" ca="1">INDEX('Lorri 401b'!L:L,MATCH('Retirement Calculator'!A416,'Lorri 401b'!N:N,0),0)</f>
        <v>1989241.8848384086</v>
      </c>
      <c r="S416" s="25">
        <f t="shared" ca="1" si="267"/>
        <v>2386366.4300614595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390348.61930778576</v>
      </c>
      <c r="R417" s="25">
        <f t="array" aca="1" ref="R417" ca="1">INDEX('Lorri 401b'!L:L,MATCH('Retirement Calculator'!A417,'Lorri 401b'!N:N,0),0)</f>
        <v>1975784.8587460124</v>
      </c>
      <c r="S417" s="25">
        <f t="shared" ca="1" si="267"/>
        <v>2366133.478053798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383544.46036787378</v>
      </c>
      <c r="R418" s="25">
        <f t="array" aca="1" ref="R418" ca="1">INDEX('Lorri 401b'!L:L,MATCH('Retirement Calculator'!A418,'Lorri 401b'!N:N,0),0)</f>
        <v>1962271.7617115646</v>
      </c>
      <c r="S418" s="25">
        <f t="shared" ca="1" si="267"/>
        <v>2345816.2220794382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376711.95076571213</v>
      </c>
      <c r="R419" s="25">
        <f t="array" aca="1" ref="R419" ca="1">INDEX('Lorri 401b'!L:L,MATCH('Retirement Calculator'!A419,'Lorri 401b'!N:N,0),0)</f>
        <v>1948702.3601061399</v>
      </c>
      <c r="S419" s="25">
        <f t="shared" ca="1" si="267"/>
        <v>2325414.3108718521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369850.9723735415</v>
      </c>
      <c r="R420" s="25">
        <f t="array" aca="1" ref="R420" ca="1">INDEX('Lorri 401b'!L:L,MATCH('Retirement Calculator'!A420,'Lorri 401b'!N:N,0),0)</f>
        <v>1935076.4193273592</v>
      </c>
      <c r="S420" s="25">
        <f t="shared" ca="1" si="267"/>
        <v>2304927.3917009006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362961.4065714035</v>
      </c>
      <c r="R421" s="25">
        <f t="array" aca="1" ref="R421" ca="1">INDEX('Lorri 401b'!L:L,MATCH('Retirement Calculator'!A421,'Lorri 401b'!N:N,0),0)</f>
        <v>1921393.7037953336</v>
      </c>
      <c r="S421" s="25">
        <f t="shared" ca="1" si="267"/>
        <v>2284355.110366737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356043.1342450899</v>
      </c>
      <c r="R422" s="25">
        <f t="array" aca="1" ref="R422" ca="1">INDEX('Lorri 401b'!L:L,MATCH('Retirement Calculator'!A422,'Lorri 401b'!N:N,0),0)</f>
        <v>1907653.9769485912</v>
      </c>
      <c r="S422" s="25">
        <f t="shared" ca="1" si="267"/>
        <v>2263697.1111936811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349096.03578408336</v>
      </c>
      <c r="R423" s="25">
        <f t="array" aca="1" ref="R423" ca="1">INDEX('Lorri 401b'!L:L,MATCH('Retirement Calculator'!A423,'Lorri 401b'!N:N,0),0)</f>
        <v>1893857.0012399873</v>
      </c>
      <c r="S423" s="25">
        <f t="shared" ca="1" si="267"/>
        <v>2242953.0370240705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342119.99107948929</v>
      </c>
      <c r="R424" s="25">
        <f t="array" aca="1" ref="R424" ca="1">INDEX('Lorri 401b'!L:L,MATCH('Retirement Calculator'!A424,'Lorri 401b'!N:N,0),0)</f>
        <v>1880002.5381325977</v>
      </c>
      <c r="S424" s="25">
        <f t="shared" ca="1" si="267"/>
        <v>2222122.5292120869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335114.8795219594</v>
      </c>
      <c r="R425" s="25">
        <f t="array" aca="1" ref="R425" ca="1">INDEX('Lorri 401b'!L:L,MATCH('Retirement Calculator'!A425,'Lorri 401b'!N:N,0),0)</f>
        <v>1866090.348095594</v>
      </c>
      <c r="S425" s="25">
        <f t="shared" ca="1" si="267"/>
        <v>2201205.2276175534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328080.57999960647</v>
      </c>
      <c r="R426" s="25">
        <f t="array" aca="1" ref="R426" ca="1">INDEX('Lorri 401b'!L:L,MATCH('Retirement Calculator'!A426,'Lorri 401b'!N:N,0),0)</f>
        <v>1852120.1906001028</v>
      </c>
      <c r="S426" s="25">
        <f t="shared" ca="1" si="267"/>
        <v>2180200.7705997094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321016.9708959104</v>
      </c>
      <c r="R427" s="25">
        <f t="array" aca="1" ref="R427" ca="1">INDEX('Lorri 401b'!L:L,MATCH('Retirement Calculator'!A427,'Lorri 401b'!N:N,0),0)</f>
        <v>1838091.824115047</v>
      </c>
      <c r="S427" s="25">
        <f t="shared" ca="1" si="267"/>
        <v>2159108.7950109574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313923.93008761562</v>
      </c>
      <c r="R428" s="25">
        <f t="array" aca="1" ref="R428" ca="1">INDEX('Lorri 401b'!L:L,MATCH('Retirement Calculator'!A428,'Lorri 401b'!N:N,0),0)</f>
        <v>1824005.0061029701</v>
      </c>
      <c r="S428" s="25">
        <f t="shared" ca="1" si="267"/>
        <v>2137928.9361905856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306801.33494261961</v>
      </c>
      <c r="R429" s="25">
        <f t="array" aca="1" ref="R429" ca="1">INDEX('Lorri 401b'!L:L,MATCH('Retirement Calculator'!A429,'Lorri 401b'!N:N,0),0)</f>
        <v>1809859.493015843</v>
      </c>
      <c r="S429" s="25">
        <f t="shared" ca="1" si="267"/>
        <v>2116660.8279584628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299649.06231785275</v>
      </c>
      <c r="R430" s="25">
        <f t="array" aca="1" ref="R430" ca="1">INDEX('Lorri 401b'!L:L,MATCH('Retirement Calculator'!A430,'Lorri 401b'!N:N,0),0)</f>
        <v>1795655.0402908528</v>
      </c>
      <c r="S430" s="25">
        <f t="shared" ca="1" si="267"/>
        <v>2095304.1026087054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292466.98855714937</v>
      </c>
      <c r="R431" s="25">
        <f t="array" aca="1" ref="R431" ca="1">INDEX('Lorri 401b'!L:L,MATCH('Retirement Calculator'!A431,'Lorri 401b'!N:N,0),0)</f>
        <v>1781391.4023461752</v>
      </c>
      <c r="S431" s="25">
        <f t="shared" ca="1" si="267"/>
        <v>2073858.3909033246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285254.98948910972</v>
      </c>
      <c r="R432" s="25">
        <f t="array" aca="1" ref="R432" ca="1">INDEX('Lorri 401b'!L:L,MATCH('Retirement Calculator'!A432,'Lorri 401b'!N:N,0),0)</f>
        <v>1767068.332576728</v>
      </c>
      <c r="S432" s="25">
        <f t="shared" ca="1" si="267"/>
        <v>2052323.3220658377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278012.94042495324</v>
      </c>
      <c r="R433" s="25">
        <f t="array" aca="1" ref="R433" ca="1">INDEX('Lorri 401b'!L:L,MATCH('Retirement Calculator'!A433,'Lorri 401b'!N:N,0),0)</f>
        <v>1752685.583349908</v>
      </c>
      <c r="S433" s="25">
        <f t="shared" ca="1" si="267"/>
        <v>2030698.5237748614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270740.71615636279</v>
      </c>
      <c r="R434" s="25">
        <f t="array" aca="1" ref="R434" ca="1">INDEX('Lorri 401b'!L:L,MATCH('Retirement Calculator'!A434,'Lorri 401b'!N:N,0),0)</f>
        <v>1738242.9060013096</v>
      </c>
      <c r="S434" s="25">
        <f t="shared" ca="1" si="267"/>
        <v>2008983.6221576724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263438.19095331989</v>
      </c>
      <c r="R435" s="25">
        <f t="array" aca="1" ref="R435" ca="1">INDEX('Lorri 401b'!L:L,MATCH('Retirement Calculator'!A435,'Lorri 401b'!N:N,0),0)</f>
        <v>1723740.0508304255</v>
      </c>
      <c r="S435" s="25">
        <f t="shared" ca="1" si="267"/>
        <v>1987178.2417837454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256105.23856193095</v>
      </c>
      <c r="R436" s="25">
        <f t="array" aca="1" ref="R436" ca="1">INDEX('Lorri 401b'!L:L,MATCH('Retirement Calculator'!A436,'Lorri 401b'!N:N,0),0)</f>
        <v>1709176.7670963292</v>
      </c>
      <c r="S436" s="25">
        <f t="shared" ca="1" si="267"/>
        <v>1965282.0056582601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248741.73220224457</v>
      </c>
      <c r="R437" s="25">
        <f t="array" aca="1" ref="R437" ca="1">INDEX('Lorri 401b'!L:L,MATCH('Retirement Calculator'!A437,'Lorri 401b'!N:N,0),0)</f>
        <v>1694552.803013341</v>
      </c>
      <c r="S437" s="25">
        <f t="shared" ca="1" si="267"/>
        <v>1943294.5352155855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241347.54456605949</v>
      </c>
      <c r="R438" s="25">
        <f t="array" aca="1" ref="R438" ca="1">INDEX('Lorri 401b'!L:L,MATCH('Retirement Calculator'!A438,'Lorri 401b'!N:N,0),0)</f>
        <v>1679867.9057466737</v>
      </c>
      <c r="S438" s="25">
        <f t="shared" ca="1" si="267"/>
        <v>1921215.4503127332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233922.54781472363</v>
      </c>
      <c r="R439" s="25">
        <f t="array" aca="1" ref="R439" ca="1">INDEX('Lorri 401b'!L:L,MATCH('Retirement Calculator'!A439,'Lorri 401b'!N:N,0),0)</f>
        <v>1665121.821408062</v>
      </c>
      <c r="S439" s="25">
        <f t="shared" ca="1" si="267"/>
        <v>1899044.3692227856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226466.61357692388</v>
      </c>
      <c r="R440" s="25">
        <f t="array" aca="1" ref="R440" ca="1">INDEX('Lorri 401b'!L:L,MATCH('Retirement Calculator'!A440,'Lorri 401b'!N:N,0),0)</f>
        <v>1650314.2950513726</v>
      </c>
      <c r="S440" s="25">
        <f t="shared" ca="1" si="267"/>
        <v>1876780.9086282966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218979.61294646663</v>
      </c>
      <c r="R441" s="25">
        <f t="array" aca="1" ref="R441" ca="1">INDEX('Lorri 401b'!L:L,MATCH('Retirement Calculator'!A441,'Lorri 401b'!N:N,0),0)</f>
        <v>1635445.070668197</v>
      </c>
      <c r="S441" s="25">
        <f t="shared" ca="1" si="267"/>
        <v>1854424.6836146635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211461.41648004914</v>
      </c>
      <c r="R442" s="25">
        <f t="array" aca="1" ref="R442" ca="1">INDEX('Lorri 401b'!L:L,MATCH('Retirement Calculator'!A442,'Lorri 401b'!N:N,0),0)</f>
        <v>1620513.891183425</v>
      </c>
      <c r="S442" s="25">
        <f t="shared" ca="1" si="267"/>
        <v>1831975.3076634742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203911.89419502157</v>
      </c>
      <c r="R443" s="25">
        <f t="array" aca="1" ref="R443" ca="1">INDEX('Lorri 401b'!L:L,MATCH('Retirement Calculator'!A443,'Lorri 401b'!N:N,0),0)</f>
        <v>1605520.4984507996</v>
      </c>
      <c r="S443" s="25">
        <f t="shared" ca="1" si="267"/>
        <v>1809432.3926458212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196330.91556713972</v>
      </c>
      <c r="R444" s="25">
        <f t="array" aca="1" ref="R444" ca="1">INDEX('Lorri 401b'!L:L,MATCH('Retirement Calculator'!A444,'Lorri 401b'!N:N,0),0)</f>
        <v>1590464.6332484551</v>
      </c>
      <c r="S444" s="25">
        <f t="shared" ca="1" si="267"/>
        <v>1786795.5488155948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188718.34952830838</v>
      </c>
      <c r="R445" s="25">
        <f t="array" aca="1" ref="R445" ca="1">INDEX('Lorri 401b'!L:L,MATCH('Retirement Calculator'!A445,'Lorri 401b'!N:N,0),0)</f>
        <v>1575346.0352744341</v>
      </c>
      <c r="S445" s="25">
        <f t="shared" ca="1" si="267"/>
        <v>1764064.3848027424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181074.06446431522</v>
      </c>
      <c r="R446" s="25">
        <f t="array" aca="1" ref="R446" ca="1">INDEX('Lorri 401b'!L:L,MATCH('Retirement Calculator'!A446,'Lorri 401b'!N:N,0),0)</f>
        <v>1560164.443142188</v>
      </c>
      <c r="S446" s="25">
        <f t="shared" ca="1" si="267"/>
        <v>1741238.5076065033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173397.92821255545</v>
      </c>
      <c r="R447" s="25">
        <f t="array" aca="1" ref="R447" ca="1">INDEX('Lorri 401b'!L:L,MATCH('Retirement Calculator'!A447,'Lorri 401b'!N:N,0),0)</f>
        <v>1544919.5943760576</v>
      </c>
      <c r="S447" s="25">
        <f t="shared" ca="1" si="267"/>
        <v>1718317.522588613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165689.80805974666</v>
      </c>
      <c r="R448" s="25">
        <f t="array" aca="1" ref="R448" ca="1">INDEX('Lorri 401b'!L:L,MATCH('Retirement Calculator'!A448,'Lorri 401b'!N:N,0),0)</f>
        <v>1529611.225406735</v>
      </c>
      <c r="S448" s="25">
        <f t="shared" ca="1" si="267"/>
        <v>1695301.0334664816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157949.57073963451</v>
      </c>
      <c r="R449" s="25">
        <f t="array" aca="1" ref="R449" ca="1">INDEX('Lorri 401b'!L:L,MATCH('Retirement Calculator'!A449,'Lorri 401b'!N:N,0),0)</f>
        <v>1514239.0715667068</v>
      </c>
      <c r="S449" s="25">
        <f t="shared" ca="1" si="267"/>
        <v>1672188.6423063413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150177.08243068855</v>
      </c>
      <c r="R450" s="25">
        <f t="array" aca="1" ref="R450" ca="1">INDEX('Lorri 401b'!L:L,MATCH('Retirement Calculator'!A450,'Lorri 401b'!N:N,0),0)</f>
        <v>1498802.8670856785</v>
      </c>
      <c r="S450" s="25">
        <f t="shared" ca="1" si="267"/>
        <v>1648979.9495163672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142372.20875378864</v>
      </c>
      <c r="R451" s="25">
        <f t="array" aca="1" ref="R451" ca="1">INDEX('Lorri 401b'!L:L,MATCH('Retirement Calculator'!A451,'Lorri 401b'!N:N,0),0)</f>
        <v>1483302.3450859792</v>
      </c>
      <c r="S451" s="25">
        <f t="shared" ca="1" si="267"/>
        <v>1625674.5538397678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134534.81476990166</v>
      </c>
      <c r="R452" s="25">
        <f t="array" aca="1" ref="R452" ca="1">INDEX('Lorri 401b'!L:L,MATCH('Retirement Calculator'!A452,'Lorri 401b'!N:N,0),0)</f>
        <v>1467737.2375779478</v>
      </c>
      <c r="S452" s="25">
        <f t="shared" ca="1" si="267"/>
        <v>1602272.0523478494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126664.76497774848</v>
      </c>
      <c r="R453" s="25">
        <f t="array" aca="1" ref="R453" ca="1">INDEX('Lorri 401b'!L:L,MATCH('Retirement Calculator'!A453,'Lorri 401b'!N:N,0),0)</f>
        <v>1452107.2754552995</v>
      </c>
      <c r="S453" s="25">
        <f t="shared" ca="1" si="267"/>
        <v>1578772.040433048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118761.92331146133</v>
      </c>
      <c r="R454" s="25">
        <f t="array" aca="1" ref="R454" ca="1">INDEX('Lorri 401b'!L:L,MATCH('Retirement Calculator'!A454,'Lorri 401b'!N:N,0),0)</f>
        <v>1436412.1884904737</v>
      </c>
      <c r="S454" s="25">
        <f t="shared" ca="1" si="267"/>
        <v>1555174.1118019349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110826.15313823133</v>
      </c>
      <c r="R455" s="25">
        <f t="array" aca="1" ref="R455" ca="1">INDEX('Lorri 401b'!L:L,MATCH('Retirement Calculator'!A455,'Lorri 401b'!N:N,0),0)</f>
        <v>1420651.7053299611</v>
      </c>
      <c r="S455" s="25">
        <f t="shared" ca="1" si="267"/>
        <v>1531477.8584681924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102857.3172559462</v>
      </c>
      <c r="R456" s="25">
        <f t="array" aca="1" ref="R456" ca="1">INDEX('Lorri 401b'!L:L,MATCH('Retirement Calculator'!A456,'Lorri 401b'!N:N,0),0)</f>
        <v>1404825.5534896131</v>
      </c>
      <c r="S456" s="25">
        <f t="shared" ca="1" si="267"/>
        <v>1507682.8707455592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94855.277890818208</v>
      </c>
      <c r="R457" s="25">
        <f t="array" aca="1" ref="R457" ca="1">INDEX('Lorri 401b'!L:L,MATCH('Retirement Calculator'!A457,'Lorri 401b'!N:N,0),0)</f>
        <v>1388933.4593499303</v>
      </c>
      <c r="S457" s="25">
        <f t="shared" ca="1" si="267"/>
        <v>1483788.7372407485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86819.896695002186</v>
      </c>
      <c r="R458" s="25">
        <f t="array" aca="1" ref="R458" ca="1">INDEX('Lorri 401b'!L:L,MATCH('Retirement Calculator'!A458,'Lorri 401b'!N:N,0),0)</f>
        <v>1372975.148151332</v>
      </c>
      <c r="S458" s="25">
        <f t="shared" ca="1" si="267"/>
        <v>1459795.0448463343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78751.0347442036</v>
      </c>
      <c r="R459" s="25">
        <f t="array" aca="1" ref="R459" ca="1">INDEX('Lorri 401b'!L:L,MATCH('Retirement Calculator'!A459,'Lorri 401b'!N:N,0),0)</f>
        <v>1356950.3439894062</v>
      </c>
      <c r="S459" s="25">
        <f t="shared" ca="1" si="267"/>
        <v>1435701.3787336098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70648.552535276685</v>
      </c>
      <c r="R460" s="25">
        <f t="array" aca="1" ref="R460" ca="1">INDEX('Lorri 401b'!L:L,MATCH('Retirement Calculator'!A460,'Lorri 401b'!N:N,0),0)</f>
        <v>1340858.7698101392</v>
      </c>
      <c r="S460" s="25">
        <f t="shared" ca="1" si="267"/>
        <v>1411507.3223454158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62512.309983812571</v>
      </c>
      <c r="R461" s="25">
        <f t="array" aca="1" ref="R461" ca="1">INDEX('Lorri 401b'!L:L,MATCH('Retirement Calculator'!A461,'Lorri 401b'!N:N,0),0)</f>
        <v>1324700.1474051252</v>
      </c>
      <c r="S461" s="25">
        <f t="shared" ca="1" si="267"/>
        <v>1387212.4573889377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54342.166421717353</v>
      </c>
      <c r="R462" s="25">
        <f t="array" aca="1" ref="R462" ca="1">INDEX('Lorri 401b'!L:L,MATCH('Retirement Calculator'!A462,'Lorri 401b'!N:N,0),0)</f>
        <v>1308474.1974067569</v>
      </c>
      <c r="S462" s="25">
        <f t="shared" ca="1" si="267"/>
        <v>1362816.3638284742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46137.980594780078</v>
      </c>
      <c r="R463" s="25">
        <f t="array" aca="1" ref="R463" ca="1">INDEX('Lorri 401b'!L:L,MATCH('Retirement Calculator'!A463,'Lorri 401b'!N:N,0),0)</f>
        <v>1292180.6392833954</v>
      </c>
      <c r="S463" s="25">
        <f t="shared" ca="1" si="267"/>
        <v>1338318.6198781754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37899.610660230559</v>
      </c>
      <c r="R464" s="25">
        <f t="array" aca="1" ref="R464" ca="1">INDEX('Lorri 401b'!L:L,MATCH('Retirement Calculator'!A464,'Lorri 401b'!N:N,0),0)</f>
        <v>1275819.19133452</v>
      </c>
      <c r="S464" s="25">
        <f t="shared" ca="1" si="267"/>
        <v>1313718.8019947505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29626.914184287085</v>
      </c>
      <c r="R465" s="25">
        <f t="array" aca="1" ref="R465" ca="1">INDEX('Lorri 401b'!L:L,MATCH('Retirement Calculator'!A465,'Lorri 401b'!N:N,0),0)</f>
        <v>1259389.5706858577</v>
      </c>
      <c r="S465" s="25">
        <f t="shared" ca="1" si="267"/>
        <v>1289016.4848701449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21319.748139693846</v>
      </c>
      <c r="R466" s="25">
        <f t="array" aca="1" ref="R466" ca="1">INDEX('Lorri 401b'!L:L,MATCH('Retirement Calculator'!A466,'Lorri 401b'!N:N,0),0)</f>
        <v>1242891.4932844925</v>
      </c>
      <c r="S466" s="25">
        <f t="shared" ca="1" si="267"/>
        <v>1264211.2414241864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12977.968903248135</v>
      </c>
      <c r="R467" s="25">
        <f t="array" aca="1" ref="R467" ca="1">INDEX('Lorri 401b'!L:L,MATCH('Retirement Calculator'!A467,'Lorri 401b'!N:N,0),0)</f>
        <v>1226324.6738939551</v>
      </c>
      <c r="S467" s="25">
        <f t="shared" ca="1" si="267"/>
        <v>1239302.6427972033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4601.4322533172335</v>
      </c>
      <c r="R468" s="25">
        <f t="array" aca="1" ref="R468" ca="1">INDEX('Lorri 401b'!L:L,MATCH('Retirement Calculator'!A468,'Lorri 401b'!N:N,0),0)</f>
        <v>1209688.8260892902</v>
      </c>
      <c r="S468" s="25">
        <f t="shared" ca="1" si="267"/>
        <v>1214290.2583426074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-3810.0066326550464</v>
      </c>
      <c r="R469" s="25">
        <f t="array" aca="1" ref="R469" ca="1">INDEX('Lorri 401b'!L:L,MATCH('Retirement Calculator'!A469,'Lorri 401b'!N:N,0),0)</f>
        <v>1192983.662252106</v>
      </c>
      <c r="S469" s="25">
        <f t="shared" ca="1" si="267"/>
        <v>1189173.6556194508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-12256.493180652211</v>
      </c>
      <c r="R470" s="25">
        <f t="array" aca="1" ref="R470" ca="1">INDEX('Lorri 401b'!L:L,MATCH('Retirement Calculator'!A470,'Lorri 401b'!N:N,0),0)</f>
        <v>1176208.8935656003</v>
      </c>
      <c r="S470" s="25">
        <f t="shared" ca="1" si="267"/>
        <v>1163952.4003849481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-20738.173422599364</v>
      </c>
      <c r="R471" s="25">
        <f t="array" aca="1" ref="R471" ca="1">INDEX('Lorri 401b'!L:L,MATCH('Retirement Calculator'!A471,'Lorri 401b'!N:N,0),0)</f>
        <v>1159364.2300095675</v>
      </c>
      <c r="S471" s="25">
        <f t="shared" ca="1" si="267"/>
        <v>1138626.056586968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-29255.19399888796</v>
      </c>
      <c r="R472" s="25">
        <f t="array" aca="1" ref="R472" ca="1">INDEX('Lorri 401b'!L:L,MATCH('Retirement Calculator'!A472,'Lorri 401b'!N:N,0),0)</f>
        <v>1142449.3803553844</v>
      </c>
      <c r="S472" s="25">
        <f t="shared" ca="1" si="267"/>
        <v>1113194.1863564965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-37807.702160911096</v>
      </c>
      <c r="R473" s="25">
        <f t="array" aca="1" ref="R473" ca="1">INDEX('Lorri 401b'!L:L,MATCH('Retirement Calculator'!A473,'Lorri 401b'!N:N,0),0)</f>
        <v>1125464.0521609755</v>
      </c>
      <c r="S473" s="25">
        <f t="shared" ca="1" si="267"/>
        <v>1087656.3500000644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-46395.845773609326</v>
      </c>
      <c r="R474" s="25">
        <f t="array" aca="1" ref="R474" ca="1">INDEX('Lorri 401b'!L:L,MATCH('Retirement Calculator'!A474,'Lorri 401b'!N:N,0),0)</f>
        <v>1108407.9517657566</v>
      </c>
      <c r="S474" s="25">
        <f t="shared" ca="1" si="267"/>
        <v>1062012.1059921472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-55019.773318027132</v>
      </c>
      <c r="R475" s="25">
        <f t="array" aca="1" ref="R475" ca="1">INDEX('Lorri 401b'!L:L,MATCH('Retirement Calculator'!A475,'Lorri 401b'!N:N,0),0)</f>
        <v>1091280.7842855577</v>
      </c>
      <c r="S475" s="25">
        <f t="shared" ca="1" si="267"/>
        <v>1036261.0109675305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-63679.633893880011</v>
      </c>
      <c r="R476" s="25">
        <f t="array" aca="1" ref="R476" ca="1">INDEX('Lorri 401b'!L:L,MATCH('Retirement Calculator'!A476,'Lorri 401b'!N:N,0),0)</f>
        <v>1074082.2536075246</v>
      </c>
      <c r="S476" s="25">
        <f t="shared" ca="1" si="267"/>
        <v>1010402.6197136445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-72375.577222132284</v>
      </c>
      <c r="R477" s="25">
        <f t="array" aca="1" ref="R477" ca="1">INDEX('Lorri 401b'!L:L,MATCH('Retirement Calculator'!A477,'Lorri 401b'!N:N,0),0)</f>
        <v>1056812.0623849996</v>
      </c>
      <c r="S477" s="25">
        <f t="shared" ca="1" si="267"/>
        <v>984436.48516286735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-81107.753647585603</v>
      </c>
      <c r="R478" s="25">
        <f t="array" aca="1" ref="R478" ca="1">INDEX('Lorri 401b'!L:L,MATCH('Retirement Calculator'!A478,'Lorri 401b'!N:N,0),0)</f>
        <v>1039469.9120323808</v>
      </c>
      <c r="S478" s="25">
        <f t="shared" ca="1" si="267"/>
        <v>958362.15838479518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-89876.314141478317</v>
      </c>
      <c r="R479" s="25">
        <f t="array" aca="1" ref="R479" ca="1">INDEX('Lorri 401b'!L:L,MATCH('Retirement Calculator'!A479,'Lorri 401b'!N:N,0),0)</f>
        <v>1022055.5027199596</v>
      </c>
      <c r="S479" s="25">
        <f t="shared" ca="1" si="267"/>
        <v>932179.18857848132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-98681.410304095582</v>
      </c>
      <c r="R480" s="25">
        <f t="array" aca="1" ref="R480" ca="1">INDEX('Lorri 401b'!L:L,MATCH('Retirement Calculator'!A480,'Lorri 401b'!N:N,0),0)</f>
        <v>1004568.5333687366</v>
      </c>
      <c r="S480" s="25">
        <f t="shared" ca="1" si="267"/>
        <v>905887.12306464103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-107523.19436739042</v>
      </c>
      <c r="R481" s="25">
        <f t="array" aca="1" ref="R481" ca="1">INDEX('Lorri 401b'!L:L,MATCH('Retirement Calculator'!A481,'Lorri 401b'!N:N,0),0)</f>
        <v>987008.7016452169</v>
      </c>
      <c r="S481" s="25">
        <f t="shared" ca="1" si="267"/>
        <v>879485.50727782655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-116401.81919761564</v>
      </c>
      <c r="R482" s="25">
        <f t="array" aca="1" ref="R482" ca="1">INDEX('Lorri 401b'!L:L,MATCH('Retirement Calculator'!A482,'Lorri 401b'!N:N,0),0)</f>
        <v>969375.70395618235</v>
      </c>
      <c r="S482" s="25">
        <f t="shared" ca="1" si="267"/>
        <v>852973.88475856674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-125317.4382979668</v>
      </c>
      <c r="R483" s="25">
        <f t="array" aca="1" ref="R483" ca="1">INDEX('Lorri 401b'!L:L,MATCH('Retirement Calculator'!A483,'Lorri 401b'!N:N,0),0)</f>
        <v>951669.23544344353</v>
      </c>
      <c r="S483" s="25">
        <f t="shared" ca="1" si="267"/>
        <v>826351.79714547668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-134270.20581123611</v>
      </c>
      <c r="R484" s="25">
        <f t="array" aca="1" ref="R484" ca="1">INDEX('Lorri 401b'!L:L,MATCH('Retirement Calculator'!A484,'Lorri 401b'!N:N,0),0)</f>
        <v>933888.98997856828</v>
      </c>
      <c r="S484" s="25">
        <f t="shared" ca="1" si="267"/>
        <v>799618.78416733211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-143260.27652247736</v>
      </c>
      <c r="R485" s="25">
        <f t="array" aca="1" ref="R485" ca="1">INDEX('Lorri 401b'!L:L,MATCH('Retirement Calculator'!A485,'Lorri 401b'!N:N,0),0)</f>
        <v>916034.66015758947</v>
      </c>
      <c r="S485" s="25">
        <f t="shared" ca="1" si="267"/>
        <v>772774.38363511208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-152287.80586168211</v>
      </c>
      <c r="R486" s="25">
        <f t="array" aca="1" ref="R486" ca="1">INDEX('Lorri 401b'!L:L,MATCH('Retirement Calculator'!A486,'Lorri 401b'!N:N,0),0)</f>
        <v>898105.93729568983</v>
      </c>
      <c r="S486" s="25">
        <f t="shared" ca="1" si="267"/>
        <v>745818.13143400778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-161352.94990646688</v>
      </c>
      <c r="R487" s="25">
        <f t="array" aca="1" ref="R487" ca="1">INDEX('Lorri 401b'!L:L,MATCH('Retirement Calculator'!A487,'Lorri 401b'!N:N,0),0)</f>
        <v>880102.51142186578</v>
      </c>
      <c r="S487" s="25">
        <f t="shared" ca="1" si="267"/>
        <v>718749.56151539891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-170455.86538477158</v>
      </c>
      <c r="R488" s="25">
        <f t="array" aca="1" ref="R488" ca="1">INDEX('Lorri 401b'!L:L,MATCH('Retirement Calculator'!A488,'Lorri 401b'!N:N,0),0)</f>
        <v>862024.07127356727</v>
      </c>
      <c r="S488" s="25">
        <f t="shared" ca="1" si="267"/>
        <v>691568.20588879567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-179596.70967756922</v>
      </c>
      <c r="R489" s="25">
        <f t="array" aca="1" ref="R489" ca="1">INDEX('Lorri 401b'!L:L,MATCH('Retirement Calculator'!A489,'Lorri 401b'!N:N,0),0)</f>
        <v>843870.30429131771</v>
      </c>
      <c r="S489" s="25">
        <f t="shared" ca="1" si="267"/>
        <v>664273.59461374849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-188775.64082158686</v>
      </c>
      <c r="R490" s="25">
        <f t="array" aca="1" ref="R490" ca="1">INDEX('Lorri 401b'!L:L,MATCH('Retirement Calculator'!A490,'Lorri 401b'!N:N,0),0)</f>
        <v>825640.89661330858</v>
      </c>
      <c r="S490" s="25">
        <f t="shared" ca="1" si="267"/>
        <v>636865.25579172175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-197992.8175120379</v>
      </c>
      <c r="R491" s="25">
        <f t="array" aca="1" ref="R491" ca="1">INDEX('Lorri 401b'!L:L,MATCH('Retirement Calculator'!A491,'Lorri 401b'!N:N,0),0)</f>
        <v>807335.53306997451</v>
      </c>
      <c r="S491" s="25">
        <f t="shared" ca="1" si="267"/>
        <v>609342.71555793658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-207248.39910536582</v>
      </c>
      <c r="R492" s="25">
        <f t="array" aca="1" ref="R492" ca="1">INDEX('Lorri 401b'!L:L,MATCH('Retirement Calculator'!A492,'Lorri 401b'!N:N,0),0)</f>
        <v>788953.89717854315</v>
      </c>
      <c r="S492" s="25">
        <f t="shared" ca="1" si="267"/>
        <v>581705.4980731773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-216542.54562199928</v>
      </c>
      <c r="R493" s="25">
        <f t="array" aca="1" ref="R493" ca="1">INDEX('Lorri 401b'!L:L,MATCH('Retirement Calculator'!A493,'Lorri 401b'!N:N,0),0)</f>
        <v>770495.67113756423</v>
      </c>
      <c r="S493" s="25">
        <f t="shared" ca="1" si="267"/>
        <v>553953.12551556493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-225875.4177491187</v>
      </c>
      <c r="R494" s="25">
        <f t="array" aca="1" ref="R494" ca="1">INDEX('Lorri 401b'!L:L,MATCH('Retirement Calculator'!A494,'Lorri 401b'!N:N,0),0)</f>
        <v>751960.53582141455</v>
      </c>
      <c r="S494" s="25">
        <f t="shared" ca="1" si="267"/>
        <v>526085.11807229579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-235247.17684343446</v>
      </c>
      <c r="R495" s="25">
        <f t="array" aca="1" ref="R495" ca="1">INDEX('Lorri 401b'!L:L,MATCH('Retirement Calculator'!A495,'Lorri 401b'!N:N,0),0)</f>
        <v>733348.17077478091</v>
      </c>
      <c r="S495" s="25">
        <f t="shared" ca="1" si="267"/>
        <v>498100.99393134646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-244657.98493397652</v>
      </c>
      <c r="R496" s="25">
        <f t="array" aca="1" ref="R496" ca="1">INDEX('Lorri 401b'!L:L,MATCH('Retirement Calculator'!A496,'Lorri 401b'!N:N,0),0)</f>
        <v>714658.25420711958</v>
      </c>
      <c r="S496" s="25">
        <f t="shared" ca="1" si="267"/>
        <v>470000.26927314303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-254108.00472489584</v>
      </c>
      <c r="R497" s="25">
        <f t="array" aca="1" ref="R497" ca="1">INDEX('Lorri 401b'!L:L,MATCH('Retirement Calculator'!A497,'Lorri 401b'!N:N,0),0)</f>
        <v>695890.46298709302</v>
      </c>
      <c r="S497" s="25">
        <f t="shared" ca="1" si="267"/>
        <v>441782.45826219721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-263597.39959827735</v>
      </c>
      <c r="R498" s="25">
        <f t="array" aca="1" ref="R498" ca="1">INDEX('Lorri 401b'!L:L,MATCH('Retirement Calculator'!A498,'Lorri 401b'!N:N,0),0)</f>
        <v>677044.47263698303</v>
      </c>
      <c r="S498" s="25">
        <f t="shared" ca="1" si="267"/>
        <v>413447.07303870568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-273126.33361696458</v>
      </c>
      <c r="R499" s="25">
        <f t="array" aca="1" ref="R499" ca="1">INDEX('Lorri 401b'!L:L,MATCH('Retirement Calculator'!A499,'Lorri 401b'!N:N,0),0)</f>
        <v>658119.95732708089</v>
      </c>
      <c r="S499" s="25">
        <f t="shared" ca="1" si="267"/>
        <v>384993.62371011631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-282694.97152739635</v>
      </c>
      <c r="R500" s="25">
        <f t="array" aca="1" ref="R500" ca="1">INDEX('Lorri 401b'!L:L,MATCH('Retirement Calculator'!A500,'Lorri 401b'!N:N,0),0)</f>
        <v>639116.58987005416</v>
      </c>
      <c r="S500" s="25">
        <f t="shared" ca="1" si="267"/>
        <v>356421.61834265781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-292303.47876245494</v>
      </c>
      <c r="R501" s="25">
        <f t="array" aca="1" ref="R501" ca="1">INDEX('Lorri 401b'!L:L,MATCH('Retirement Calculator'!A501,'Lorri 401b'!N:N,0),0)</f>
        <v>620034.04171528993</v>
      </c>
      <c r="S501" s="25">
        <f t="shared" ca="1" si="267"/>
        <v>327730.562952835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-301952.02144432627</v>
      </c>
      <c r="R502" s="25">
        <f t="array" aca="1" ref="R502" ca="1">INDEX('Lorri 401b'!L:L,MATCH('Retirement Calculator'!A502,'Lorri 401b'!N:N,0),0)</f>
        <v>600871.98294321401</v>
      </c>
      <c r="S502" s="25">
        <f t="shared" ca="1" si="267"/>
        <v>298919.96149888774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-311640.76638737204</v>
      </c>
      <c r="R503" s="25">
        <f t="array" aca="1" ref="R503" ca="1">INDEX('Lorri 401b'!L:L,MATCH('Retirement Calculator'!A503,'Lorri 401b'!N:N,0),0)</f>
        <v>581630.08225958783</v>
      </c>
      <c r="S503" s="25">
        <f t="shared" ca="1" si="267"/>
        <v>269989.31587221578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-321369.88110101386</v>
      </c>
      <c r="R504" s="25">
        <f t="array" aca="1" ref="R504" ca="1">INDEX('Lorri 401b'!L:L,MATCH('Retirement Calculator'!A504,'Lorri 401b'!N:N,0),0)</f>
        <v>562308.00698978</v>
      </c>
      <c r="S504" s="25">
        <f t="shared" ca="1" si="267"/>
        <v>240938.12588876614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-331139.5337926292</v>
      </c>
      <c r="R505" s="25">
        <f t="array" aca="1" ref="R505" ca="1">INDEX('Lorri 401b'!L:L,MATCH('Retirement Calculator'!A505,'Lorri 401b'!N:N,0),0)</f>
        <v>542905.42307301459</v>
      </c>
      <c r="S505" s="25">
        <f t="shared" ca="1" si="267"/>
        <v>211765.8892803854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-340949.89337045961</v>
      </c>
      <c r="R506" s="25">
        <f t="array" aca="1" ref="R506" ca="1">INDEX('Lorri 401b'!L:L,MATCH('Retirement Calculator'!A506,'Lorri 401b'!N:N,0),0)</f>
        <v>523421.99505659594</v>
      </c>
      <c r="S506" s="25">
        <f t="shared" ca="1" si="267"/>
        <v>182472.10168613633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-350801.12944653095</v>
      </c>
      <c r="R507" s="25">
        <f t="array" aca="1" ref="R507" ca="1">INDEX('Lorri 401b'!L:L,MATCH('Retirement Calculator'!A507,'Lorri 401b'!N:N,0),0)</f>
        <v>503857.38609010889</v>
      </c>
      <c r="S507" s="25">
        <f t="shared" ca="1" si="267"/>
        <v>153056.25664357794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-360693.41233958595</v>
      </c>
      <c r="R508" s="25">
        <f t="array" aca="1" ref="R508" ca="1">INDEX('Lorri 401b'!L:L,MATCH('Retirement Calculator'!A508,'Lorri 401b'!N:N,0),0)</f>
        <v>484211.25791959482</v>
      </c>
      <c r="S508" s="25">
        <f t="shared" ca="1" si="267"/>
        <v>123517.84558000887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-370626.91307802865</v>
      </c>
      <c r="R509" s="25">
        <f t="array" aca="1" ref="R509" ca="1">INDEX('Lorri 401b'!L:L,MATCH('Retirement Calculator'!A509,'Lorri 401b'!N:N,0),0)</f>
        <v>464483.27088170359</v>
      </c>
      <c r="S509" s="25">
        <f t="shared" ca="1" si="267"/>
        <v>93856.357803674939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-380601.80340288155</v>
      </c>
      <c r="R510" s="25">
        <f t="array" aca="1" ref="R510" ca="1">INDEX('Lorri 401b'!L:L,MATCH('Retirement Calculator'!A510,'Lorri 401b'!N:N,0),0)</f>
        <v>444673.08389782114</v>
      </c>
      <c r="S510" s="25">
        <f t="shared" ca="1" si="267"/>
        <v>64071.280494939594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-390618.25577075465</v>
      </c>
      <c r="R511" s="25">
        <f t="array" aca="1" ref="R511" ca="1">INDEX('Lorri 401b'!L:L,MATCH('Retirement Calculator'!A511,'Lorri 401b'!N:N,0),0)</f>
        <v>424780.35446817253</v>
      </c>
      <c r="S511" s="25">
        <f t="shared" ca="1" si="267"/>
        <v>34162.098697417881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-400676.44335682725</v>
      </c>
      <c r="R512" s="25">
        <f t="array" aca="1" ref="R512" ca="1">INDEX('Lorri 401b'!L:L,MATCH('Retirement Calculator'!A512,'Lorri 401b'!N:N,0),0)</f>
        <v>404804.73866590037</v>
      </c>
      <c r="S512" s="25">
        <f t="shared" ca="1" si="267"/>
        <v>4128.2953090731171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-410776.5400578418</v>
      </c>
      <c r="R513" s="25">
        <f t="array" aca="1" ref="R513" ca="1">INDEX('Lorri 401b'!L:L,MATCH('Retirement Calculator'!A513,'Lorri 401b'!N:N,0),0)</f>
        <v>384745.89113111875</v>
      </c>
      <c r="S513" s="25">
        <f t="shared" ca="1" si="267"/>
        <v>-26030.64892672305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-420918.72049511055</v>
      </c>
      <c r="R514" s="25">
        <f t="array" aca="1" ref="R514" ca="1">INDEX('Lorri 401b'!L:L,MATCH('Retirement Calculator'!A514,'Lorri 401b'!N:N,0),0)</f>
        <v>364603.4650649422</v>
      </c>
      <c r="S514" s="25">
        <f t="shared" ca="1" si="267"/>
        <v>-56315.255430168356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-431103.16001753462</v>
      </c>
      <c r="R515" s="25">
        <f t="array" aca="1" ref="R515" ca="1">INDEX('Lorri 401b'!L:L,MATCH('Retirement Calculator'!A515,'Lorri 401b'!N:N,0),0)</f>
        <v>344377.11222348991</v>
      </c>
      <c r="S515" s="25">
        <f t="shared" ca="1" si="267"/>
        <v>-86726.047794044716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-441330.03470463544</v>
      </c>
      <c r="R516" s="25">
        <f t="array" aca="1" ref="R516" ca="1">INDEX('Lorri 401b'!L:L,MATCH('Retirement Calculator'!A516,'Lorri 401b'!N:N,0),0)</f>
        <v>324066.48291186494</v>
      </c>
      <c r="S516" s="25">
        <f t="shared" ca="1" si="267"/>
        <v>-117263.55179277051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-451599.52136959921</v>
      </c>
      <c r="R517" s="25">
        <f t="array" aca="1" ref="R517" ca="1">INDEX('Lorri 401b'!L:L,MATCH('Retirement Calculator'!A517,'Lorri 401b'!N:N,0),0)</f>
        <v>303671.22597810818</v>
      </c>
      <c r="S517" s="25">
        <f t="shared" ca="1" si="267"/>
        <v>-147928.29539149103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-461911.79756233364</v>
      </c>
      <c r="R518" s="25">
        <f t="array" aca="1" ref="R518" ca="1">INDEX('Lorri 401b'!L:L,MATCH('Retirement Calculator'!A518,'Lorri 401b'!N:N,0),0)</f>
        <v>283190.98880712746</v>
      </c>
      <c r="S518" s="25">
        <f t="shared" ca="1" si="267"/>
        <v>-178720.80875520618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-472267.0415725378</v>
      </c>
      <c r="R519" s="25">
        <f t="array" aca="1" ref="R519" ca="1">INDEX('Lorri 401b'!L:L,MATCH('Retirement Calculator'!A519,'Lorri 401b'!N:N,0),0)</f>
        <v>262625.41731460096</v>
      </c>
      <c r="S519" s="25">
        <f t="shared" ca="1" si="267"/>
        <v>-209641.62425793684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-482665.43243278447</v>
      </c>
      <c r="R520" s="25">
        <f t="array" aca="1" ref="R520" ca="1">INDEX('Lorri 401b'!L:L,MATCH('Retirement Calculator'!A520,'Lorri 401b'!N:N,0),0)</f>
        <v>241974.15594085559</v>
      </c>
      <c r="S520" s="25">
        <f t="shared" ca="1" si="267"/>
        <v>-240691.27649192887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-493107.14992161549</v>
      </c>
      <c r="R521" s="25">
        <f t="array" aca="1" ref="R521" ca="1">INDEX('Lorri 401b'!L:L,MATCH('Retirement Calculator'!A521,'Lorri 401b'!N:N,0),0)</f>
        <v>221236.84764471962</v>
      </c>
      <c r="S521" s="25">
        <f t="shared" ref="S521:S775" ca="1" si="527">SUM(Q521:R521)</f>
        <v>-271870.30227689585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-503592.37456665002</v>
      </c>
      <c r="R522" s="25">
        <f t="array" aca="1" ref="R522" ca="1">INDEX('Lorri 401b'!L:L,MATCH('Retirement Calculator'!A522,'Lorri 401b'!N:N,0),0)</f>
        <v>200413.13389734976</v>
      </c>
      <c r="S522" s="25">
        <f t="shared" ca="1" si="527"/>
        <v>-303179.24066930026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-514121.28764770547</v>
      </c>
      <c r="R523" s="25">
        <f t="array" aca="1" ref="R523" ca="1">INDEX('Lorri 401b'!L:L,MATCH('Retirement Calculator'!A523,'Lorri 401b'!N:N,0),0)</f>
        <v>179502.65467603251</v>
      </c>
      <c r="S523" s="25">
        <f t="shared" ca="1" si="527"/>
        <v>-334618.63297167292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-524694.07119993202</v>
      </c>
      <c r="R524" s="25">
        <f t="array" aca="1" ref="R524" ca="1">INDEX('Lorri 401b'!L:L,MATCH('Retirement Calculator'!A524,'Lorri 401b'!N:N,0),0)</f>
        <v>158505.04845795978</v>
      </c>
      <c r="S524" s="25">
        <f t="shared" ca="1" si="527"/>
        <v>-366189.02274197224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-535310.90801695955</v>
      </c>
      <c r="R525" s="25">
        <f t="array" aca="1" ref="R525" ca="1">INDEX('Lorri 401b'!L:L,MATCH('Retirement Calculator'!A525,'Lorri 401b'!N:N,0),0)</f>
        <v>137419.95221397842</v>
      </c>
      <c r="S525" s="25">
        <f t="shared" ca="1" si="527"/>
        <v>-397890.95580298116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-545971.98165405798</v>
      </c>
      <c r="R526" s="25">
        <f t="array" aca="1" ref="R526" ca="1">INDEX('Lorri 401b'!L:L,MATCH('Retirement Calculator'!A526,'Lorri 401b'!N:N,0),0)</f>
        <v>116247.00140231381</v>
      </c>
      <c r="S526" s="25">
        <f t="shared" ca="1" si="527"/>
        <v>-429724.98025174416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-556677.47643131099</v>
      </c>
      <c r="R527" s="25">
        <f t="array" aca="1" ref="R527" ca="1">INDEX('Lorri 401b'!L:L,MATCH('Retirement Calculator'!A527,'Lorri 401b'!N:N,0),0)</f>
        <v>94985.829962267249</v>
      </c>
      <c r="S527" s="25">
        <f t="shared" ca="1" si="527"/>
        <v>-461691.64646904374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-567427.57743680256</v>
      </c>
      <c r="R528" s="25">
        <f t="array" aca="1" ref="R528" ca="1">INDEX('Lorri 401b'!L:L,MATCH('Retirement Calculator'!A528,'Lorri 401b'!N:N,0),0)</f>
        <v>73636.070307887159</v>
      </c>
      <c r="S528" s="25">
        <f t="shared" ca="1" si="527"/>
        <v>-493791.5071289154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-578222.47052981704</v>
      </c>
      <c r="R529" s="25">
        <f t="array" aca="1" ref="R529" ca="1">INDEX('Lorri 401b'!L:L,MATCH('Retirement Calculator'!A529,'Lorri 401b'!N:N,0),0)</f>
        <v>52197.353321613824</v>
      </c>
      <c r="S529" s="25">
        <f t="shared" ca="1" si="527"/>
        <v>-526025.11720820318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-589062.34234405239</v>
      </c>
      <c r="R530" s="25">
        <f t="array" aca="1" ref="R530" ca="1">INDEX('Lorri 401b'!L:L,MATCH('Retirement Calculator'!A530,'Lorri 401b'!N:N,0),0)</f>
        <v>30669.308347897684</v>
      </c>
      <c r="S530" s="25">
        <f t="shared" ca="1" si="527"/>
        <v>-558393.03399615467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-599947.38029084704</v>
      </c>
      <c r="R531" s="25">
        <f t="array" aca="1" ref="R531" ca="1">INDEX('Lorri 401b'!L:L,MATCH('Retirement Calculator'!A531,'Lorri 401b'!N:N,0),0)</f>
        <v>9051.5631867910597</v>
      </c>
      <c r="S531" s="25">
        <f t="shared" ca="1" si="527"/>
        <v>-590895.81710405601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-610877.77256242</v>
      </c>
      <c r="R532" s="25">
        <f t="array" aca="1" ref="R532" ca="1">INDEX('Lorri 401b'!L:L,MATCH('Retirement Calculator'!A532,'Lorri 401b'!N:N,0),0)</f>
        <v>-12656.255912486842</v>
      </c>
      <c r="S532" s="25">
        <f t="shared" ca="1" si="527"/>
        <v>-623534.02847490681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-621853.70813512453</v>
      </c>
      <c r="R533" s="25">
        <f t="array" aca="1" ref="R533" ca="1">INDEX('Lorri 401b'!L:L,MATCH('Retirement Calculator'!A533,'Lorri 401b'!N:N,0),0)</f>
        <v>-34454.524258011734</v>
      </c>
      <c r="S533" s="25">
        <f t="shared" ca="1" si="527"/>
        <v>-656308.23239313625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-632875.37677271536</v>
      </c>
      <c r="R534" s="25">
        <f t="array" aca="1" ref="R534" ca="1">INDEX('Lorri 401b'!L:L,MATCH('Retirement Calculator'!A534,'Lorri 401b'!N:N,0),0)</f>
        <v>-56343.618721642983</v>
      </c>
      <c r="S534" s="25">
        <f t="shared" ca="1" si="527"/>
        <v>-689218.99549435836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-643942.96902962949</v>
      </c>
      <c r="R535" s="25">
        <f t="array" aca="1" ref="R535" ca="1">INDEX('Lorri 401b'!L:L,MATCH('Retirement Calculator'!A535,'Lorri 401b'!N:N,0),0)</f>
        <v>-78323.917745539366</v>
      </c>
      <c r="S535" s="25">
        <f t="shared" ca="1" si="527"/>
        <v>-722266.88677516882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-655056.67625428073</v>
      </c>
      <c r="R536" s="25">
        <f t="array" aca="1" ref="R536" ca="1">INDEX('Lorri 401b'!L:L,MATCH('Retirement Calculator'!A536,'Lorri 401b'!N:N,0),0)</f>
        <v>-100395.80134870198</v>
      </c>
      <c r="S536" s="25">
        <f t="shared" ca="1" si="527"/>
        <v>-755452.47760298266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-666216.69059236802</v>
      </c>
      <c r="R537" s="25">
        <f t="array" aca="1" ref="R537" ca="1">INDEX('Lorri 401b'!L:L,MATCH('Retirement Calculator'!A537,'Lorri 401b'!N:N,0),0)</f>
        <v>-122559.65113354444</v>
      </c>
      <c r="S537" s="25">
        <f t="shared" ca="1" si="527"/>
        <v>-788776.34172591241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-677423.20499019732</v>
      </c>
      <c r="R538" s="25">
        <f t="array" aca="1" ref="R538" ca="1">INDEX('Lorri 401b'!L:L,MATCH('Retirement Calculator'!A538,'Lorri 401b'!N:N,0),0)</f>
        <v>-144815.85029249042</v>
      </c>
      <c r="S538" s="25">
        <f t="shared" ca="1" si="527"/>
        <v>-822239.05528268777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-688676.41319801763</v>
      </c>
      <c r="R539" s="25">
        <f t="array" aca="1" ref="R539" ca="1">INDEX('Lorri 401b'!L:L,MATCH('Retirement Calculator'!A539,'Lorri 401b'!N:N,0),0)</f>
        <v>-167164.78361459865</v>
      </c>
      <c r="S539" s="25">
        <f t="shared" ca="1" si="527"/>
        <v>-855841.19681261631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-699976.50977337046</v>
      </c>
      <c r="R540" s="25">
        <f t="array" aca="1" ref="R540" ca="1">INDEX('Lorri 401b'!L:L,MATCH('Retirement Calculator'!A540,'Lorri 401b'!N:N,0),0)</f>
        <v>-189606.83749221568</v>
      </c>
      <c r="S540" s="25">
        <f t="shared" ca="1" si="527"/>
        <v>-889583.34726558614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-711323.69008445391</v>
      </c>
      <c r="R541" s="25">
        <f t="array" aca="1" ref="R541" ca="1">INDEX('Lorri 401b'!L:L,MATCH('Retirement Calculator'!A541,'Lorri 401b'!N:N,0),0)</f>
        <v>-212142.39992765611</v>
      </c>
      <c r="S541" s="25">
        <f t="shared" ca="1" si="527"/>
        <v>-923466.09001211007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-722718.1503135002</v>
      </c>
      <c r="R542" s="25">
        <f t="array" aca="1" ref="R542" ca="1">INDEX('Lorri 401b'!L:L,MATCH('Retirement Calculator'!A542,'Lorri 401b'!N:N,0),0)</f>
        <v>-234771.86053991088</v>
      </c>
      <c r="S542" s="25">
        <f t="shared" ca="1" si="527"/>
        <v>-957490.01085341105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-734160.08746016759</v>
      </c>
      <c r="R543" s="25">
        <f t="array" aca="1" ref="R543" ca="1">INDEX('Lorri 401b'!L:L,MATCH('Retirement Calculator'!A543,'Lorri 401b'!N:N,0),0)</f>
        <v>-257495.61057138338</v>
      </c>
      <c r="S543" s="25">
        <f t="shared" ca="1" si="527"/>
        <v>-991655.69803155097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-745649.69934494607</v>
      </c>
      <c r="R544" s="25">
        <f t="array" aca="1" ref="R544" ca="1">INDEX('Lorri 401b'!L:L,MATCH('Retirement Calculator'!A544,'Lorri 401b'!N:N,0),0)</f>
        <v>-280314.04289465368</v>
      </c>
      <c r="S544" s="25">
        <f t="shared" ca="1" si="527"/>
        <v>-1025963.7422395998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-757187.18461257778</v>
      </c>
      <c r="R545" s="25">
        <f t="array" aca="1" ref="R545" ca="1">INDEX('Lorri 401b'!L:L,MATCH('Retirement Calculator'!A545,'Lorri 401b'!N:N,0),0)</f>
        <v>-303227.55201927095</v>
      </c>
      <c r="S545" s="25">
        <f t="shared" ca="1" si="527"/>
        <v>-1060414.7366318488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-768772.74273549125</v>
      </c>
      <c r="R546" s="25">
        <f t="array" aca="1" ref="R546" ca="1">INDEX('Lorri 401b'!L:L,MATCH('Retirement Calculator'!A546,'Lorri 401b'!N:N,0),0)</f>
        <v>-326236.53409857413</v>
      </c>
      <c r="S546" s="25">
        <f t="shared" ca="1" si="527"/>
        <v>-1095009.2768340653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-780406.57401725021</v>
      </c>
      <c r="R547" s="25">
        <f t="array" aca="1" ref="R547" ca="1">INDEX('Lorri 401b'!L:L,MATCH('Retirement Calculator'!A547,'Lorri 401b'!N:N,0),0)</f>
        <v>-349341.38693654106</v>
      </c>
      <c r="S547" s="25">
        <f t="shared" ca="1" si="527"/>
        <v>-1129747.9609537912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-792088.87959601649</v>
      </c>
      <c r="R548" s="25">
        <f t="array" aca="1" ref="R548" ca="1">INDEX('Lorri 401b'!L:L,MATCH('Retirement Calculator'!A548,'Lorri 401b'!N:N,0),0)</f>
        <v>-372542.50999466621</v>
      </c>
      <c r="S548" s="25">
        <f t="shared" ca="1" si="527"/>
        <v>-1164631.3895906827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-803819.86144802766</v>
      </c>
      <c r="R549" s="25">
        <f t="array" aca="1" ref="R549" ca="1">INDEX('Lorri 401b'!L:L,MATCH('Retirement Calculator'!A549,'Lorri 401b'!N:N,0),0)</f>
        <v>-395840.30439886684</v>
      </c>
      <c r="S549" s="25">
        <f t="shared" ca="1" si="527"/>
        <v>-1199660.1658468945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-815599.72239108884</v>
      </c>
      <c r="R550" s="25">
        <f t="array" aca="1" ref="R550" ca="1">INDEX('Lorri 401b'!L:L,MATCH('Retirement Calculator'!A550,'Lorri 401b'!N:N,0),0)</f>
        <v>-419235.17294641829</v>
      </c>
      <c r="S550" s="25">
        <f t="shared" ca="1" si="527"/>
        <v>-1234834.8953375071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-827428.66608807945</v>
      </c>
      <c r="R551" s="25">
        <f t="array" aca="1" ref="R551" ca="1">INDEX('Lorri 401b'!L:L,MATCH('Retirement Calculator'!A551,'Lorri 401b'!N:N,0),0)</f>
        <v>-442727.52011291787</v>
      </c>
      <c r="S551" s="25">
        <f t="shared" ca="1" si="527"/>
        <v>-1270156.1862009973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-839306.89705047419</v>
      </c>
      <c r="R552" s="25">
        <f t="array" aca="1" ref="R552" ca="1">INDEX('Lorri 401b'!L:L,MATCH('Retirement Calculator'!A552,'Lorri 401b'!N:N,0),0)</f>
        <v>-466317.7520592779</v>
      </c>
      <c r="S552" s="25">
        <f t="shared" ca="1" si="527"/>
        <v>-1305624.6491097522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-851234.62064187892</v>
      </c>
      <c r="R553" s="25">
        <f t="array" aca="1" ref="R553" ca="1">INDEX('Lorri 401b'!L:L,MATCH('Retirement Calculator'!A553,'Lorri 401b'!N:N,0),0)</f>
        <v>-490006.27663874777</v>
      </c>
      <c r="S553" s="25">
        <f t="shared" ca="1" si="527"/>
        <v>-1341240.8972806267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-863212.04308158113</v>
      </c>
      <c r="R554" s="25">
        <f t="array" aca="1" ref="R554" ca="1">INDEX('Lorri 401b'!L:L,MATCH('Retirement Calculator'!A554,'Lorri 401b'!N:N,0),0)</f>
        <v>-513793.50340396544</v>
      </c>
      <c r="S554" s="25">
        <f t="shared" ca="1" si="527"/>
        <v>-1377005.5464855465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-875239.37144811545</v>
      </c>
      <c r="R555" s="25">
        <f t="array" aca="1" ref="R555" ca="1">INDEX('Lorri 401b'!L:L,MATCH('Retirement Calculator'!A555,'Lorri 401b'!N:N,0),0)</f>
        <v>-537679.8436140382</v>
      </c>
      <c r="S555" s="25">
        <f t="shared" ca="1" si="527"/>
        <v>-1412919.2150621535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-887316.8136828437</v>
      </c>
      <c r="R556" s="25">
        <f t="array" aca="1" ref="R556" ca="1">INDEX('Lorri 401b'!L:L,MATCH('Retirement Calculator'!A556,'Lorri 401b'!N:N,0),0)</f>
        <v>-561665.71024165279</v>
      </c>
      <c r="S556" s="25">
        <f t="shared" ca="1" si="527"/>
        <v>-1448982.5239244965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-899444.57859355002</v>
      </c>
      <c r="R557" s="25">
        <f t="array" aca="1" ref="R557" ca="1">INDEX('Lorri 401b'!L:L,MATCH('Retirement Calculator'!A557,'Lorri 401b'!N:N,0),0)</f>
        <v>-585751.51798021595</v>
      </c>
      <c r="S557" s="25">
        <f t="shared" ca="1" si="527"/>
        <v>-1485196.0965737659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-911622.87585805089</v>
      </c>
      <c r="R558" s="25">
        <f t="array" aca="1" ref="R558" ca="1">INDEX('Lorri 401b'!L:L,MATCH('Retirement Calculator'!A558,'Lorri 401b'!N:N,0),0)</f>
        <v>-609937.68325102294</v>
      </c>
      <c r="S558" s="25">
        <f t="shared" ca="1" si="527"/>
        <v>-1521560.5591090738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-923851.91602782055</v>
      </c>
      <c r="R559" s="25">
        <f t="array" aca="1" ref="R559" ca="1">INDEX('Lorri 401b'!L:L,MATCH('Retirement Calculator'!A559,'Lorri 401b'!N:N,0),0)</f>
        <v>-634224.62421045837</v>
      </c>
      <c r="S559" s="25">
        <f t="shared" ca="1" si="527"/>
        <v>-1558076.5402382789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-936131.91053163086</v>
      </c>
      <c r="R560" s="25">
        <f t="array" aca="1" ref="R560" ca="1">INDEX('Lorri 401b'!L:L,MATCH('Retirement Calculator'!A560,'Lorri 401b'!N:N,0),0)</f>
        <v>-658612.76075722475</v>
      </c>
      <c r="S560" s="25">
        <f t="shared" ca="1" si="527"/>
        <v>-1594744.6712888556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-948463.07167920703</v>
      </c>
      <c r="R561" s="25">
        <f t="array" aca="1" ref="R561" ca="1">INDEX('Lorri 401b'!L:L,MATCH('Retirement Calculator'!A561,'Lorri 401b'!N:N,0),0)</f>
        <v>-683102.51453960268</v>
      </c>
      <c r="S561" s="25">
        <f t="shared" ca="1" si="527"/>
        <v>-1631565.5862188097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-960845.61266489816</v>
      </c>
      <c r="R562" s="25">
        <f t="array" aca="1" ref="R562" ca="1">INDEX('Lorri 401b'!L:L,MATCH('Retirement Calculator'!A562,'Lorri 401b'!N:N,0),0)</f>
        <v>-707694.30896274059</v>
      </c>
      <c r="S562" s="25">
        <f t="shared" ca="1" si="527"/>
        <v>-1668539.9216276389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-973279.747571363</v>
      </c>
      <c r="R563" s="25">
        <f t="array" aca="1" ref="R563" ca="1">INDEX('Lorri 401b'!L:L,MATCH('Retirement Calculator'!A563,'Lorri 401b'!N:N,0),0)</f>
        <v>-732388.56919597485</v>
      </c>
      <c r="S563" s="25">
        <f t="shared" ca="1" si="527"/>
        <v>-1705668.3167673377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-985765.6913732714</v>
      </c>
      <c r="R564" s="25">
        <f t="array" aca="1" ref="R564" ca="1">INDEX('Lorri 401b'!L:L,MATCH('Retirement Calculator'!A564,'Lorri 401b'!N:N,0),0)</f>
        <v>-757185.72218018095</v>
      </c>
      <c r="S564" s="25">
        <f t="shared" ca="1" si="527"/>
        <v>-1742951.4135534524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-998303.65994102112</v>
      </c>
      <c r="R565" s="25">
        <f t="array" aca="1" ref="R565" ca="1">INDEX('Lorri 401b'!L:L,MATCH('Retirement Calculator'!A565,'Lorri 401b'!N:N,0),0)</f>
        <v>-782086.19663515466</v>
      </c>
      <c r="S565" s="25">
        <f t="shared" ca="1" si="527"/>
        <v>-1780389.8565761759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-1010893.8700444698</v>
      </c>
      <c r="R566" s="25">
        <f t="array" aca="1" ref="R566" ca="1">INDEX('Lorri 401b'!L:L,MATCH('Retirement Calculator'!A566,'Lorri 401b'!N:N,0),0)</f>
        <v>-807090.42306702398</v>
      </c>
      <c r="S566" s="25">
        <f t="shared" ca="1" si="527"/>
        <v>-1817984.2931114938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-1023536.5393566829</v>
      </c>
      <c r="R567" s="25">
        <f t="array" aca="1" ref="R567" ca="1">INDEX('Lorri 401b'!L:L,MATCH('Retirement Calculator'!A567,'Lorri 401b'!N:N,0),0)</f>
        <v>-832198.83377569285</v>
      </c>
      <c r="S567" s="25">
        <f t="shared" ca="1" si="527"/>
        <v>-1855735.3731323758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-1036231.8864576969</v>
      </c>
      <c r="R568" s="25">
        <f t="array" aca="1" ref="R568" ca="1">INDEX('Lorri 401b'!L:L,MATCH('Retirement Calculator'!A568,'Lorri 401b'!N:N,0),0)</f>
        <v>-857411.86286231445</v>
      </c>
      <c r="S568" s="25">
        <f t="shared" ca="1" si="527"/>
        <v>-1893643.7493200114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-1048980.1308382985</v>
      </c>
      <c r="R569" s="25">
        <f t="array" aca="1" ref="R569" ca="1">INDEX('Lorri 401b'!L:L,MATCH('Retirement Calculator'!A569,'Lorri 401b'!N:N,0),0)</f>
        <v>-882729.94623679691</v>
      </c>
      <c r="S569" s="25">
        <f t="shared" ca="1" si="527"/>
        <v>-1931710.0770750954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-1061781.4929038191</v>
      </c>
      <c r="R570" s="25">
        <f t="array" aca="1" ref="R570" ca="1">INDEX('Lorri 401b'!L:L,MATCH('Retirement Calculator'!A570,'Lorri 401b'!N:N,0),0)</f>
        <v>-908153.52162533987</v>
      </c>
      <c r="S570" s="25">
        <f t="shared" ca="1" si="527"/>
        <v>-1969935.0145291588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-1074636.1939779462</v>
      </c>
      <c r="R571" s="25">
        <f t="array" aca="1" ref="R571" ca="1">INDEX('Lorri 401b'!L:L,MATCH('Retirement Calculator'!A571,'Lorri 401b'!N:N,0),0)</f>
        <v>-933683.02857800154</v>
      </c>
      <c r="S571" s="25">
        <f t="shared" ca="1" si="527"/>
        <v>-2008319.2225559477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-1087544.4563065488</v>
      </c>
      <c r="R572" s="25">
        <f t="array" aca="1" ref="R572" ca="1">INDEX('Lorri 401b'!L:L,MATCH('Retirement Calculator'!A572,'Lorri 401b'!N:N,0),0)</f>
        <v>-959318.90847629949</v>
      </c>
      <c r="S572" s="25">
        <f t="shared" ca="1" si="527"/>
        <v>-2046863.3647828484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-1100506.5030615204</v>
      </c>
      <c r="R573" s="25">
        <f t="array" aca="1" ref="R573" ca="1">INDEX('Lorri 401b'!L:L,MATCH('Retirement Calculator'!A573,'Lorri 401b'!N:N,0),0)</f>
        <v>-985061.60454084026</v>
      </c>
      <c r="S573" s="25">
        <f t="shared" ca="1" si="527"/>
        <v>-2085568.1076023607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-1113522.5583446377</v>
      </c>
      <c r="R574" s="25">
        <f t="array" aca="1" ref="R574" ca="1">INDEX('Lorri 401b'!L:L,MATCH('Retirement Calculator'!A574,'Lorri 401b'!N:N,0),0)</f>
        <v>-1010911.5618389833</v>
      </c>
      <c r="S574" s="25">
        <f t="shared" ca="1" si="527"/>
        <v>-2124434.1201836211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-1126592.8471914348</v>
      </c>
      <c r="R575" s="25">
        <f t="array" aca="1" ref="R575" ca="1">INDEX('Lorri 401b'!L:L,MATCH('Retirement Calculator'!A575,'Lorri 401b'!N:N,0),0)</f>
        <v>-1036869.2272925354</v>
      </c>
      <c r="S575" s="25">
        <f t="shared" ca="1" si="527"/>
        <v>-2163462.0744839702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-1139717.5955750935</v>
      </c>
      <c r="R576" s="25">
        <f t="array" aca="1" ref="R576" ca="1">INDEX('Lorri 401b'!L:L,MATCH('Retirement Calculator'!A576,'Lorri 401b'!N:N,0),0)</f>
        <v>-1062935.0496854773</v>
      </c>
      <c r="S576" s="25">
        <f t="shared" ca="1" si="527"/>
        <v>-2202652.6452605706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-1152897.0304103508</v>
      </c>
      <c r="R577" s="25">
        <f t="array" aca="1" ref="R577" ca="1">INDEX('Lorri 401b'!L:L,MATCH('Retirement Calculator'!A577,'Lorri 401b'!N:N,0),0)</f>
        <v>-1089109.479671723</v>
      </c>
      <c r="S577" s="25">
        <f t="shared" ca="1" si="527"/>
        <v>-2242006.5100820735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-1166131.3795574217</v>
      </c>
      <c r="R578" s="25">
        <f t="array" aca="1" ref="R578" ca="1">INDEX('Lorri 401b'!L:L,MATCH('Retirement Calculator'!A578,'Lorri 401b'!N:N,0),0)</f>
        <v>-1115392.9697829115</v>
      </c>
      <c r="S578" s="25">
        <f t="shared" ca="1" si="527"/>
        <v>-2281524.3493403331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-1179420.8718259386</v>
      </c>
      <c r="R579" s="25">
        <f t="array" aca="1" ref="R579" ca="1">INDEX('Lorri 401b'!L:L,MATCH('Retirement Calculator'!A579,'Lorri 401b'!N:N,0),0)</f>
        <v>-1141785.9744362298</v>
      </c>
      <c r="S579" s="25">
        <f t="shared" ca="1" si="527"/>
        <v>-2321206.8462621681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-1192765.7369789078</v>
      </c>
      <c r="R580" s="25">
        <f t="array" aca="1" ref="R580" ca="1">INDEX('Lorri 401b'!L:L,MATCH('Retirement Calculator'!A580,'Lorri 401b'!N:N,0),0)</f>
        <v>-1168288.9499422703</v>
      </c>
      <c r="S580" s="25">
        <f t="shared" ca="1" si="527"/>
        <v>-2361054.6869211784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-1206166.2057366811</v>
      </c>
      <c r="R581" s="25">
        <f t="array" aca="1" ref="R581" ca="1">INDEX('Lorri 401b'!L:L,MATCH('Retirement Calculator'!A581,'Lorri 401b'!N:N,0),0)</f>
        <v>-1194902.3545129194</v>
      </c>
      <c r="S581" s="25">
        <f t="shared" ca="1" si="527"/>
        <v>-2401068.5602496006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-1219622.509780945</v>
      </c>
      <c r="R582" s="25">
        <f t="array" aca="1" ref="R582" ca="1">INDEX('Lorri 401b'!L:L,MATCH('Retirement Calculator'!A582,'Lorri 401b'!N:N,0),0)</f>
        <v>-1221626.6482692796</v>
      </c>
      <c r="S582" s="25">
        <f t="shared" ca="1" si="527"/>
        <v>-2441249.1580502247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-1233134.8817587267</v>
      </c>
      <c r="R583" s="25">
        <f t="array" aca="1" ref="R583" ca="1">INDEX('Lorri 401b'!L:L,MATCH('Retirement Calculator'!A583,'Lorri 401b'!N:N,0),0)</f>
        <v>-1248462.2932496245</v>
      </c>
      <c r="S583" s="25">
        <f t="shared" ca="1" si="527"/>
        <v>-2481597.175008351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-1246703.5552864159</v>
      </c>
      <c r="R584" s="25">
        <f t="array" aca="1" ref="R584" ca="1">INDEX('Lorri 401b'!L:L,MATCH('Retirement Calculator'!A584,'Lorri 401b'!N:N,0),0)</f>
        <v>-1275409.7534173876</v>
      </c>
      <c r="S584" s="25">
        <f t="shared" ca="1" si="527"/>
        <v>-2522113.3087038035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-1260328.7649538037</v>
      </c>
      <c r="R585" s="25">
        <f t="array" aca="1" ref="R585" ca="1">INDEX('Lorri 401b'!L:L,MATCH('Retirement Calculator'!A585,'Lorri 401b'!N:N,0),0)</f>
        <v>-1302469.4946691829</v>
      </c>
      <c r="S585" s="25">
        <f t="shared" ca="1" si="527"/>
        <v>-2562798.2596229864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-1274010.746328139</v>
      </c>
      <c r="R586" s="25">
        <f t="array" aca="1" ref="R586" ca="1">INDEX('Lorri 401b'!L:L,MATCH('Retirement Calculator'!A586,'Lorri 401b'!N:N,0),0)</f>
        <v>-1329641.9848428608</v>
      </c>
      <c r="S586" s="25">
        <f t="shared" ca="1" si="527"/>
        <v>-2603652.7311709998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-1287749.7359582006</v>
      </c>
      <c r="R587" s="25">
        <f t="array" aca="1" ref="R587" ca="1">INDEX('Lorri 401b'!L:L,MATCH('Retirement Calculator'!A587,'Lorri 401b'!N:N,0),0)</f>
        <v>-1356927.6937255957</v>
      </c>
      <c r="S587" s="25">
        <f t="shared" ca="1" si="527"/>
        <v>-2644677.4296837961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-1301545.9713783877</v>
      </c>
      <c r="R588" s="25">
        <f t="array" aca="1" ref="R588" ca="1">INDEX('Lorri 401b'!L:L,MATCH('Retirement Calculator'!A588,'Lorri 401b'!N:N,0),0)</f>
        <v>-1384327.0930620087</v>
      </c>
      <c r="S588" s="25">
        <f t="shared" ca="1" si="527"/>
        <v>-2685873.0644403966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-1315399.6911128254</v>
      </c>
      <c r="R589" s="25">
        <f t="array" aca="1" ref="R589" ca="1">INDEX('Lorri 401b'!L:L,MATCH('Retirement Calculator'!A589,'Lorri 401b'!N:N,0),0)</f>
        <v>-1411840.6565623234</v>
      </c>
      <c r="S589" s="25">
        <f t="shared" ca="1" si="527"/>
        <v>-2727240.3476751489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-1329311.13467949</v>
      </c>
      <c r="R590" s="25">
        <f t="array" aca="1" ref="R590" ca="1">INDEX('Lorri 401b'!L:L,MATCH('Retirement Calculator'!A590,'Lorri 401b'!N:N,0),0)</f>
        <v>-1439468.8599105561</v>
      </c>
      <c r="S590" s="25">
        <f t="shared" ca="1" si="527"/>
        <v>-2768779.9945900459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-1343280.542594349</v>
      </c>
      <c r="R591" s="25">
        <f t="array" aca="1" ref="R591" ca="1">INDEX('Lorri 401b'!L:L,MATCH('Retirement Calculator'!A591,'Lorri 401b'!N:N,0),0)</f>
        <v>-1467212.1807727397</v>
      </c>
      <c r="S591" s="25">
        <f t="shared" ca="1" si="527"/>
        <v>-2810492.7233670885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-1357308.1563755199</v>
      </c>
      <c r="R592" s="25">
        <f t="array" aca="1" ref="R592" ca="1">INDEX('Lorri 401b'!L:L,MATCH('Retirement Calculator'!A592,'Lorri 401b'!N:N,0),0)</f>
        <v>-1495071.0988051824</v>
      </c>
      <c r="S592" s="25">
        <f t="shared" ca="1" si="527"/>
        <v>-2852379.2551807025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-1371394.2185474457</v>
      </c>
      <c r="R593" s="25">
        <f t="array" aca="1" ref="R593" ca="1">INDEX('Lorri 401b'!L:L,MATCH('Retirement Calculator'!A593,'Lorri 401b'!N:N,0),0)</f>
        <v>-1523046.0956627603</v>
      </c>
      <c r="S593" s="25">
        <f t="shared" ca="1" si="527"/>
        <v>-2894440.3142102063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-1385538.9726450879</v>
      </c>
      <c r="R594" s="25">
        <f t="array" aca="1" ref="R594" ca="1">INDEX('Lorri 401b'!L:L,MATCH('Retirement Calculator'!A594,'Lorri 401b'!N:N,0),0)</f>
        <v>-1551137.6550072448</v>
      </c>
      <c r="S594" s="25">
        <f t="shared" ca="1" si="527"/>
        <v>-2936676.6276523327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-1399742.6632181369</v>
      </c>
      <c r="R595" s="25">
        <f t="array" aca="1" ref="R595" ca="1">INDEX('Lorri 401b'!L:L,MATCH('Retirement Calculator'!A595,'Lorri 401b'!N:N,0),0)</f>
        <v>-1579346.2625156646</v>
      </c>
      <c r="S595" s="25">
        <f t="shared" ca="1" si="527"/>
        <v>-2979088.9257338014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-1414005.5358352403</v>
      </c>
      <c r="R596" s="25">
        <f t="array" aca="1" ref="R596" ca="1">INDEX('Lorri 401b'!L:L,MATCH('Retirement Calculator'!A596,'Lorri 401b'!N:N,0),0)</f>
        <v>-1607672.4058887027</v>
      </c>
      <c r="S596" s="25">
        <f t="shared" ca="1" si="527"/>
        <v>-3021677.9417239428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-1428327.8370882482</v>
      </c>
      <c r="R597" s="25">
        <f t="array" aca="1" ref="R597" ca="1">INDEX('Lorri 401b'!L:L,MATCH('Retirement Calculator'!A597,'Lorri 401b'!N:N,0),0)</f>
        <v>-1636116.5748591286</v>
      </c>
      <c r="S597" s="25">
        <f t="shared" ca="1" si="527"/>
        <v>-3064444.411947377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-1442709.814596477</v>
      </c>
      <c r="R598" s="25">
        <f t="array" aca="1" ref="R598" ca="1">INDEX('Lorri 401b'!L:L,MATCH('Retirement Calculator'!A598,'Lorri 401b'!N:N,0),0)</f>
        <v>-1664679.2612002646</v>
      </c>
      <c r="S598" s="25">
        <f t="shared" ca="1" si="527"/>
        <v>-3107389.0757967415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-1457151.71701099</v>
      </c>
      <c r="R599" s="25">
        <f t="array" aca="1" ref="R599" ca="1">INDEX('Lorri 401b'!L:L,MATCH('Retirement Calculator'!A599,'Lorri 401b'!N:N,0),0)</f>
        <v>-1693360.9587344886</v>
      </c>
      <c r="S599" s="25">
        <f t="shared" ca="1" si="527"/>
        <v>-3150512.6757454788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-1471653.794018897</v>
      </c>
      <c r="R600" s="25">
        <f t="array" aca="1" ref="R600" ca="1">INDEX('Lorri 401b'!L:L,MATCH('Retirement Calculator'!A600,'Lorri 401b'!N:N,0),0)</f>
        <v>-1722162.1633417718</v>
      </c>
      <c r="S600" s="25">
        <f t="shared" ca="1" si="527"/>
        <v>-3193815.957360669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-1486216.2963476703</v>
      </c>
      <c r="R601" s="25">
        <f t="array" aca="1" ref="R601" ca="1">INDEX('Lorri 401b'!L:L,MATCH('Retirement Calculator'!A601,'Lorri 401b'!N:N,0),0)</f>
        <v>-1751083.372968252</v>
      </c>
      <c r="S601" s="25">
        <f t="shared" ca="1" si="527"/>
        <v>-3237299.6693159221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-1500839.47576948</v>
      </c>
      <c r="R602" s="25">
        <f t="array" aca="1" ref="R602" ca="1">INDEX('Lorri 401b'!L:L,MATCH('Retirement Calculator'!A602,'Lorri 401b'!N:N,0),0)</f>
        <v>-1780125.0876348426</v>
      </c>
      <c r="S602" s="25">
        <f t="shared" ca="1" si="527"/>
        <v>-3280964.5634043226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-1515523.5851055472</v>
      </c>
      <c r="R603" s="25">
        <f t="array" aca="1" ref="R603" ca="1">INDEX('Lorri 401b'!L:L,MATCH('Retirement Calculator'!A603,'Lorri 401b'!N:N,0),0)</f>
        <v>-1809287.8094458773</v>
      </c>
      <c r="S603" s="25">
        <f t="shared" ca="1" si="527"/>
        <v>-3324811.3945514243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-1530268.8782305147</v>
      </c>
      <c r="R604" s="25">
        <f t="array" aca="1" ref="R604" ca="1">INDEX('Lorri 401b'!L:L,MATCH('Retirement Calculator'!A604,'Lorri 401b'!N:N,0),0)</f>
        <v>-1838572.0425977914</v>
      </c>
      <c r="S604" s="25">
        <f t="shared" ca="1" si="527"/>
        <v>-3368840.9208283061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-1545075.6100768363</v>
      </c>
      <c r="R605" s="25">
        <f t="array" aca="1" ref="R605" ca="1">INDEX('Lorri 401b'!L:L,MATCH('Retirement Calculator'!A605,'Lorri 401b'!N:N,0),0)</f>
        <v>-1867978.2933878384</v>
      </c>
      <c r="S605" s="25">
        <f t="shared" ca="1" si="527"/>
        <v>-3413053.9034646749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-1559944.0366391842</v>
      </c>
      <c r="R606" s="25">
        <f t="array" aca="1" ref="R606" ca="1">INDEX('Lorri 401b'!L:L,MATCH('Retirement Calculator'!A606,'Lorri 401b'!N:N,0),0)</f>
        <v>-1897507.0702228439</v>
      </c>
      <c r="S606" s="25">
        <f t="shared" ca="1" si="527"/>
        <v>-3457451.1068620281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-1574874.4149788753</v>
      </c>
      <c r="R607" s="25">
        <f t="array" aca="1" ref="R607" ca="1">INDEX('Lorri 401b'!L:L,MATCH('Retirement Calculator'!A607,'Lorri 401b'!N:N,0),0)</f>
        <v>-1927158.8836279954</v>
      </c>
      <c r="S607" s="25">
        <f t="shared" ca="1" si="527"/>
        <v>-3502033.2986068707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-1589867.0032283152</v>
      </c>
      <c r="R608" s="25">
        <f t="array" aca="1" ref="R608" ca="1">INDEX('Lorri 401b'!L:L,MATCH('Retirement Calculator'!A608,'Lorri 401b'!N:N,0),0)</f>
        <v>-1956934.2462556683</v>
      </c>
      <c r="S608" s="25">
        <f t="shared" ca="1" si="527"/>
        <v>-3546801.2494839835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-1604922.0605954609</v>
      </c>
      <c r="R609" s="25">
        <f t="array" aca="1" ref="R609" ca="1">INDEX('Lorri 401b'!L:L,MATCH('Retirement Calculator'!A609,'Lorri 401b'!N:N,0),0)</f>
        <v>-1986833.6728942899</v>
      </c>
      <c r="S609" s="25">
        <f t="shared" ca="1" si="527"/>
        <v>-3591755.7334897509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-1620039.8473683032</v>
      </c>
      <c r="R610" s="25">
        <f t="array" aca="1" ref="R610" ca="1">INDEX('Lorri 401b'!L:L,MATCH('Retirement Calculator'!A610,'Lorri 401b'!N:N,0),0)</f>
        <v>-2016857.6804772392</v>
      </c>
      <c r="S610" s="25">
        <f t="shared" ca="1" si="527"/>
        <v>-3636897.5278455424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-1635220.6249193656</v>
      </c>
      <c r="R611" s="25">
        <f t="array" aca="1" ref="R611" ca="1">INDEX('Lorri 401b'!L:L,MATCH('Retirement Calculator'!A611,'Lorri 401b'!N:N,0),0)</f>
        <v>-2047006.7880917839</v>
      </c>
      <c r="S611" s="25">
        <f t="shared" ca="1" si="527"/>
        <v>-3682227.4130111495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-1650464.6557102241</v>
      </c>
      <c r="R612" s="25">
        <f t="array" aca="1" ref="R612" ca="1">INDEX('Lorri 401b'!L:L,MATCH('Retirement Calculator'!A612,'Lorri 401b'!N:N,0),0)</f>
        <v>-2077281.516988056</v>
      </c>
      <c r="S612" s="25">
        <f t="shared" ca="1" si="527"/>
        <v>-3727746.1726982798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-1665772.2032960444</v>
      </c>
      <c r="R613" s="25">
        <f t="array" aca="1" ref="R613" ca="1">INDEX('Lorri 401b'!L:L,MATCH('Retirement Calculator'!A613,'Lorri 401b'!N:N,0),0)</f>
        <v>-2107682.3905880623</v>
      </c>
      <c r="S613" s="25">
        <f t="shared" ca="1" si="527"/>
        <v>-3773454.5938841067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-1681143.5323301391</v>
      </c>
      <c r="R614" s="25">
        <f t="array" aca="1" ref="R614" ca="1">INDEX('Lorri 401b'!L:L,MATCH('Retirement Calculator'!A614,'Lorri 401b'!N:N,0),0)</f>
        <v>-2138209.9344947357</v>
      </c>
      <c r="S614" s="25">
        <f t="shared" ca="1" si="527"/>
        <v>-3819353.4668248747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-1696578.9085685425</v>
      </c>
      <c r="R615" s="25">
        <f t="array" aca="1" ref="R615" ca="1">INDEX('Lorri 401b'!L:L,MATCH('Retirement Calculator'!A615,'Lorri 401b'!N:N,0),0)</f>
        <v>-2168864.6765010199</v>
      </c>
      <c r="S615" s="25">
        <f t="shared" ca="1" si="527"/>
        <v>-3865443.5850695623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-1712078.5988746057</v>
      </c>
      <c r="R616" s="25">
        <f t="array" aca="1" ref="R616" ca="1">INDEX('Lorri 401b'!L:L,MATCH('Retirement Calculator'!A616,'Lorri 401b'!N:N,0),0)</f>
        <v>-2199647.1465989971</v>
      </c>
      <c r="S616" s="25">
        <f t="shared" ca="1" si="527"/>
        <v>-3911725.7454736028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-1727642.8712236111</v>
      </c>
      <c r="R617" s="25">
        <f t="array" aca="1" ref="R617" ca="1">INDEX('Lorri 401b'!L:L,MATCH('Retirement Calculator'!A617,'Lorri 401b'!N:N,0),0)</f>
        <v>-2230557.8769890489</v>
      </c>
      <c r="S617" s="25">
        <f t="shared" ca="1" si="527"/>
        <v>-3958200.7482126597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-1743271.9947074039</v>
      </c>
      <c r="R618" s="25">
        <f t="array" aca="1" ref="R618" ca="1">INDEX('Lorri 401b'!L:L,MATCH('Retirement Calculator'!A618,'Lorri 401b'!N:N,0),0)</f>
        <v>-2261597.4020890594</v>
      </c>
      <c r="S618" s="25">
        <f t="shared" ca="1" si="527"/>
        <v>-4004869.3967964631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-1758966.2395390458</v>
      </c>
      <c r="R619" s="25">
        <f t="array" aca="1" ref="R619" ca="1">INDEX('Lorri 401b'!L:L,MATCH('Retirement Calculator'!A619,'Lorri 401b'!N:N,0),0)</f>
        <v>-2292766.2585436534</v>
      </c>
      <c r="S619" s="25">
        <f t="shared" ca="1" si="527"/>
        <v>-4051732.4980826993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-1774725.8770574862</v>
      </c>
      <c r="R620" s="25">
        <f t="array" aca="1" ref="R620" ca="1">INDEX('Lorri 401b'!L:L,MATCH('Retirement Calculator'!A620,'Lorri 401b'!N:N,0),0)</f>
        <v>-2324064.985233475</v>
      </c>
      <c r="S620" s="25">
        <f t="shared" ca="1" si="527"/>
        <v>-4098790.8622909612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-1790551.1797322535</v>
      </c>
      <c r="R621" s="25">
        <f t="array" aca="1" ref="R621" ca="1">INDEX('Lorri 401b'!L:L,MATCH('Retirement Calculator'!A621,'Lorri 401b'!N:N,0),0)</f>
        <v>-2355494.1232845043</v>
      </c>
      <c r="S621" s="25">
        <f t="shared" ca="1" si="527"/>
        <v>-4146045.3030167576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-1806442.4211681657</v>
      </c>
      <c r="R622" s="25">
        <f t="array" aca="1" ref="R622" ca="1">INDEX('Lorri 401b'!L:L,MATCH('Retirement Calculator'!A622,'Lorri 401b'!N:N,0),0)</f>
        <v>-2387054.2160774125</v>
      </c>
      <c r="S622" s="25">
        <f t="shared" ca="1" si="527"/>
        <v>-4193496.6372455782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-1822399.8761100608</v>
      </c>
      <c r="R623" s="25">
        <f t="array" aca="1" ref="R623" ca="1">INDEX('Lorri 401b'!L:L,MATCH('Retirement Calculator'!A623,'Lorri 401b'!N:N,0),0)</f>
        <v>-2418745.8092569578</v>
      </c>
      <c r="S623" s="25">
        <f t="shared" ca="1" si="527"/>
        <v>-4241145.6853670189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-1838423.8204475471</v>
      </c>
      <c r="R624" s="25">
        <f t="array" aca="1" ref="R624" ca="1">INDEX('Lorri 401b'!L:L,MATCH('Retirement Calculator'!A624,'Lorri 401b'!N:N,0),0)</f>
        <v>-2450569.4507414182</v>
      </c>
      <c r="S624" s="25">
        <f t="shared" ca="1" si="527"/>
        <v>-4288993.2711889651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-1854514.531219773</v>
      </c>
      <c r="R625" s="25">
        <f t="array" aca="1" ref="R625" ca="1">INDEX('Lorri 401b'!L:L,MATCH('Retirement Calculator'!A625,'Lorri 401b'!N:N,0),0)</f>
        <v>-2482525.6907320637</v>
      </c>
      <c r="S625" s="25">
        <f t="shared" ca="1" si="527"/>
        <v>-4337040.2219518367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-1870672.2866202164</v>
      </c>
      <c r="R626" s="25">
        <f t="array" aca="1" ref="R626" ca="1">INDEX('Lorri 401b'!L:L,MATCH('Retirement Calculator'!A626,'Lorri 401b'!N:N,0),0)</f>
        <v>-2514615.0817226702</v>
      </c>
      <c r="S626" s="25">
        <f t="shared" ca="1" si="527"/>
        <v>-4385287.3683428867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-1886897.3660014952</v>
      </c>
      <c r="R627" s="25">
        <f t="array" aca="1" ref="R627" ca="1">INDEX('Lorri 401b'!L:L,MATCH('Retirement Calculator'!A627,'Lorri 401b'!N:N,0),0)</f>
        <v>-2546838.178509071</v>
      </c>
      <c r="S627" s="25">
        <f t="shared" ca="1" si="527"/>
        <v>-4433735.5445105657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-1903190.0498801959</v>
      </c>
      <c r="R628" s="25">
        <f t="array" aca="1" ref="R628" ca="1">INDEX('Lorri 401b'!L:L,MATCH('Retirement Calculator'!A628,'Lorri 401b'!N:N,0),0)</f>
        <v>-2579195.5381987486</v>
      </c>
      <c r="S628" s="25">
        <f t="shared" ca="1" si="527"/>
        <v>-4482385.588078944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-1919550.6199417245</v>
      </c>
      <c r="R629" s="25">
        <f t="array" aca="1" ref="R629" ca="1">INDEX('Lorri 401b'!L:L,MATCH('Retirement Calculator'!A629,'Lorri 401b'!N:N,0),0)</f>
        <v>-2611687.7202204661</v>
      </c>
      <c r="S629" s="25">
        <f t="shared" ca="1" si="527"/>
        <v>-4531238.3401621906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-1935979.3590451761</v>
      </c>
      <c r="R630" s="25">
        <f t="array" aca="1" ref="R630" ca="1">INDEX('Lorri 401b'!L:L,MATCH('Retirement Calculator'!A630,'Lorri 401b'!N:N,0),0)</f>
        <v>-2644315.2863339409</v>
      </c>
      <c r="S630" s="25">
        <f t="shared" ca="1" si="527"/>
        <v>-4580294.6453791168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-1952476.5512282255</v>
      </c>
      <c r="R631" s="25">
        <f t="array" aca="1" ref="R631" ca="1">INDEX('Lorri 401b'!L:L,MATCH('Retirement Calculator'!A631,'Lorri 401b'!N:N,0),0)</f>
        <v>-2677078.8006395553</v>
      </c>
      <c r="S631" s="25">
        <f t="shared" ca="1" si="527"/>
        <v>-4629555.351867781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-1969042.4817120375</v>
      </c>
      <c r="R632" s="25">
        <f t="array" aca="1" ref="R632" ca="1">INDEX('Lorri 401b'!L:L,MATCH('Retirement Calculator'!A632,'Lorri 401b'!N:N,0),0)</f>
        <v>-2709978.8295881096</v>
      </c>
      <c r="S632" s="25">
        <f t="shared" ca="1" si="527"/>
        <v>-4679021.3113001473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-1985677.4369061987</v>
      </c>
      <c r="R633" s="25">
        <f t="array" aca="1" ref="R633" ca="1">INDEX('Lorri 401b'!L:L,MATCH('Retirement Calculator'!A633,'Lorri 401b'!N:N,0),0)</f>
        <v>-2743015.9419906163</v>
      </c>
      <c r="S633" s="25">
        <f t="shared" ca="1" si="527"/>
        <v>-4728693.3788968148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-2002381.704413669</v>
      </c>
      <c r="R634" s="25">
        <f t="array" aca="1" ref="R634" ca="1">INDEX('Lorri 401b'!L:L,MATCH('Retirement Calculator'!A634,'Lorri 401b'!N:N,0),0)</f>
        <v>-2776190.7090281332</v>
      </c>
      <c r="S634" s="25">
        <f t="shared" ca="1" si="527"/>
        <v>-4778572.4134418024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-2019155.5730357536</v>
      </c>
      <c r="R635" s="25">
        <f t="array" aca="1" ref="R635" ca="1">INDEX('Lorri 401b'!L:L,MATCH('Retirement Calculator'!A635,'Lorri 401b'!N:N,0),0)</f>
        <v>-2809503.7042616401</v>
      </c>
      <c r="S635" s="25">
        <f t="shared" ca="1" si="527"/>
        <v>-4828659.2772973934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-2035999.3327770969</v>
      </c>
      <c r="R636" s="25">
        <f t="array" aca="1" ref="R636" ca="1">INDEX('Lorri 401b'!L:L,MATCH('Retirement Calculator'!A636,'Lorri 401b'!N:N,0),0)</f>
        <v>-2842955.5036419532</v>
      </c>
      <c r="S636" s="25">
        <f t="shared" ca="1" si="527"/>
        <v>-4878954.8364190497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-2052913.2748506959</v>
      </c>
      <c r="R637" s="25">
        <f t="array" aca="1" ref="R637" ca="1">INDEX('Lorri 401b'!L:L,MATCH('Retirement Calculator'!A637,'Lorri 401b'!N:N,0),0)</f>
        <v>-2876546.6855196841</v>
      </c>
      <c r="S637" s="25">
        <f t="shared" ca="1" si="527"/>
        <v>-4929459.9603703804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-2069897.6916829348</v>
      </c>
      <c r="R638" s="25">
        <f t="array" aca="1" ref="R638" ca="1">INDEX('Lorri 401b'!L:L,MATCH('Retirement Calculator'!A638,'Lorri 401b'!N:N,0),0)</f>
        <v>-2910277.8306552391</v>
      </c>
      <c r="S638" s="25">
        <f t="shared" ca="1" si="527"/>
        <v>-4980175.5223381743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-2086952.8769186414</v>
      </c>
      <c r="R639" s="25">
        <f t="array" aca="1" ref="R639" ca="1">INDEX('Lorri 401b'!L:L,MATCH('Retirement Calculator'!A639,'Lorri 401b'!N:N,0),0)</f>
        <v>-2944149.5222288589</v>
      </c>
      <c r="S639" s="25">
        <f t="shared" ca="1" si="527"/>
        <v>-5031102.3991475003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-2104079.1254261634</v>
      </c>
      <c r="R640" s="25">
        <f t="array" aca="1" ref="R640" ca="1">INDEX('Lorri 401b'!L:L,MATCH('Retirement Calculator'!A640,'Lorri 401b'!N:N,0),0)</f>
        <v>-2978162.3458507019</v>
      </c>
      <c r="S640" s="25">
        <f t="shared" ca="1" si="527"/>
        <v>-5082241.4712768653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-2121276.733302467</v>
      </c>
      <c r="R641" s="25">
        <f t="array" aca="1" ref="R641" ca="1">INDEX('Lorri 401b'!L:L,MATCH('Retirement Calculator'!A641,'Lorri 401b'!N:N,0),0)</f>
        <v>-3012316.8895709696</v>
      </c>
      <c r="S641" s="25">
        <f t="shared" ca="1" si="527"/>
        <v>-5133593.6228734367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-2138545.9978782553</v>
      </c>
      <c r="R642" s="25">
        <f t="array" aca="1" ref="R642" ca="1">INDEX('Lorri 401b'!L:L,MATCH('Retirement Calculator'!A642,'Lorri 401b'!N:N,0),0)</f>
        <v>-3046613.7438900718</v>
      </c>
      <c r="S642" s="25">
        <f t="shared" ca="1" si="527"/>
        <v>-5185159.7417683266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-2155887.2177231093</v>
      </c>
      <c r="R643" s="25">
        <f t="array" aca="1" ref="R643" ca="1">INDEX('Lorri 401b'!L:L,MATCH('Retirement Calculator'!A643,'Lorri 401b'!N:N,0),0)</f>
        <v>-3081053.5017688368</v>
      </c>
      <c r="S643" s="25">
        <f t="shared" ca="1" si="527"/>
        <v>-5236940.7194919456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-2173300.6926506502</v>
      </c>
      <c r="R644" s="25">
        <f t="array" aca="1" ref="R644" ca="1">INDEX('Lorri 401b'!L:L,MATCH('Retirement Calculator'!A644,'Lorri 401b'!N:N,0),0)</f>
        <v>-3115636.7586387633</v>
      </c>
      <c r="S644" s="25">
        <f t="shared" ca="1" si="527"/>
        <v>-5288937.4512894135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-2190786.7237237226</v>
      </c>
      <c r="R645" s="25">
        <f t="array" aca="1" ref="R645" ca="1">INDEX('Lorri 401b'!L:L,MATCH('Retirement Calculator'!A645,'Lorri 401b'!N:N,0),0)</f>
        <v>-3150364.1124123144</v>
      </c>
      <c r="S645" s="25">
        <f t="shared" ca="1" si="527"/>
        <v>-5341150.8361360375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-2208345.6132595995</v>
      </c>
      <c r="R646" s="25">
        <f t="array" aca="1" ref="R646" ca="1">INDEX('Lorri 401b'!L:L,MATCH('Retirement Calculator'!A646,'Lorri 401b'!N:N,0),0)</f>
        <v>-3185236.1634932552</v>
      </c>
      <c r="S646" s="25">
        <f t="shared" ca="1" si="527"/>
        <v>-5393581.7767528547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-2225977.664835209</v>
      </c>
      <c r="R647" s="25">
        <f t="array" aca="1" ref="R647" ca="1">INDEX('Lorri 401b'!L:L,MATCH('Retirement Calculator'!A647,'Lorri 401b'!N:N,0),0)</f>
        <v>-3220253.5147870332</v>
      </c>
      <c r="S647" s="25">
        <f t="shared" ca="1" si="527"/>
        <v>-5446231.1796222422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-2243683.1832923838</v>
      </c>
      <c r="R648" s="25">
        <f t="array" aca="1" ref="R648" ca="1">INDEX('Lorri 401b'!L:L,MATCH('Retirement Calculator'!A648,'Lorri 401b'!N:N,0),0)</f>
        <v>-3255416.7717112019</v>
      </c>
      <c r="S648" s="25">
        <f t="shared" ca="1" si="527"/>
        <v>-5499099.9550035857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-2261462.4747431302</v>
      </c>
      <c r="R649" s="25">
        <f t="array" aca="1" ref="R649" ca="1">INDEX('Lorri 401b'!L:L,MATCH('Retirement Calculator'!A649,'Lorri 401b'!N:N,0),0)</f>
        <v>-3290726.5422058883</v>
      </c>
      <c r="S649" s="25">
        <f t="shared" ca="1" si="527"/>
        <v>-5552189.0169490185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-2279315.8465749212</v>
      </c>
      <c r="R650" s="25">
        <f t="array" aca="1" ref="R650" ca="1">INDEX('Lorri 401b'!L:L,MATCH('Retirement Calculator'!A650,'Lorri 401b'!N:N,0),0)</f>
        <v>-3326183.4367443025</v>
      </c>
      <c r="S650" s="25">
        <f t="shared" ca="1" si="527"/>
        <v>-5605499.2833192237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-2297243.6074560112</v>
      </c>
      <c r="R651" s="25">
        <f t="array" aca="1" ref="R651" ca="1">INDEX('Lorri 401b'!L:L,MATCH('Retirement Calculator'!A651,'Lorri 401b'!N:N,0),0)</f>
        <v>-3361788.0683432934</v>
      </c>
      <c r="S651" s="25">
        <f t="shared" ca="1" si="527"/>
        <v>-5659031.6757993046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-2315246.0673407726</v>
      </c>
      <c r="R652" s="25">
        <f t="array" aca="1" ref="R652" ca="1">INDEX('Lorri 401b'!L:L,MATCH('Retirement Calculator'!A652,'Lorri 401b'!N:N,0),0)</f>
        <v>-3397541.0525739468</v>
      </c>
      <c r="S652" s="25">
        <f t="shared" ca="1" si="527"/>
        <v>-5712787.1199147198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-2333323.5374750537</v>
      </c>
      <c r="R653" s="25">
        <f t="array" aca="1" ref="R653" ca="1">INDEX('Lorri 401b'!L:L,MATCH('Retirement Calculator'!A653,'Lorri 401b'!N:N,0),0)</f>
        <v>-3433443.0075722276</v>
      </c>
      <c r="S653" s="25">
        <f t="shared" ca="1" si="527"/>
        <v>-5766766.5450472813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-2351476.3304015612</v>
      </c>
      <c r="R654" s="25">
        <f t="array" aca="1" ref="R654" ca="1">INDEX('Lorri 401b'!L:L,MATCH('Retirement Calculator'!A654,'Lorri 401b'!N:N,0),0)</f>
        <v>-3469494.5540496684</v>
      </c>
      <c r="S654" s="25">
        <f t="shared" ca="1" si="527"/>
        <v>-5820970.8844512291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-2369704.7599652624</v>
      </c>
      <c r="R655" s="25">
        <f t="array" aca="1" ref="R655" ca="1">INDEX('Lorri 401b'!L:L,MATCH('Retirement Calculator'!A655,'Lorri 401b'!N:N,0),0)</f>
        <v>-3505696.3153040982</v>
      </c>
      <c r="S655" s="25">
        <f t="shared" ca="1" si="527"/>
        <v>-5875401.0752693601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-2388009.1413188125</v>
      </c>
      <c r="R656" s="25">
        <f t="array" aca="1" ref="R656" ca="1">INDEX('Lorri 401b'!L:L,MATCH('Retirement Calculator'!A656,'Lorri 401b'!N:N,0),0)</f>
        <v>-3542048.9172304217</v>
      </c>
      <c r="S656" s="25">
        <f t="shared" ca="1" si="527"/>
        <v>-5930058.0585492346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-2406389.7909280024</v>
      </c>
      <c r="R657" s="25">
        <f t="array" aca="1" ref="R657" ca="1">INDEX('Lorri 401b'!L:L,MATCH('Retirement Calculator'!A657,'Lorri 401b'!N:N,0),0)</f>
        <v>-3578552.988331438</v>
      </c>
      <c r="S657" s="25">
        <f t="shared" ca="1" si="527"/>
        <v>-5984942.7792594405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-2424847.0265772305</v>
      </c>
      <c r="R658" s="25">
        <f t="array" aca="1" ref="R658" ca="1">INDEX('Lorri 401b'!L:L,MATCH('Retirement Calculator'!A658,'Lorri 401b'!N:N,0),0)</f>
        <v>-3615209.1597287087</v>
      </c>
      <c r="S658" s="25">
        <f t="shared" ca="1" si="527"/>
        <v>-6040056.1863059392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-2443381.1673749969</v>
      </c>
      <c r="R659" s="25">
        <f t="array" aca="1" ref="R659" ca="1">INDEX('Lorri 401b'!L:L,MATCH('Retirement Calculator'!A659,'Lorri 401b'!N:N,0),0)</f>
        <v>-3652018.0651734681</v>
      </c>
      <c r="S659" s="25">
        <f t="shared" ca="1" si="527"/>
        <v>-6095399.232548465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-2461992.5337594207</v>
      </c>
      <c r="R660" s="25">
        <f t="array" aca="1" ref="R660" ca="1">INDEX('Lorri 401b'!L:L,MATCH('Retirement Calculator'!A660,'Lorri 401b'!N:N,0),0)</f>
        <v>-3688980.3410575804</v>
      </c>
      <c r="S660" s="25">
        <f t="shared" ca="1" si="527"/>
        <v>-6150972.8748170007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-2480681.4475037795</v>
      </c>
      <c r="R661" s="25">
        <f t="array" aca="1" ref="R661" ca="1">INDEX('Lorri 401b'!L:L,MATCH('Retirement Calculator'!A661,'Lorri 401b'!N:N,0),0)</f>
        <v>-3726096.6264245431</v>
      </c>
      <c r="S661" s="25">
        <f t="shared" ca="1" si="527"/>
        <v>-6206778.0739283226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-2499448.2317220732</v>
      </c>
      <c r="R662" s="25">
        <f t="array" aca="1" ref="R662" ca="1">INDEX('Lorri 401b'!L:L,MATCH('Retirement Calculator'!A662,'Lorri 401b'!N:N,0),0)</f>
        <v>-3763367.562980535</v>
      </c>
      <c r="S662" s="25">
        <f t="shared" ca="1" si="527"/>
        <v>-6262815.7947026081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-2518293.2108746096</v>
      </c>
      <c r="R663" s="25">
        <f t="array" aca="1" ref="R663" ca="1">INDEX('Lorri 401b'!L:L,MATCH('Retirement Calculator'!A663,'Lorri 401b'!N:N,0),0)</f>
        <v>-3800793.7951055099</v>
      </c>
      <c r="S663" s="25">
        <f t="shared" ca="1" si="527"/>
        <v>-6319087.0059801191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-2537216.7107736152</v>
      </c>
      <c r="R664" s="25">
        <f t="array" aca="1" ref="R664" ca="1">INDEX('Lorri 401b'!L:L,MATCH('Retirement Calculator'!A664,'Lorri 401b'!N:N,0),0)</f>
        <v>-3838375.9698643391</v>
      </c>
      <c r="S664" s="25">
        <f t="shared" ca="1" si="527"/>
        <v>-6375592.6806379538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-2556219.0585888666</v>
      </c>
      <c r="R665" s="25">
        <f t="array" aca="1" ref="R665" ca="1">INDEX('Lorri 401b'!L:L,MATCH('Retirement Calculator'!A665,'Lorri 401b'!N:N,0),0)</f>
        <v>-3876114.7370179966</v>
      </c>
      <c r="S665" s="25">
        <f t="shared" ca="1" si="527"/>
        <v>-6432333.7956068628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-2575300.582853348</v>
      </c>
      <c r="R666" s="25">
        <f t="array" aca="1" ref="R666" ca="1">INDEX('Lorri 401b'!L:L,MATCH('Retirement Calculator'!A666,'Lorri 401b'!N:N,0),0)</f>
        <v>-3914010.7490347945</v>
      </c>
      <c r="S666" s="25">
        <f t="shared" ca="1" si="527"/>
        <v>-6489311.331888143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-2594461.6134689315</v>
      </c>
      <c r="R667" s="25">
        <f t="array" aca="1" ref="R667" ca="1">INDEX('Lorri 401b'!L:L,MATCH('Retirement Calculator'!A667,'Lorri 401b'!N:N,0),0)</f>
        <v>-3952064.6611016626</v>
      </c>
      <c r="S667" s="25">
        <f t="shared" ca="1" si="527"/>
        <v>-6546526.2745705936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-2613702.4817120801</v>
      </c>
      <c r="R668" s="25">
        <f t="array" aca="1" ref="R668" ca="1">INDEX('Lorri 401b'!L:L,MATCH('Retirement Calculator'!A668,'Lorri 401b'!N:N,0),0)</f>
        <v>-3990277.1311354758</v>
      </c>
      <c r="S668" s="25">
        <f t="shared" ca="1" si="527"/>
        <v>-6603979.6128475554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-2633023.5202395753</v>
      </c>
      <c r="R669" s="25">
        <f t="array" aca="1" ref="R669" ca="1">INDEX('Lorri 401b'!L:L,MATCH('Retirement Calculator'!A669,'Lorri 401b'!N:N,0),0)</f>
        <v>-4028648.8197944299</v>
      </c>
      <c r="S669" s="25">
        <f t="shared" ca="1" si="527"/>
        <v>-6661672.3400340052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-2652425.0630942681</v>
      </c>
      <c r="R670" s="25">
        <f t="array" aca="1" ref="R670" ca="1">INDEX('Lorri 401b'!L:L,MATCH('Retirement Calculator'!A670,'Lorri 401b'!N:N,0),0)</f>
        <v>-4067180.3904894628</v>
      </c>
      <c r="S670" s="25">
        <f t="shared" ca="1" si="527"/>
        <v>-6719605.4535837304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-2671907.4457108555</v>
      </c>
      <c r="R671" s="25">
        <f t="array" aca="1" ref="R671" ca="1">INDEX('Lorri 401b'!L:L,MATCH('Retirement Calculator'!A671,'Lorri 401b'!N:N,0),0)</f>
        <v>-4105872.5093957251</v>
      </c>
      <c r="S671" s="25">
        <f t="shared" ca="1" si="527"/>
        <v>-6777779.9551065806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-2691471.0049216789</v>
      </c>
      <c r="R672" s="25">
        <f t="array" aca="1" ref="R672" ca="1">INDEX('Lorri 401b'!L:L,MATCH('Retirement Calculator'!A672,'Lorri 401b'!N:N,0),0)</f>
        <v>-4144725.8454640969</v>
      </c>
      <c r="S672" s="25">
        <f t="shared" ca="1" si="527"/>
        <v>-6836196.8503857758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-2711116.0789625472</v>
      </c>
      <c r="R673" s="25">
        <f t="array" aca="1" ref="R673" ca="1">INDEX('Lorri 401b'!L:L,MATCH('Retirement Calculator'!A673,'Lorri 401b'!N:N,0),0)</f>
        <v>-4183741.0704327533</v>
      </c>
      <c r="S673" s="25">
        <f t="shared" ca="1" si="527"/>
        <v>-6894857.1493953001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-2730843.0074785859</v>
      </c>
      <c r="R674" s="25">
        <f t="array" aca="1" ref="R674" ca="1">INDEX('Lorri 401b'!L:L,MATCH('Retirement Calculator'!A674,'Lorri 401b'!N:N,0),0)</f>
        <v>-4222918.8588387789</v>
      </c>
      <c r="S674" s="25">
        <f t="shared" ca="1" si="527"/>
        <v>-6953761.8663173653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-2750652.1315301079</v>
      </c>
      <c r="R675" s="25">
        <f t="array" aca="1" ref="R675" ca="1">INDEX('Lorri 401b'!L:L,MATCH('Retirement Calculator'!A675,'Lorri 401b'!N:N,0),0)</f>
        <v>-4262259.8880298296</v>
      </c>
      <c r="S675" s="25">
        <f t="shared" ca="1" si="527"/>
        <v>-7012912.0195599375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-2770543.7935985113</v>
      </c>
      <c r="R676" s="25">
        <f t="array" aca="1" ref="R676" ca="1">INDEX('Lorri 401b'!L:L,MATCH('Retirement Calculator'!A676,'Lorri 401b'!N:N,0),0)</f>
        <v>-4301764.8381758435</v>
      </c>
      <c r="S676" s="25">
        <f t="shared" ca="1" si="527"/>
        <v>-7072308.6317743547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-2790518.3375921999</v>
      </c>
      <c r="R677" s="25">
        <f t="array" aca="1" ref="R677" ca="1">INDEX('Lorri 401b'!L:L,MATCH('Retirement Calculator'!A677,'Lorri 401b'!N:N,0),0)</f>
        <v>-4341434.3922807984</v>
      </c>
      <c r="S677" s="25">
        <f t="shared" ca="1" si="527"/>
        <v>-7131952.7298729979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-2810576.108852529</v>
      </c>
      <c r="R678" s="25">
        <f t="array" aca="1" ref="R678" ca="1">INDEX('Lorri 401b'!L:L,MATCH('Retirement Calculator'!A678,'Lorri 401b'!N:N,0),0)</f>
        <v>-4381269.236194524</v>
      </c>
      <c r="S678" s="25">
        <f t="shared" ca="1" si="527"/>
        <v>-7191845.3450470529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-2830717.4541597757</v>
      </c>
      <c r="R679" s="25">
        <f t="array" aca="1" ref="R679" ca="1">INDEX('Lorri 401b'!L:L,MATCH('Retirement Calculator'!A679,'Lorri 401b'!N:N,0),0)</f>
        <v>-4421270.0586245572</v>
      </c>
      <c r="S679" s="25">
        <f t="shared" ca="1" si="527"/>
        <v>-7251987.512784333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-2850942.7217391361</v>
      </c>
      <c r="R680" s="25">
        <f t="array" aca="1" ref="R680" ca="1">INDEX('Lorri 401b'!L:L,MATCH('Retirement Calculator'!A680,'Lorri 401b'!N:N,0),0)</f>
        <v>-4461437.5511480486</v>
      </c>
      <c r="S680" s="25">
        <f t="shared" ca="1" si="527"/>
        <v>-7312380.2728871852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-2871252.2612667438</v>
      </c>
      <c r="R681" s="25">
        <f t="array" aca="1" ref="R681" ca="1">INDEX('Lorri 401b'!L:L,MATCH('Retirement Calculator'!A681,'Lorri 401b'!N:N,0),0)</f>
        <v>-4501772.4082237212</v>
      </c>
      <c r="S681" s="25">
        <f t="shared" ca="1" si="527"/>
        <v>-7373024.669490465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-2891646.4238757165</v>
      </c>
      <c r="R682" s="25">
        <f t="array" aca="1" ref="R682" ca="1">INDEX('Lorri 401b'!L:L,MATCH('Retirement Calculator'!A682,'Lorri 401b'!N:N,0),0)</f>
        <v>-4542275.3272038754</v>
      </c>
      <c r="S682" s="25">
        <f t="shared" ca="1" si="527"/>
        <v>-7433921.7510795919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-2912125.5621622265</v>
      </c>
      <c r="R683" s="25">
        <f t="array" aca="1" ref="R683" ca="1">INDEX('Lorri 401b'!L:L,MATCH('Retirement Calculator'!A683,'Lorri 401b'!N:N,0),0)</f>
        <v>-4582947.0083464477</v>
      </c>
      <c r="S683" s="25">
        <f t="shared" ca="1" si="527"/>
        <v>-7495072.5705086738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-2932690.0301915971</v>
      </c>
      <c r="R684" s="25">
        <f t="array" aca="1" ref="R684" ca="1">INDEX('Lorri 401b'!L:L,MATCH('Retirement Calculator'!A684,'Lorri 401b'!N:N,0),0)</f>
        <v>-4623788.1548271133</v>
      </c>
      <c r="S684" s="25">
        <f t="shared" ca="1" si="527"/>
        <v>-7556478.1850187108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-2953340.1835044236</v>
      </c>
      <c r="R685" s="25">
        <f t="array" aca="1" ref="R685" ca="1">INDEX('Lorri 401b'!L:L,MATCH('Retirement Calculator'!A685,'Lorri 401b'!N:N,0),0)</f>
        <v>-4664799.4727514489</v>
      </c>
      <c r="S685" s="25">
        <f t="shared" ca="1" si="527"/>
        <v>-7618139.6562558729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-2974076.3791227201</v>
      </c>
      <c r="R686" s="25">
        <f t="array" aca="1" ref="R686" ca="1">INDEX('Lorri 401b'!L:L,MATCH('Retirement Calculator'!A686,'Lorri 401b'!N:N,0),0)</f>
        <v>-4705981.6711671352</v>
      </c>
      <c r="S686" s="25">
        <f t="shared" ca="1" si="527"/>
        <v>-7680058.0502898553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-2994898.9755560928</v>
      </c>
      <c r="R687" s="25">
        <f t="array" aca="1" ref="R687" ca="1">INDEX('Lorri 401b'!L:L,MATCH('Retirement Calculator'!A687,'Lorri 401b'!N:N,0),0)</f>
        <v>-4747335.4620762207</v>
      </c>
      <c r="S687" s="25">
        <f t="shared" ca="1" si="527"/>
        <v>-7742234.437632313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-3015808.3328079376</v>
      </c>
      <c r="R688" s="25">
        <f t="array" aca="1" ref="R688" ca="1">INDEX('Lorri 401b'!L:L,MATCH('Retirement Calculator'!A688,'Lorri 401b'!N:N,0),0)</f>
        <v>-4788861.5604474274</v>
      </c>
      <c r="S688" s="25">
        <f t="shared" ca="1" si="527"/>
        <v>-7804669.8932553651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-3036804.8123816652</v>
      </c>
      <c r="R689" s="25">
        <f t="array" aca="1" ref="R689" ca="1">INDEX('Lorri 401b'!L:L,MATCH('Retirement Calculator'!A689,'Lorri 401b'!N:N,0),0)</f>
        <v>-4830560.6842285143</v>
      </c>
      <c r="S689" s="25">
        <f t="shared" ca="1" si="527"/>
        <v>-7867365.4966101795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-3057888.77728695</v>
      </c>
      <c r="R690" s="25">
        <f t="array" aca="1" ref="R690" ca="1">INDEX('Lorri 401b'!L:L,MATCH('Retirement Calculator'!A690,'Lorri 401b'!N:N,0),0)</f>
        <v>-4872433.5543586891</v>
      </c>
      <c r="S690" s="25">
        <f t="shared" ca="1" si="527"/>
        <v>-7930322.3316456396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-3079060.592046007</v>
      </c>
      <c r="R691" s="25">
        <f t="array" aca="1" ref="R691" ca="1">INDEX('Lorri 401b'!L:L,MATCH('Retirement Calculator'!A691,'Lorri 401b'!N:N,0),0)</f>
        <v>-4914480.8947810726</v>
      </c>
      <c r="S691" s="25">
        <f t="shared" ca="1" si="527"/>
        <v>-7993541.4868270792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-3100320.6226998935</v>
      </c>
      <c r="R692" s="25">
        <f t="array" aca="1" ref="R692" ca="1">INDEX('Lorri 401b'!L:L,MATCH('Retirement Calculator'!A692,'Lorri 401b'!N:N,0),0)</f>
        <v>-4956703.4324552165</v>
      </c>
      <c r="S692" s="25">
        <f t="shared" ca="1" si="527"/>
        <v>-8057024.0551551096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-3121669.2368148379</v>
      </c>
      <c r="R693" s="25">
        <f t="array" aca="1" ref="R693" ca="1">INDEX('Lorri 401b'!L:L,MATCH('Retirement Calculator'!A693,'Lorri 401b'!N:N,0),0)</f>
        <v>-4999101.8973696688</v>
      </c>
      <c r="S693" s="25">
        <f t="shared" ca="1" si="527"/>
        <v>-8120771.1341845067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-3143106.8034885945</v>
      </c>
      <c r="R694" s="25">
        <f t="array" aca="1" ref="R694" ca="1">INDEX('Lorri 401b'!L:L,MATCH('Retirement Calculator'!A694,'Lorri 401b'!N:N,0),0)</f>
        <v>-5041677.0225545978</v>
      </c>
      <c r="S694" s="25">
        <f t="shared" ca="1" si="527"/>
        <v>-8184783.8260431923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-3164633.693356825</v>
      </c>
      <c r="R695" s="25">
        <f t="array" aca="1" ref="R695" ca="1">INDEX('Lorri 401b'!L:L,MATCH('Retirement Calculator'!A695,'Lorri 401b'!N:N,0),0)</f>
        <v>-5084429.5440944647</v>
      </c>
      <c r="S695" s="25">
        <f t="shared" ca="1" si="527"/>
        <v>-8249063.2374512898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-3186250.2785995062</v>
      </c>
      <c r="R696" s="25">
        <f t="array" aca="1" ref="R696" ca="1">INDEX('Lorri 401b'!L:L,MATCH('Retirement Calculator'!A696,'Lorri 401b'!N:N,0),0)</f>
        <v>-5127360.2011407474</v>
      </c>
      <c r="S696" s="25">
        <f t="shared" ca="1" si="527"/>
        <v>-8313610.4797402536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-3207956.9329473656</v>
      </c>
      <c r="R697" s="25">
        <f t="array" aca="1" ref="R697" ca="1">INDEX('Lorri 401b'!L:L,MATCH('Retirement Calculator'!A697,'Lorri 401b'!N:N,0),0)</f>
        <v>-5170469.7359247226</v>
      </c>
      <c r="S697" s="25">
        <f t="shared" ca="1" si="527"/>
        <v>-8378426.6688720882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-3229754.0316883409</v>
      </c>
      <c r="R698" s="25">
        <f t="array" aca="1" ref="R698" ca="1">INDEX('Lorri 401b'!L:L,MATCH('Retirement Calculator'!A698,'Lorri 401b'!N:N,0),0)</f>
        <v>-5213758.893770298</v>
      </c>
      <c r="S698" s="25">
        <f t="shared" ca="1" si="527"/>
        <v>-8443512.9254586399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-3251641.9516740702</v>
      </c>
      <c r="R699" s="25">
        <f t="array" aca="1" ref="R699" ca="1">INDEX('Lorri 401b'!L:L,MATCH('Retirement Calculator'!A699,'Lorri 401b'!N:N,0),0)</f>
        <v>-5257228.4231068967</v>
      </c>
      <c r="S699" s="25">
        <f t="shared" ca="1" si="527"/>
        <v>-8508870.3747809678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-3273621.0713264067</v>
      </c>
      <c r="R700" s="25">
        <f t="array" aca="1" ref="R700" ca="1">INDEX('Lorri 401b'!L:L,MATCH('Retirement Calculator'!A700,'Lorri 401b'!N:N,0),0)</f>
        <v>-5300879.0754823983</v>
      </c>
      <c r="S700" s="25">
        <f t="shared" ca="1" si="527"/>
        <v>-8574500.1468088049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-3295691.7706439612</v>
      </c>
      <c r="R701" s="25">
        <f t="array" aca="1" ref="R701" ca="1">INDEX('Lorri 401b'!L:L,MATCH('Retirement Calculator'!A701,'Lorri 401b'!N:N,0),0)</f>
        <v>-5344711.6055761306</v>
      </c>
      <c r="S701" s="25">
        <f t="shared" ca="1" si="527"/>
        <v>-8640403.3762200922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-3317854.4312086725</v>
      </c>
      <c r="R702" s="25">
        <f t="array" aca="1" ref="R702" ca="1">INDEX('Lorri 401b'!L:L,MATCH('Retirement Calculator'!A702,'Lorri 401b'!N:N,0),0)</f>
        <v>-5388726.7712119203</v>
      </c>
      <c r="S702" s="25">
        <f t="shared" ca="1" si="527"/>
        <v>-8706581.2024205923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-3340109.4361924031</v>
      </c>
      <c r="R703" s="25">
        <f t="array" aca="1" ref="R703" ca="1">INDEX('Lorri 401b'!L:L,MATCH('Retirement Calculator'!A703,'Lorri 401b'!N:N,0),0)</f>
        <v>-5432925.3333711922</v>
      </c>
      <c r="S703" s="25">
        <f t="shared" ca="1" si="527"/>
        <v>-8773034.7695635948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-3362457.1703635659</v>
      </c>
      <c r="R704" s="25">
        <f t="array" aca="1" ref="R704" ca="1">INDEX('Lorri 401b'!L:L,MATCH('Retirement Calculator'!A704,'Lorri 401b'!N:N,0),0)</f>
        <v>-5477308.0562061276</v>
      </c>
      <c r="S704" s="25">
        <f t="shared" ca="1" si="527"/>
        <v>-8839765.2265696935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-3384898.0200937754</v>
      </c>
      <c r="R705" s="25">
        <f t="array" aca="1" ref="R705" ca="1">INDEX('Lorri 401b'!L:L,MATCH('Retirement Calculator'!A705,'Lorri 401b'!N:N,0),0)</f>
        <v>-5521875.7070528753</v>
      </c>
      <c r="S705" s="25">
        <f t="shared" ca="1" si="527"/>
        <v>-8906773.7271466516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-3407432.3733645272</v>
      </c>
      <c r="R706" s="25">
        <f t="array" aca="1" ref="R706" ca="1">INDEX('Lorri 401b'!L:L,MATCH('Retirement Calculator'!A706,'Lorri 401b'!N:N,0),0)</f>
        <v>-5566629.0564448182</v>
      </c>
      <c r="S706" s="25">
        <f t="shared" ca="1" si="527"/>
        <v>-8974061.4298093449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-3430060.6197739076</v>
      </c>
      <c r="R707" s="25">
        <f t="array" aca="1" ref="R707" ca="1">INDEX('Lorri 401b'!L:L,MATCH('Retirement Calculator'!A707,'Lorri 401b'!N:N,0),0)</f>
        <v>-5611568.8781258939</v>
      </c>
      <c r="S707" s="25">
        <f t="shared" ca="1" si="527"/>
        <v>-9041629.4978998005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-3452783.150543327</v>
      </c>
      <c r="R708" s="25">
        <f t="array" aca="1" ref="R708" ca="1">INDEX('Lorri 401b'!L:L,MATCH('Retirement Calculator'!A708,'Lorri 401b'!N:N,0),0)</f>
        <v>-5656695.9490639744</v>
      </c>
      <c r="S708" s="25">
        <f t="shared" ca="1" si="527"/>
        <v>-9109479.0996073019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-3475600.3585242857</v>
      </c>
      <c r="R709" s="25">
        <f t="array" aca="1" ref="R709" ca="1">INDEX('Lorri 401b'!L:L,MATCH('Retirement Calculator'!A709,'Lorri 401b'!N:N,0),0)</f>
        <v>-5702011.0494642965</v>
      </c>
      <c r="S709" s="25">
        <f t="shared" ca="1" si="527"/>
        <v>-9177611.4079885818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-3498512.638205165</v>
      </c>
      <c r="R710" s="25">
        <f t="array" aca="1" ref="R710" ca="1">INDEX('Lorri 401b'!L:L,MATCH('Retirement Calculator'!A710,'Lorri 401b'!N:N,0),0)</f>
        <v>-5747514.9627829539</v>
      </c>
      <c r="S710" s="25">
        <f t="shared" ca="1" si="527"/>
        <v>-9246027.6009881198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-3521520.3857180481</v>
      </c>
      <c r="R711" s="25">
        <f t="array" aca="1" ref="R711" ca="1">INDEX('Lorri 401b'!L:L,MATCH('Retirement Calculator'!A711,'Lorri 401b'!N:N,0),0)</f>
        <v>-5793208.4757404383</v>
      </c>
      <c r="S711" s="25">
        <f t="shared" ca="1" si="527"/>
        <v>-9314728.8614584859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-3544623.9988455679</v>
      </c>
      <c r="R712" s="25">
        <f t="array" aca="1" ref="R712" ca="1">INDEX('Lorri 401b'!L:L,MATCH('Retirement Calculator'!A712,'Lorri 401b'!N:N,0),0)</f>
        <v>-5839092.3783352459</v>
      </c>
      <c r="S712" s="25">
        <f t="shared" ca="1" si="527"/>
        <v>-9383716.3771808147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-3567823.8770277859</v>
      </c>
      <c r="R713" s="25">
        <f t="array" aca="1" ref="R713" ca="1">INDEX('Lorri 401b'!L:L,MATCH('Retirement Calculator'!A713,'Lorri 401b'!N:N,0),0)</f>
        <v>-5885167.4638575315</v>
      </c>
      <c r="S713" s="25">
        <f t="shared" ca="1" si="527"/>
        <v>-9452991.340885317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-3591120.4213690963</v>
      </c>
      <c r="R714" s="25">
        <f t="array" aca="1" ref="R714" ca="1">INDEX('Lorri 401b'!L:L,MATCH('Retirement Calculator'!A714,'Lorri 401b'!N:N,0),0)</f>
        <v>-5931434.5289028268</v>
      </c>
      <c r="S714" s="25">
        <f t="shared" ca="1" si="527"/>
        <v>-9522554.9502719231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-3614514.0346451621</v>
      </c>
      <c r="R715" s="25">
        <f t="array" aca="1" ref="R715" ca="1">INDEX('Lorri 401b'!L:L,MATCH('Retirement Calculator'!A715,'Lorri 401b'!N:N,0),0)</f>
        <v>-5977894.3733858112</v>
      </c>
      <c r="S715" s="25">
        <f t="shared" ca="1" si="527"/>
        <v>-9592408.4080309737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-3638005.1213098783</v>
      </c>
      <c r="R716" s="25">
        <f t="array" aca="1" ref="R716" ca="1">INDEX('Lorri 401b'!L:L,MATCH('Retirement Calculator'!A716,'Lorri 401b'!N:N,0),0)</f>
        <v>-6024547.8005541414</v>
      </c>
      <c r="S716" s="25">
        <f t="shared" ca="1" si="527"/>
        <v>-9662552.9218640197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-3661594.0875023641</v>
      </c>
      <c r="R717" s="25">
        <f t="array" aca="1" ref="R717" ca="1">INDEX('Lorri 401b'!L:L,MATCH('Retirement Calculator'!A717,'Lorri 401b'!N:N,0),0)</f>
        <v>-6071395.6170023391</v>
      </c>
      <c r="S717" s="25">
        <f t="shared" ca="1" si="527"/>
        <v>-9732989.7045047022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-3685281.3410539851</v>
      </c>
      <c r="R718" s="25">
        <f t="array" aca="1" ref="R718" ca="1">INDEX('Lorri 401b'!L:L,MATCH('Retirement Calculator'!A718,'Lorri 401b'!N:N,0),0)</f>
        <v>-6118438.6326857377</v>
      </c>
      <c r="S718" s="25">
        <f t="shared" ca="1" si="527"/>
        <v>-9803719.9737397227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-3709067.2914954047</v>
      </c>
      <c r="R719" s="25">
        <f t="array" aca="1" ref="R719" ca="1">INDEX('Lorri 401b'!L:L,MATCH('Retirement Calculator'!A719,'Lorri 401b'!N:N,0),0)</f>
        <v>-6165677.6609344836</v>
      </c>
      <c r="S719" s="25">
        <f t="shared" ca="1" si="527"/>
        <v>-9874744.9524298888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-3732952.3500636634</v>
      </c>
      <c r="R720" s="25">
        <f t="array" aca="1" ref="R720" ca="1">INDEX('Lorri 401b'!L:L,MATCH('Retirement Calculator'!A720,'Lorri 401b'!N:N,0),0)</f>
        <v>-6213113.5184675995</v>
      </c>
      <c r="S720" s="25">
        <f t="shared" ca="1" si="527"/>
        <v>-9946065.8685312625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-3756936.9297092902</v>
      </c>
      <c r="R721" s="25">
        <f t="array" aca="1" ref="R721" ca="1">INDEX('Lorri 401b'!L:L,MATCH('Retirement Calculator'!A721,'Lorri 401b'!N:N,0),0)</f>
        <v>-6260747.0254071038</v>
      </c>
      <c r="S721" s="25">
        <f t="shared" ca="1" si="527"/>
        <v>-10017683.955116395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-3781021.44510344</v>
      </c>
      <c r="R722" s="25">
        <f t="array" aca="1" ref="R722" ca="1">INDEX('Lorri 401b'!L:L,MATCH('Retirement Calculator'!A722,'Lorri 401b'!N:N,0),0)</f>
        <v>-6308579.0052921893</v>
      </c>
      <c r="S722" s="25">
        <f t="shared" ca="1" si="527"/>
        <v>-10089600.450395629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-3805206.3126450656</v>
      </c>
      <c r="R723" s="25">
        <f t="array" aca="1" ref="R723" ca="1">INDEX('Lorri 401b'!L:L,MATCH('Retirement Calculator'!A723,'Lorri 401b'!N:N,0),0)</f>
        <v>-6356610.2850934621</v>
      </c>
      <c r="S723" s="25">
        <f t="shared" ca="1" si="527"/>
        <v>-10161816.597738527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-3829491.9504681146</v>
      </c>
      <c r="R724" s="25">
        <f t="array" aca="1" ref="R724" ca="1">INDEX('Lorri 401b'!L:L,MATCH('Retirement Calculator'!A724,'Lorri 401b'!N:N,0),0)</f>
        <v>-6404841.6952272402</v>
      </c>
      <c r="S724" s="25">
        <f t="shared" ca="1" si="527"/>
        <v>-10234333.645695355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-3853878.7784487596</v>
      </c>
      <c r="R725" s="25">
        <f t="array" aca="1" ref="R725" ca="1">INDEX('Lorri 401b'!L:L,MATCH('Retirement Calculator'!A725,'Lorri 401b'!N:N,0),0)</f>
        <v>-6453274.0695699099</v>
      </c>
      <c r="S725" s="25">
        <f t="shared" ca="1" si="527"/>
        <v>-10307152.848018669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-3878367.2182126576</v>
      </c>
      <c r="R726" s="25">
        <f t="array" aca="1" ref="R726" ca="1">INDEX('Lorri 401b'!L:L,MATCH('Retirement Calculator'!A726,'Lorri 401b'!N:N,0),0)</f>
        <v>-6501908.2454723399</v>
      </c>
      <c r="S726" s="25">
        <f t="shared" ca="1" si="527"/>
        <v>-10380275.463684998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-3902957.6931422385</v>
      </c>
      <c r="R727" s="25">
        <f t="array" aca="1" ref="R727" ca="1">INDEX('Lorri 401b'!L:L,MATCH('Retirement Calculator'!A727,'Lorri 401b'!N:N,0),0)</f>
        <v>-6550745.0637743641</v>
      </c>
      <c r="S727" s="25">
        <f t="shared" ca="1" si="527"/>
        <v>-10453702.756916603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-3927650.6283840258</v>
      </c>
      <c r="R728" s="25">
        <f t="array" aca="1" ref="R728" ca="1">INDEX('Lorri 401b'!L:L,MATCH('Retirement Calculator'!A728,'Lorri 401b'!N:N,0),0)</f>
        <v>-6599785.3688193131</v>
      </c>
      <c r="S728" s="25">
        <f t="shared" ca="1" si="527"/>
        <v>-10527435.997203339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-3952446.4508559871</v>
      </c>
      <c r="R729" s="25">
        <f t="array" aca="1" ref="R729" ca="1">INDEX('Lorri 401b'!L:L,MATCH('Retirement Calculator'!A729,'Lorri 401b'!N:N,0),0)</f>
        <v>-6649030.0084686158</v>
      </c>
      <c r="S729" s="25">
        <f t="shared" ca="1" si="527"/>
        <v>-10601476.459324602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-3977345.5892549152</v>
      </c>
      <c r="R730" s="25">
        <f t="array" aca="1" ref="R730" ca="1">INDEX('Lorri 401b'!L:L,MATCH('Retirement Calculator'!A730,'Lorri 401b'!N:N,0),0)</f>
        <v>-6698479.834116458</v>
      </c>
      <c r="S730" s="25">
        <f t="shared" ca="1" si="527"/>
        <v>-10675825.423371373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-4002348.4740638388</v>
      </c>
      <c r="R731" s="25">
        <f t="array" aca="1" ref="R731" ca="1">INDEX('Lorri 401b'!L:L,MATCH('Retirement Calculator'!A731,'Lorri 401b'!N:N,0),0)</f>
        <v>-6748135.7007044991</v>
      </c>
      <c r="S731" s="25">
        <f t="shared" ca="1" si="527"/>
        <v>-10750484.174768338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-4027455.537559466</v>
      </c>
      <c r="R732" s="25">
        <f t="array" aca="1" ref="R732" ca="1">INDEX('Lorri 401b'!L:L,MATCH('Retirement Calculator'!A732,'Lorri 401b'!N:N,0),0)</f>
        <v>-6797998.4667366566</v>
      </c>
      <c r="S732" s="25">
        <f t="shared" ca="1" si="527"/>
        <v>-10825454.004296122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-4052667.2138196584</v>
      </c>
      <c r="R733" s="25">
        <f t="array" aca="1" ref="R733" ca="1">INDEX('Lorri 401b'!L:L,MATCH('Retirement Calculator'!A733,'Lorri 401b'!N:N,0),0)</f>
        <v>-6848068.9942939486</v>
      </c>
      <c r="S733" s="25">
        <f t="shared" ca="1" si="527"/>
        <v>-10900736.208113607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-4077983.9387309351</v>
      </c>
      <c r="R734" s="25">
        <f t="array" aca="1" ref="R734" ca="1">INDEX('Lorri 401b'!L:L,MATCH('Retirement Calculator'!A734,'Lorri 401b'!N:N,0),0)</f>
        <v>-6898348.1490493957</v>
      </c>
      <c r="S734" s="25">
        <f t="shared" ca="1" si="527"/>
        <v>-10976332.08778033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-4103406.1499960087</v>
      </c>
      <c r="R735" s="25">
        <f t="array" aca="1" ref="R735" ca="1">INDEX('Lorri 401b'!L:L,MATCH('Retirement Calculator'!A735,'Lorri 401b'!N:N,0),0)</f>
        <v>-6948836.8002829906</v>
      </c>
      <c r="S735" s="25">
        <f t="shared" ca="1" si="527"/>
        <v>-11052242.950278999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-4128934.2871413534</v>
      </c>
      <c r="R736" s="25">
        <f t="array" aca="1" ref="R736" ca="1">INDEX('Lorri 401b'!L:L,MATCH('Retirement Calculator'!A736,'Lorri 401b'!N:N,0),0)</f>
        <v>-6999535.8208967252</v>
      </c>
      <c r="S736" s="25">
        <f t="shared" ca="1" si="527"/>
        <v>-11128470.108038079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-4154568.7915248037</v>
      </c>
      <c r="R737" s="25">
        <f t="array" aca="1" ref="R737" ca="1">INDEX('Lorri 401b'!L:L,MATCH('Retirement Calculator'!A737,'Lorri 401b'!N:N,0),0)</f>
        <v>-7050446.0874296837</v>
      </c>
      <c r="S737" s="25">
        <f t="shared" ca="1" si="527"/>
        <v>-11205014.878954487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-4180310.1063431851</v>
      </c>
      <c r="R738" s="25">
        <f t="array" aca="1" ref="R738" ca="1">INDEX('Lorri 401b'!L:L,MATCH('Retirement Calculator'!A738,'Lorri 401b'!N:N,0),0)</f>
        <v>-7101568.4800731968</v>
      </c>
      <c r="S738" s="25">
        <f t="shared" ca="1" si="527"/>
        <v>-11281878.586416382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-4206158.676639976</v>
      </c>
      <c r="R739" s="25">
        <f t="array" aca="1" ref="R739" ca="1">INDEX('Lorri 401b'!L:L,MATCH('Retirement Calculator'!A739,'Lorri 401b'!N:N,0),0)</f>
        <v>-7152903.8826860571</v>
      </c>
      <c r="S739" s="25">
        <f t="shared" ca="1" si="527"/>
        <v>-11359062.559326034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-4232114.9493130036</v>
      </c>
      <c r="R740" s="25">
        <f t="array" aca="1" ref="R740" ca="1">INDEX('Lorri 401b'!L:L,MATCH('Retirement Calculator'!A740,'Lorri 401b'!N:N,0),0)</f>
        <v>-7204453.1828098046</v>
      </c>
      <c r="S740" s="25">
        <f t="shared" ca="1" si="527"/>
        <v>-11436568.132122807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-4258179.3731221687</v>
      </c>
      <c r="R741" s="25">
        <f t="array" aca="1" ref="R741" ca="1">INDEX('Lorri 401b'!L:L,MATCH('Retirement Calculator'!A741,'Lorri 401b'!N:N,0),0)</f>
        <v>-7256217.2716840683</v>
      </c>
      <c r="S741" s="25">
        <f t="shared" ca="1" si="527"/>
        <v>-11514396.644806236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-4284352.3986972058</v>
      </c>
      <c r="R742" s="25">
        <f t="array" aca="1" ref="R742" ca="1">INDEX('Lorri 401b'!L:L,MATCH('Retirement Calculator'!A742,'Lorri 401b'!N:N,0),0)</f>
        <v>-7308197.0442619743</v>
      </c>
      <c r="S742" s="25">
        <f t="shared" ca="1" si="527"/>
        <v>-11592549.44295918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-4310634.478545472</v>
      </c>
      <c r="R743" s="25">
        <f t="array" aca="1" ref="R743" ca="1">INDEX('Lorri 401b'!L:L,MATCH('Retirement Calculator'!A743,'Lorri 401b'!N:N,0),0)</f>
        <v>-7360393.3992256215</v>
      </c>
      <c r="S743" s="25">
        <f t="shared" ca="1" si="527"/>
        <v>-11671027.877771094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-4337026.067059773</v>
      </c>
      <c r="R744" s="25">
        <f t="array" aca="1" ref="R744" ca="1">INDEX('Lorri 401b'!L:L,MATCH('Retirement Calculator'!A744,'Lorri 401b'!N:N,0),0)</f>
        <v>-7412807.2390016178</v>
      </c>
      <c r="S744" s="25">
        <f t="shared" ca="1" si="527"/>
        <v>-11749833.306061391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-4363527.6205262169</v>
      </c>
      <c r="R745" s="25">
        <f t="array" aca="1" ref="R745" ca="1">INDEX('Lorri 401b'!L:L,MATCH('Retirement Calculator'!A745,'Lorri 401b'!N:N,0),0)</f>
        <v>-7465439.4697766807</v>
      </c>
      <c r="S745" s="25">
        <f t="shared" ca="1" si="527"/>
        <v>-11828967.090302898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-4390139.5971321044</v>
      </c>
      <c r="R746" s="25">
        <f t="array" aca="1" ref="R746" ca="1">INDEX('Lorri 401b'!L:L,MATCH('Retirement Calculator'!A746,'Lorri 401b'!N:N,0),0)</f>
        <v>-7518291.0015133061</v>
      </c>
      <c r="S746" s="25">
        <f t="shared" ca="1" si="527"/>
        <v>-11908430.598645411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-4416862.4569738498</v>
      </c>
      <c r="R747" s="25">
        <f t="array" aca="1" ref="R747" ca="1">INDEX('Lorri 401b'!L:L,MATCH('Retirement Calculator'!A747,'Lorri 401b'!N:N,0),0)</f>
        <v>-7571362.7479655007</v>
      </c>
      <c r="S747" s="25">
        <f t="shared" ca="1" si="527"/>
        <v>-11988225.20493935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-4443696.6620649351</v>
      </c>
      <c r="R748" s="25">
        <f t="array" aca="1" ref="R748" ca="1">INDEX('Lorri 401b'!L:L,MATCH('Retirement Calculator'!A748,'Lorri 401b'!N:N,0),0)</f>
        <v>-7624655.6266945796</v>
      </c>
      <c r="S748" s="25">
        <f t="shared" ca="1" si="527"/>
        <v>-12068352.288759515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-4470642.6763439002</v>
      </c>
      <c r="R749" s="25">
        <f t="array" aca="1" ref="R749" ca="1">INDEX('Lorri 401b'!L:L,MATCH('Retirement Calculator'!A749,'Lorri 401b'!N:N,0),0)</f>
        <v>-7678170.5590850292</v>
      </c>
      <c r="S749" s="25">
        <f t="shared" ca="1" si="527"/>
        <v>-12148813.235428929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-4497700.9656823613</v>
      </c>
      <c r="R750" s="25">
        <f t="array" aca="1" ref="R750" ca="1">INDEX('Lorri 401b'!L:L,MATCH('Retirement Calculator'!A750,'Lorri 401b'!N:N,0),0)</f>
        <v>-7731908.4703604393</v>
      </c>
      <c r="S750" s="25">
        <f t="shared" ca="1" si="527"/>
        <v>-12229609.436042801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-4524871.9978930661</v>
      </c>
      <c r="R751" s="25">
        <f t="array" aca="1" ref="R751" ca="1">INDEX('Lorri 401b'!L:L,MATCH('Retirement Calculator'!A751,'Lorri 401b'!N:N,0),0)</f>
        <v>-7785870.2895994969</v>
      </c>
      <c r="S751" s="25">
        <f t="shared" ca="1" si="527"/>
        <v>-12310742.287492562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-4552156.2427379815</v>
      </c>
      <c r="R752" s="25">
        <f t="array" aca="1" ref="R752" ca="1">INDEX('Lorri 401b'!L:L,MATCH('Retirement Calculator'!A752,'Lorri 401b'!N:N,0),0)</f>
        <v>-7840056.9497520505</v>
      </c>
      <c r="S752" s="25">
        <f t="shared" ca="1" si="527"/>
        <v>-12392213.192490032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-4579554.1719364179</v>
      </c>
      <c r="R753" s="25">
        <f t="array" aca="1" ref="R753" ca="1">INDEX('Lorri 401b'!L:L,MATCH('Retirement Calculator'!A753,'Lorri 401b'!N:N,0),0)</f>
        <v>-7894469.3876552396</v>
      </c>
      <c r="S753" s="25">
        <f t="shared" ca="1" si="527"/>
        <v>-12474023.559591658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-4607066.2591731809</v>
      </c>
      <c r="R754" s="25">
        <f t="array" aca="1" ref="R754" ca="1">INDEX('Lorri 401b'!L:L,MATCH('Retirement Calculator'!A754,'Lorri 401b'!N:N,0),0)</f>
        <v>-7949108.5440496923</v>
      </c>
      <c r="S754" s="25">
        <f t="shared" ca="1" si="527"/>
        <v>-12556174.803222872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-4634692.9801067635</v>
      </c>
      <c r="R755" s="25">
        <f t="array" aca="1" ref="R755" ca="1">INDEX('Lorri 401b'!L:L,MATCH('Retirement Calculator'!A755,'Lorri 401b'!N:N,0),0)</f>
        <v>-8003975.3635957884</v>
      </c>
      <c r="S755" s="25">
        <f t="shared" ca="1" si="527"/>
        <v>-12638668.343702551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-4662434.8123775693</v>
      </c>
      <c r="R756" s="25">
        <f t="array" aca="1" ref="R756" ca="1">INDEX('Lorri 401b'!L:L,MATCH('Retirement Calculator'!A756,'Lorri 401b'!N:N,0),0)</f>
        <v>-8059070.794889993</v>
      </c>
      <c r="S756" s="25">
        <f t="shared" ca="1" si="527"/>
        <v>-12721505.607267562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-4690292.2356161708</v>
      </c>
      <c r="R757" s="25">
        <f t="array" aca="1" ref="R757" ca="1">INDEX('Lorri 401b'!L:L,MATCH('Retirement Calculator'!A757,'Lorri 401b'!N:N,0),0)</f>
        <v>-8114395.7904812573</v>
      </c>
      <c r="S757" s="25">
        <f t="shared" ca="1" si="527"/>
        <v>-12804688.026097428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-4718265.7314515999</v>
      </c>
      <c r="R758" s="25">
        <f t="array" aca="1" ref="R758" ca="1">INDEX('Lorri 401b'!L:L,MATCH('Retirement Calculator'!A758,'Lorri 401b'!N:N,0),0)</f>
        <v>-8169951.3068874851</v>
      </c>
      <c r="S758" s="25">
        <f t="shared" ca="1" si="527"/>
        <v>-12888217.038339086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-4746355.783519676</v>
      </c>
      <c r="R759" s="25">
        <f t="array" aca="1" ref="R759" ca="1">INDEX('Lorri 401b'!L:L,MATCH('Retirement Calculator'!A759,'Lorri 401b'!N:N,0),0)</f>
        <v>-8225738.3046120722</v>
      </c>
      <c r="S759" s="25">
        <f t="shared" ca="1" si="527"/>
        <v>-12972094.088131748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-4774562.8774713697</v>
      </c>
      <c r="R760" s="25">
        <f t="array" aca="1" ref="R760" ca="1">INDEX('Lorri 401b'!L:L,MATCH('Retirement Calculator'!A760,'Lorri 401b'!N:N,0),0)</f>
        <v>-8281757.7481605113</v>
      </c>
      <c r="S760" s="25">
        <f t="shared" ca="1" si="527"/>
        <v>-13056320.62563188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-4802887.5009811949</v>
      </c>
      <c r="R761" s="25">
        <f t="array" aca="1" ref="R761" ca="1">INDEX('Lorri 401b'!L:L,MATCH('Retirement Calculator'!A761,'Lorri 401b'!N:N,0),0)</f>
        <v>-8338010.6060570693</v>
      </c>
      <c r="S761" s="25">
        <f t="shared" ca="1" si="527"/>
        <v>-13140898.107038263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-4831330.1437556446</v>
      </c>
      <c r="R762" s="25">
        <f t="array" aca="1" ref="R762" ca="1">INDEX('Lorri 401b'!L:L,MATCH('Retirement Calculator'!A762,'Lorri 401b'!N:N,0),0)</f>
        <v>-8394497.8508615289</v>
      </c>
      <c r="S762" s="25">
        <f t="shared" ca="1" si="527"/>
        <v>-13225827.994617173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-4859891.2975416547</v>
      </c>
      <c r="R763" s="25">
        <f t="array" aca="1" ref="R763" ca="1">INDEX('Lorri 401b'!L:L,MATCH('Retirement Calculator'!A763,'Lorri 401b'!N:N,0),0)</f>
        <v>-8451220.4591860082</v>
      </c>
      <c r="S763" s="25">
        <f t="shared" ca="1" si="527"/>
        <v>-13311111.756727662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-4888571.4561351063</v>
      </c>
      <c r="R764" s="25">
        <f t="array" aca="1" ref="R764" ca="1">INDEX('Lorri 401b'!L:L,MATCH('Retirement Calculator'!A764,'Lorri 401b'!N:N,0),0)</f>
        <v>-8508179.41171184</v>
      </c>
      <c r="S764" s="25">
        <f t="shared" ca="1" si="527"/>
        <v>-13396750.867846947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-4917371.1153893638</v>
      </c>
      <c r="R765" s="25">
        <f t="array" aca="1" ref="R765" ca="1">INDEX('Lorri 401b'!L:L,MATCH('Retirement Calculator'!A765,'Lorri 401b'!N:N,0),0)</f>
        <v>-8565375.6932065301</v>
      </c>
      <c r="S765" s="25">
        <f t="shared" ca="1" si="527"/>
        <v>-13482746.808595894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-4946290.7732238472</v>
      </c>
      <c r="R766" s="25">
        <f t="array" aca="1" ref="R766" ca="1">INDEX('Lorri 401b'!L:L,MATCH('Retirement Calculator'!A766,'Lorri 401b'!N:N,0),0)</f>
        <v>-8622810.2925407812</v>
      </c>
      <c r="S766" s="25">
        <f t="shared" ca="1" si="527"/>
        <v>-13569101.065764628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-4975330.9296326414</v>
      </c>
      <c r="R767" s="25">
        <f t="array" aca="1" ref="R767" ca="1">INDEX('Lorri 401b'!L:L,MATCH('Retirement Calculator'!A767,'Lorri 401b'!N:N,0),0)</f>
        <v>-8680484.2027055919</v>
      </c>
      <c r="S767" s="25">
        <f t="shared" ca="1" si="527"/>
        <v>-13655815.132338233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-5004492.0866931388</v>
      </c>
      <c r="R768" s="25">
        <f t="array" aca="1" ref="R768" ca="1">INDEX('Lorri 401b'!L:L,MATCH('Retirement Calculator'!A768,'Lorri 401b'!N:N,0),0)</f>
        <v>-8738398.4208294228</v>
      </c>
      <c r="S768" s="25">
        <f t="shared" ca="1" si="527"/>
        <v>-13742890.507522561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-5033774.7485747216</v>
      </c>
      <c r="R769" s="25">
        <f t="array" aca="1" ref="R769" ca="1">INDEX('Lorri 401b'!L:L,MATCH('Retirement Calculator'!A769,'Lorri 401b'!N:N,0),0)</f>
        <v>-8796553.9481954351</v>
      </c>
      <c r="S769" s="25">
        <f t="shared" ca="1" si="527"/>
        <v>-13830328.696770158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-5063179.4215474781</v>
      </c>
      <c r="R770" s="25">
        <f t="array" aca="1" ref="R770" ca="1">INDEX('Lorri 401b'!L:L,MATCH('Retirement Calculator'!A770,'Lorri 401b'!N:N,0),0)</f>
        <v>-8854951.7902588062</v>
      </c>
      <c r="S770" s="25">
        <f t="shared" ca="1" si="527"/>
        <v>-13918131.211806284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-5092706.6139909541</v>
      </c>
      <c r="R771" s="25">
        <f t="array" aca="1" ref="R771" ca="1">INDEX('Lorri 401b'!L:L,MATCH('Retirement Calculator'!A771,'Lorri 401b'!N:N,0),0)</f>
        <v>-8913592.9566641077</v>
      </c>
      <c r="S771" s="25">
        <f t="shared" ca="1" si="527"/>
        <v>-14006299.570655063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-5122356.8364029443</v>
      </c>
      <c r="R772" s="25">
        <f t="array" aca="1" ref="R772" ca="1">INDEX('Lorri 401b'!L:L,MATCH('Retirement Calculator'!A772,'Lorri 401b'!N:N,0),0)</f>
        <v>-8972478.4612627644</v>
      </c>
      <c r="S772" s="25">
        <f t="shared" ca="1" si="527"/>
        <v>-14094835.297665708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-5152130.6014083177</v>
      </c>
      <c r="R773" s="25">
        <f t="array" aca="1" ref="R773" ca="1">INDEX('Lorri 401b'!L:L,MATCH('Retirement Calculator'!A773,'Lorri 401b'!N:N,0),0)</f>
        <v>-9031609.3221305832</v>
      </c>
      <c r="S773" s="25">
        <f t="shared" ca="1" si="527"/>
        <v>-14183739.923538901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-5182028.4237678805</v>
      </c>
      <c r="R774" s="25">
        <f t="array" aca="1" ref="R774" ca="1">INDEX('Lorri 401b'!L:L,MATCH('Retirement Calculator'!A774,'Lorri 401b'!N:N,0),0)</f>
        <v>-9090986.56158535</v>
      </c>
      <c r="S774" s="25">
        <f t="shared" ca="1" si="527"/>
        <v>-14273014.985353231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-5212050.820387275</v>
      </c>
      <c r="R775" s="25">
        <f t="array" aca="1" ref="R775" ca="1">INDEX('Lorri 401b'!L:L,MATCH('Retirement Calculator'!A775,'Lorri 401b'!N:N,0),0)</f>
        <v>-9150611.2062045131</v>
      </c>
      <c r="S775" s="25">
        <f t="shared" ca="1" si="527"/>
        <v>-14362662.026591789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-5242198.3103259169</v>
      </c>
      <c r="R776" s="25">
        <f t="array" aca="1" ref="R776" ca="1">INDEX('Lorri 401b'!L:L,MATCH('Retirement Calculator'!A776,'Lorri 401b'!N:N,0),0)</f>
        <v>-9210484.2868429217</v>
      </c>
      <c r="S776" s="25">
        <f t="shared" ref="S776:S1030" ca="1" si="787">SUM(Q776:R776)</f>
        <v>-14452682.597168839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-5272471.4148059692</v>
      </c>
      <c r="R777" s="25">
        <f t="array" aca="1" ref="R777" ca="1">INDEX('Lorri 401b'!L:L,MATCH('Retirement Calculator'!A777,'Lorri 401b'!N:N,0),0)</f>
        <v>-9270606.8386506569</v>
      </c>
      <c r="S777" s="25">
        <f t="shared" ca="1" si="787"/>
        <v>-14543078.253456626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-5302870.6572213555</v>
      </c>
      <c r="R778" s="25">
        <f t="array" aca="1" ref="R778" ca="1">INDEX('Lorri 401b'!L:L,MATCH('Retirement Calculator'!A778,'Lorri 401b'!N:N,0),0)</f>
        <v>-9330979.9010909256</v>
      </c>
      <c r="S778" s="25">
        <f t="shared" ca="1" si="787"/>
        <v>-14633850.558312282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-5333396.5631468054</v>
      </c>
      <c r="R779" s="25">
        <f t="array" aca="1" ref="R779" ca="1">INDEX('Lorri 401b'!L:L,MATCH('Retirement Calculator'!A779,'Lorri 401b'!N:N,0),0)</f>
        <v>-9391604.5179580282</v>
      </c>
      <c r="S779" s="25">
        <f t="shared" ca="1" si="787"/>
        <v>-14725001.081104834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-5364049.6603469448</v>
      </c>
      <c r="R780" s="25">
        <f t="array" aca="1" ref="R780" ca="1">INDEX('Lorri 401b'!L:L,MATCH('Retirement Calculator'!A780,'Lorri 401b'!N:N,0),0)</f>
        <v>-9452481.7373954095</v>
      </c>
      <c r="S780" s="25">
        <f t="shared" ca="1" si="787"/>
        <v>-14816531.397742353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-5394830.478785418</v>
      </c>
      <c r="R781" s="25">
        <f t="array" aca="1" ref="R781" ca="1">INDEX('Lorri 401b'!L:L,MATCH('Retirement Calculator'!A781,'Lorri 401b'!N:N,0),0)</f>
        <v>-9513612.6119137798</v>
      </c>
      <c r="S781" s="25">
        <f t="shared" ca="1" si="787"/>
        <v>-14908443.090699198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-5425739.5506340517</v>
      </c>
      <c r="R782" s="25">
        <f t="array" aca="1" ref="R782" ca="1">INDEX('Lorri 401b'!L:L,MATCH('Retirement Calculator'!A782,'Lorri 401b'!N:N,0),0)</f>
        <v>-9574998.1984093115</v>
      </c>
      <c r="S782" s="25">
        <f t="shared" ca="1" si="787"/>
        <v>-15000737.749043364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-5456777.4102820549</v>
      </c>
      <c r="R783" s="25">
        <f t="array" aca="1" ref="R783" ca="1">INDEX('Lorri 401b'!L:L,MATCH('Retirement Calculator'!A783,'Lorri 401b'!N:N,0),0)</f>
        <v>-9636639.5581819061</v>
      </c>
      <c r="S783" s="25">
        <f t="shared" ca="1" si="787"/>
        <v>-15093416.968463961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-5487944.5943452585</v>
      </c>
      <c r="R784" s="25">
        <f t="array" aca="1" ref="R784" ca="1">INDEX('Lorri 401b'!L:L,MATCH('Retirement Calculator'!A784,'Lorri 401b'!N:N,0),0)</f>
        <v>-9698537.7569535542</v>
      </c>
      <c r="S784" s="25">
        <f t="shared" ca="1" si="787"/>
        <v>-15186482.351298813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-5519241.6416753922</v>
      </c>
      <c r="R785" s="25">
        <f t="array" aca="1" ref="R785" ca="1">INDEX('Lorri 401b'!L:L,MATCH('Retirement Calculator'!A785,'Lorri 401b'!N:N,0),0)</f>
        <v>-9760693.8648867514</v>
      </c>
      <c r="S785" s="25">
        <f t="shared" ca="1" si="787"/>
        <v>-15279935.506562144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-5550669.0933694011</v>
      </c>
      <c r="R786" s="25">
        <f t="array" aca="1" ref="R786" ca="1">INDEX('Lorri 401b'!L:L,MATCH('Retirement Calculator'!A786,'Lorri 401b'!N:N,0),0)</f>
        <v>-9823108.9566030037</v>
      </c>
      <c r="S786" s="25">
        <f t="shared" ca="1" si="787"/>
        <v>-15373778.049972404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-5582227.4927788014</v>
      </c>
      <c r="R787" s="25">
        <f t="array" aca="1" ref="R787" ca="1">INDEX('Lorri 401b'!L:L,MATCH('Retirement Calculator'!A787,'Lorri 401b'!N:N,0),0)</f>
        <v>-9885784.1112014055</v>
      </c>
      <c r="S787" s="25">
        <f t="shared" ca="1" si="787"/>
        <v>-15468011.603980206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-5613917.3855190743</v>
      </c>
      <c r="R788" s="25">
        <f t="array" aca="1" ref="R788" ca="1">INDEX('Lorri 401b'!L:L,MATCH('Retirement Calculator'!A788,'Lorri 401b'!N:N,0),0)</f>
        <v>-9948720.4122773018</v>
      </c>
      <c r="S788" s="25">
        <f t="shared" ca="1" si="787"/>
        <v>-15562637.797796376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-5645739.3194790985</v>
      </c>
      <c r="R789" s="25">
        <f t="array" aca="1" ref="R789" ca="1">INDEX('Lorri 401b'!L:L,MATCH('Retirement Calculator'!A789,'Lorri 401b'!N:N,0),0)</f>
        <v>-10011918.947941015</v>
      </c>
      <c r="S789" s="25">
        <f t="shared" ca="1" si="787"/>
        <v>-15657658.267420113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-5677693.8448306229</v>
      </c>
      <c r="R790" s="25">
        <f t="array" aca="1" ref="R790" ca="1">INDEX('Lorri 401b'!L:L,MATCH('Retirement Calculator'!A790,'Lorri 401b'!N:N,0),0)</f>
        <v>-10075380.81083666</v>
      </c>
      <c r="S790" s="25">
        <f t="shared" ca="1" si="787"/>
        <v>-15753074.655667283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-5709781.5140377786</v>
      </c>
      <c r="R791" s="25">
        <f t="array" aca="1" ref="R791" ca="1">INDEX('Lorri 401b'!L:L,MATCH('Retirement Calculator'!A791,'Lorri 401b'!N:N,0),0)</f>
        <v>-10139107.098161036</v>
      </c>
      <c r="S791" s="25">
        <f t="shared" ca="1" si="787"/>
        <v>-15848888.612198815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-5742002.8818666311</v>
      </c>
      <c r="R792" s="25">
        <f t="array" aca="1" ref="R792" ca="1">INDEX('Lorri 401b'!L:L,MATCH('Retirement Calculator'!A792,'Lorri 401b'!N:N,0),0)</f>
        <v>-10203098.911682596</v>
      </c>
      <c r="S792" s="25">
        <f t="shared" ca="1" si="787"/>
        <v>-15945101.793549228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-5774358.5053947698</v>
      </c>
      <c r="R793" s="25">
        <f t="array" aca="1" ref="R793" ca="1">INDEX('Lorri 401b'!L:L,MATCH('Retirement Calculator'!A793,'Lorri 401b'!N:N,0),0)</f>
        <v>-10267357.357760496</v>
      </c>
      <c r="S793" s="25">
        <f t="shared" ca="1" si="787"/>
        <v>-16041715.863155266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-5806848.9440209428</v>
      </c>
      <c r="R794" s="25">
        <f t="array" aca="1" ref="R794" ca="1">INDEX('Lorri 401b'!L:L,MATCH('Retirement Calculator'!A794,'Lorri 401b'!N:N,0),0)</f>
        <v>-10331883.547363723</v>
      </c>
      <c r="S794" s="25">
        <f t="shared" ca="1" si="787"/>
        <v>-16138732.491384666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-5839474.7594747245</v>
      </c>
      <c r="R795" s="25">
        <f t="array" aca="1" ref="R795" ca="1">INDEX('Lorri 401b'!L:L,MATCH('Retirement Calculator'!A795,'Lorri 401b'!N:N,0),0)</f>
        <v>-10396678.596090294</v>
      </c>
      <c r="S795" s="25">
        <f t="shared" ca="1" si="787"/>
        <v>-16236153.355565019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-5872236.5158262309</v>
      </c>
      <c r="R796" s="25">
        <f t="array" aca="1" ref="R796" ca="1">INDEX('Lorri 401b'!L:L,MATCH('Retirement Calculator'!A796,'Lorri 401b'!N:N,0),0)</f>
        <v>-10461743.624186561</v>
      </c>
      <c r="S796" s="25">
        <f t="shared" ca="1" si="787"/>
        <v>-16333980.140012791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-5905134.7794958679</v>
      </c>
      <c r="R797" s="25">
        <f t="array" aca="1" ref="R797" ca="1">INDEX('Lorri 401b'!L:L,MATCH('Retirement Calculator'!A797,'Lorri 401b'!N:N,0),0)</f>
        <v>-10527079.756566562</v>
      </c>
      <c r="S797" s="25">
        <f t="shared" ca="1" si="787"/>
        <v>-16432214.536062431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-5938170.1192641286</v>
      </c>
      <c r="R798" s="25">
        <f t="array" aca="1" ref="R798" ca="1">INDEX('Lorri 401b'!L:L,MATCH('Retirement Calculator'!A798,'Lorri 401b'!N:N,0),0)</f>
        <v>-10592688.122831479</v>
      </c>
      <c r="S798" s="25">
        <f t="shared" ca="1" si="787"/>
        <v>-16530858.242095608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-5971343.1062814239</v>
      </c>
      <c r="R799" s="25">
        <f t="array" aca="1" ref="R799" ca="1">INDEX('Lorri 401b'!L:L,MATCH('Retirement Calculator'!A799,'Lorri 401b'!N:N,0),0)</f>
        <v>-10658569.857289167</v>
      </c>
      <c r="S799" s="25">
        <f t="shared" ca="1" si="787"/>
        <v>-16629912.963570591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-6004654.3140779575</v>
      </c>
      <c r="R800" s="25">
        <f t="array" aca="1" ref="R800" ca="1">INDEX('Lorri 401b'!L:L,MATCH('Retirement Calculator'!A800,'Lorri 401b'!N:N,0),0)</f>
        <v>-10724726.098973762</v>
      </c>
      <c r="S800" s="25">
        <f t="shared" ca="1" si="787"/>
        <v>-16729380.413051721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-6038104.3185736435</v>
      </c>
      <c r="R801" s="25">
        <f t="array" aca="1" ref="R801" ca="1">INDEX('Lorri 401b'!L:L,MATCH('Retirement Calculator'!A801,'Lorri 401b'!N:N,0),0)</f>
        <v>-10791157.991665376</v>
      </c>
      <c r="S801" s="25">
        <f t="shared" ca="1" si="787"/>
        <v>-16829262.310239021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-6071693.698088062</v>
      </c>
      <c r="R802" s="25">
        <f t="array" aca="1" ref="R802" ca="1">INDEX('Lorri 401b'!L:L,MATCH('Retirement Calculator'!A802,'Lorri 401b'!N:N,0),0)</f>
        <v>-10857866.683909873</v>
      </c>
      <c r="S802" s="25">
        <f t="shared" ca="1" si="787"/>
        <v>-16929560.381997935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-6105423.0333504565</v>
      </c>
      <c r="R803" s="25">
        <f t="array" aca="1" ref="R803" ca="1">INDEX('Lorri 401b'!L:L,MATCH('Retirement Calculator'!A803,'Lorri 401b'!N:N,0),0)</f>
        <v>-10924853.329038721</v>
      </c>
      <c r="S803" s="25">
        <f t="shared" ca="1" si="787"/>
        <v>-17030276.362389177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-6139292.9075097777</v>
      </c>
      <c r="R804" s="25">
        <f t="array" aca="1" ref="R804" ca="1">INDEX('Lorri 401b'!L:L,MATCH('Retirement Calculator'!A804,'Lorri 401b'!N:N,0),0)</f>
        <v>-10992119.085188938</v>
      </c>
      <c r="S804" s="25">
        <f t="shared" ca="1" si="787"/>
        <v>-17131411.992698714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-6173303.9061447633</v>
      </c>
      <c r="R805" s="25">
        <f t="array" aca="1" ref="R805" ca="1">INDEX('Lorri 401b'!L:L,MATCH('Retirement Calculator'!A805,'Lorri 401b'!N:N,0),0)</f>
        <v>-11059665.115323115</v>
      </c>
      <c r="S805" s="25">
        <f t="shared" ca="1" si="787"/>
        <v>-17232969.021467879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-6207456.6172740608</v>
      </c>
      <c r="R806" s="25">
        <f t="array" aca="1" ref="R806" ca="1">INDEX('Lorri 401b'!L:L,MATCH('Retirement Calculator'!A806,'Lorri 401b'!N:N,0),0)</f>
        <v>-11127492.587249517</v>
      </c>
      <c r="S806" s="25">
        <f t="shared" ca="1" si="787"/>
        <v>-17334949.204523578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-6241751.6313663973</v>
      </c>
      <c r="R807" s="25">
        <f t="array" aca="1" ref="R807" ca="1">INDEX('Lorri 401b'!L:L,MATCH('Retirement Calculator'!A807,'Lorri 401b'!N:N,0),0)</f>
        <v>-11195602.67364228</v>
      </c>
      <c r="S807" s="25">
        <f t="shared" ca="1" si="787"/>
        <v>-17437354.305008676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-6276189.5413507856</v>
      </c>
      <c r="R808" s="25">
        <f t="array" aca="1" ref="R808" ca="1">INDEX('Lorri 401b'!L:L,MATCH('Retirement Calculator'!A808,'Lorri 401b'!N:N,0),0)</f>
        <v>-11263996.552061679</v>
      </c>
      <c r="S808" s="25">
        <f t="shared" ca="1" si="787"/>
        <v>-17540186.093412466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-6310770.9426267752</v>
      </c>
      <c r="R809" s="25">
        <f t="array" aca="1" ref="R809" ca="1">INDEX('Lorri 401b'!L:L,MATCH('Retirement Calculator'!A809,'Lorri 401b'!N:N,0),0)</f>
        <v>-11332675.404974492</v>
      </c>
      <c r="S809" s="25">
        <f t="shared" ca="1" si="787"/>
        <v>-17643446.347601268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-6345496.4330747481</v>
      </c>
      <c r="R810" s="25">
        <f t="array" aca="1" ref="R810" ca="1">INDEX('Lorri 401b'!L:L,MATCH('Retirement Calculator'!A810,'Lorri 401b'!N:N,0),0)</f>
        <v>-11401640.419774443</v>
      </c>
      <c r="S810" s="25">
        <f t="shared" ca="1" si="787"/>
        <v>-17747136.852849193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-6380366.6130662542</v>
      </c>
      <c r="R811" s="25">
        <f t="array" aca="1" ref="R811" ca="1">INDEX('Lorri 401b'!L:L,MATCH('Retirement Calculator'!A811,'Lorri 401b'!N:N,0),0)</f>
        <v>-11470892.788802726</v>
      </c>
      <c r="S811" s="25">
        <f t="shared" ca="1" si="787"/>
        <v>-17851259.40186898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-6415382.0854743915</v>
      </c>
      <c r="R812" s="25">
        <f t="array" aca="1" ref="R812" ca="1">INDEX('Lorri 401b'!L:L,MATCH('Retirement Calculator'!A812,'Lorri 401b'!N:N,0),0)</f>
        <v>-11540433.709368628</v>
      </c>
      <c r="S812" s="25">
        <f t="shared" ca="1" si="787"/>
        <v>-17955815.794843018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-6450543.4556842297</v>
      </c>
      <c r="R813" s="25">
        <f t="array" aca="1" ref="R813" ca="1">INDEX('Lorri 401b'!L:L,MATCH('Retirement Calculator'!A813,'Lorri 401b'!N:N,0),0)</f>
        <v>-11610264.38377022</v>
      </c>
      <c r="S813" s="25">
        <f t="shared" ca="1" si="787"/>
        <v>-18060807.83945445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-6485851.3316032756</v>
      </c>
      <c r="R814" s="25">
        <f t="array" aca="1" ref="R814" ca="1">INDEX('Lorri 401b'!L:L,MATCH('Retirement Calculator'!A814,'Lorri 401b'!N:N,0),0)</f>
        <v>-11680386.019315153</v>
      </c>
      <c r="S814" s="25">
        <f t="shared" ca="1" si="787"/>
        <v>-18166237.350918427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-6521306.3236719836</v>
      </c>
      <c r="R815" s="25">
        <f t="array" aca="1" ref="R815" ca="1">INDEX('Lorri 401b'!L:L,MATCH('Retirement Calculator'!A815,'Lorri 401b'!N:N,0),0)</f>
        <v>-11750799.828341523</v>
      </c>
      <c r="S815" s="25">
        <f t="shared" ca="1" si="787"/>
        <v>-18272106.152013507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-6556909.0448743114</v>
      </c>
      <c r="R816" s="25">
        <f t="array" aca="1" ref="R816" ca="1">INDEX('Lorri 401b'!L:L,MATCH('Retirement Calculator'!A816,'Lorri 401b'!N:N,0),0)</f>
        <v>-11821507.028238837</v>
      </c>
      <c r="S816" s="25">
        <f t="shared" ca="1" si="787"/>
        <v>-18378416.073113147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-6592660.1107483162</v>
      </c>
      <c r="R817" s="25">
        <f t="array" aca="1" ref="R817" ca="1">INDEX('Lorri 401b'!L:L,MATCH('Retirement Calculator'!A817,'Lorri 401b'!N:N,0),0)</f>
        <v>-11892508.841469055</v>
      </c>
      <c r="S817" s="25">
        <f t="shared" ca="1" si="787"/>
        <v>-18485168.95221737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-6628560.1393967951</v>
      </c>
      <c r="R818" s="25">
        <f t="array" aca="1" ref="R818" ca="1">INDEX('Lorri 401b'!L:L,MATCH('Retirement Calculator'!A818,'Lorri 401b'!N:N,0),0)</f>
        <v>-11963806.495587733</v>
      </c>
      <c r="S818" s="25">
        <f t="shared" ca="1" si="787"/>
        <v>-18592366.634984527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-6664609.7514979765</v>
      </c>
      <c r="R819" s="25">
        <f t="array" aca="1" ref="R819" ca="1">INDEX('Lorri 401b'!L:L,MATCH('Retirement Calculator'!A819,'Lorri 401b'!N:N,0),0)</f>
        <v>-12035401.223265238</v>
      </c>
      <c r="S819" s="25">
        <f t="shared" ca="1" si="787"/>
        <v>-18700010.974763215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-6700809.5703162458</v>
      </c>
      <c r="R820" s="25">
        <f t="array" aca="1" ref="R820" ca="1">INDEX('Lorri 401b'!L:L,MATCH('Retirement Calculator'!A820,'Lorri 401b'!N:N,0),0)</f>
        <v>-12107294.262308067</v>
      </c>
      <c r="S820" s="25">
        <f t="shared" ca="1" si="787"/>
        <v>-18808103.832624312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-6737160.2217129245</v>
      </c>
      <c r="R821" s="25">
        <f t="array" aca="1" ref="R821" ca="1">INDEX('Lorri 401b'!L:L,MATCH('Retirement Calculator'!A821,'Lorri 401b'!N:N,0),0)</f>
        <v>-12179486.85568024</v>
      </c>
      <c r="S821" s="25">
        <f t="shared" ca="1" si="787"/>
        <v>-18916647.077393167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-6773662.3341570897</v>
      </c>
      <c r="R822" s="25">
        <f t="array" aca="1" ref="R822" ca="1">INDEX('Lorri 401b'!L:L,MATCH('Retirement Calculator'!A822,'Lorri 401b'!N:N,0),0)</f>
        <v>-12251980.251524799</v>
      </c>
      <c r="S822" s="25">
        <f t="shared" ca="1" si="787"/>
        <v>-19025642.585681889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-6810316.5387364393</v>
      </c>
      <c r="R823" s="25">
        <f t="array" aca="1" ref="R823" ca="1">INDEX('Lorri 401b'!L:L,MATCH('Retirement Calculator'!A823,'Lorri 401b'!N:N,0),0)</f>
        <v>-12324775.703185376</v>
      </c>
      <c r="S823" s="25">
        <f t="shared" ca="1" si="787"/>
        <v>-19135092.241921816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-6847123.469168202</v>
      </c>
      <c r="R824" s="25">
        <f t="array" aca="1" ref="R824" ca="1">INDEX('Lorri 401b'!L:L,MATCH('Retirement Calculator'!A824,'Lorri 401b'!N:N,0),0)</f>
        <v>-12397874.469227871</v>
      </c>
      <c r="S824" s="25">
        <f t="shared" ca="1" si="787"/>
        <v>-19244997.938396074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-6884083.7618100978</v>
      </c>
      <c r="R825" s="25">
        <f t="array" aca="1" ref="R825" ca="1">INDEX('Lorri 401b'!L:L,MATCH('Retirement Calculator'!A825,'Lorri 401b'!N:N,0),0)</f>
        <v>-12471277.813462211</v>
      </c>
      <c r="S825" s="25">
        <f t="shared" ca="1" si="787"/>
        <v>-19355361.575272307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-6921198.0556713343</v>
      </c>
      <c r="R826" s="25">
        <f t="array" aca="1" ref="R826" ca="1">INDEX('Lorri 401b'!L:L,MATCH('Retirement Calculator'!A826,'Lorri 401b'!N:N,0),0)</f>
        <v>-12544987.004964193</v>
      </c>
      <c r="S826" s="25">
        <f t="shared" ca="1" si="787"/>
        <v>-19466185.060635529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-6958466.9924236592</v>
      </c>
      <c r="R827" s="25">
        <f t="array" aca="1" ref="R827" ca="1">INDEX('Lorri 401b'!L:L,MATCH('Retirement Calculator'!A827,'Lorri 401b'!N:N,0),0)</f>
        <v>-12619003.318097435</v>
      </c>
      <c r="S827" s="25">
        <f t="shared" ca="1" si="787"/>
        <v>-19577470.310521096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-6995891.216412452</v>
      </c>
      <c r="R828" s="25">
        <f t="array" aca="1" ref="R828" ca="1">INDEX('Lorri 401b'!L:L,MATCH('Retirement Calculator'!A828,'Lorri 401b'!N:N,0),0)</f>
        <v>-12693328.032535398</v>
      </c>
      <c r="S828" s="25">
        <f t="shared" ca="1" si="787"/>
        <v>-19689219.248947851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-7033471.3746678652</v>
      </c>
      <c r="R829" s="25">
        <f t="array" aca="1" ref="R829" ca="1">INDEX('Lorri 401b'!L:L,MATCH('Retirement Calculator'!A829,'Lorri 401b'!N:N,0),0)</f>
        <v>-12767962.433283519</v>
      </c>
      <c r="S829" s="25">
        <f t="shared" ca="1" si="787"/>
        <v>-19801433.807951383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-7071208.1169160092</v>
      </c>
      <c r="R830" s="25">
        <f t="array" aca="1" ref="R830" ca="1">INDEX('Lorri 401b'!L:L,MATCH('Retirement Calculator'!A830,'Lorri 401b'!N:N,0),0)</f>
        <v>-12842907.810701424</v>
      </c>
      <c r="S830" s="25">
        <f t="shared" ca="1" si="787"/>
        <v>-19914115.927617434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-7109102.0955901872</v>
      </c>
      <c r="R831" s="25">
        <f t="array" aca="1" ref="R831" ca="1">INDEX('Lorri 401b'!L:L,MATCH('Retirement Calculator'!A831,'Lorri 401b'!N:N,0),0)</f>
        <v>-12918165.460525237</v>
      </c>
      <c r="S831" s="25">
        <f t="shared" ca="1" si="787"/>
        <v>-20027267.556115426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-7147153.9658421744</v>
      </c>
      <c r="R832" s="25">
        <f t="array" aca="1" ref="R832" ca="1">INDEX('Lorri 401b'!L:L,MATCH('Retirement Calculator'!A832,'Lorri 401b'!N:N,0),0)</f>
        <v>-12993736.683889981</v>
      </c>
      <c r="S832" s="25">
        <f t="shared" ca="1" si="787"/>
        <v>-20140890.649732158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-7185364.3855535444</v>
      </c>
      <c r="R833" s="25">
        <f t="array" aca="1" ref="R833" ca="1">INDEX('Lorri 401b'!L:L,MATCH('Retirement Calculator'!A833,'Lorri 401b'!N:N,0),0)</f>
        <v>-13069622.78735208</v>
      </c>
      <c r="S833" s="25">
        <f t="shared" ca="1" si="787"/>
        <v>-20254987.172905624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-7223734.0153470458</v>
      </c>
      <c r="R834" s="25">
        <f t="array" aca="1" ref="R834" ca="1">INDEX('Lorri 401b'!L:L,MATCH('Retirement Calculator'!A834,'Lorri 401b'!N:N,0),0)</f>
        <v>-13145825.082911937</v>
      </c>
      <c r="S834" s="25">
        <f t="shared" ca="1" si="787"/>
        <v>-20369559.098258983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-7262263.5185980201</v>
      </c>
      <c r="R835" s="25">
        <f t="array" aca="1" ref="R835" ca="1">INDEX('Lorri 401b'!L:L,MATCH('Retirement Calculator'!A835,'Lorri 401b'!N:N,0),0)</f>
        <v>-13222344.888036625</v>
      </c>
      <c r="S835" s="25">
        <f t="shared" ca="1" si="787"/>
        <v>-20484608.406634644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-7300953.5614458732</v>
      </c>
      <c r="R836" s="25">
        <f t="array" aca="1" ref="R836" ca="1">INDEX('Lorri 401b'!L:L,MATCH('Retirement Calculator'!A836,'Lorri 401b'!N:N,0),0)</f>
        <v>-13299183.525682667</v>
      </c>
      <c r="S836" s="25">
        <f t="shared" ca="1" si="787"/>
        <v>-20600137.087128542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-7339804.8128055921</v>
      </c>
      <c r="R837" s="25">
        <f t="array" aca="1" ref="R837" ca="1">INDEX('Lorri 401b'!L:L,MATCH('Retirement Calculator'!A837,'Lorri 401b'!N:N,0),0)</f>
        <v>-13376342.324318903</v>
      </c>
      <c r="S837" s="25">
        <f t="shared" ca="1" si="787"/>
        <v>-20716147.137124494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-7378817.9443793101</v>
      </c>
      <c r="R838" s="25">
        <f t="array" aca="1" ref="R838" ca="1">INDEX('Lorri 401b'!L:L,MATCH('Retirement Calculator'!A838,'Lorri 401b'!N:N,0),0)</f>
        <v>-13453822.617949454</v>
      </c>
      <c r="S838" s="25">
        <f t="shared" ca="1" si="787"/>
        <v>-20832640.562328763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-7417993.6306679184</v>
      </c>
      <c r="R839" s="25">
        <f t="array" aca="1" ref="R839" ca="1">INDEX('Lorri 401b'!L:L,MATCH('Retirement Calculator'!A839,'Lorri 401b'!N:N,0),0)</f>
        <v>-13531625.746136799</v>
      </c>
      <c r="S839" s="25">
        <f t="shared" ca="1" si="787"/>
        <v>-20949619.376804717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-7457332.5489827292</v>
      </c>
      <c r="R840" s="25">
        <f t="array" aca="1" ref="R840" ca="1">INDEX('Lorri 401b'!L:L,MATCH('Retirement Calculator'!A840,'Lorri 401b'!N:N,0),0)</f>
        <v>-13609753.054024925</v>
      </c>
      <c r="S840" s="25">
        <f t="shared" ca="1" si="787"/>
        <v>-21067085.603007656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-7496835.379457185</v>
      </c>
      <c r="R841" s="25">
        <f t="array" aca="1" ref="R841" ca="1">INDEX('Lorri 401b'!L:L,MATCH('Retirement Calculator'!A841,'Lorri 401b'!N:N,0),0)</f>
        <v>-13688205.892362585</v>
      </c>
      <c r="S841" s="25">
        <f t="shared" ca="1" si="787"/>
        <v>-21185041.27181977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-7536502.8050586181</v>
      </c>
      <c r="R842" s="25">
        <f t="array" aca="1" ref="R842" ca="1">INDEX('Lorri 401b'!L:L,MATCH('Retirement Calculator'!A842,'Lorri 401b'!N:N,0),0)</f>
        <v>-13766985.617526652</v>
      </c>
      <c r="S842" s="25">
        <f t="shared" ca="1" si="787"/>
        <v>-21303488.422585271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-7576335.5116000567</v>
      </c>
      <c r="R843" s="25">
        <f t="array" aca="1" ref="R843" ca="1">INDEX('Lorri 401b'!L:L,MATCH('Retirement Calculator'!A843,'Lorri 401b'!N:N,0),0)</f>
        <v>-13846093.591545571</v>
      </c>
      <c r="S843" s="25">
        <f t="shared" ca="1" si="787"/>
        <v>-21422429.103145629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-7616334.1877520848</v>
      </c>
      <c r="R844" s="25">
        <f t="array" aca="1" ref="R844" ca="1">INDEX('Lorri 401b'!L:L,MATCH('Retirement Calculator'!A844,'Lorri 401b'!N:N,0),0)</f>
        <v>-13925531.182122901</v>
      </c>
      <c r="S844" s="25">
        <f t="shared" ca="1" si="787"/>
        <v>-21541865.369874984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-7656499.5250547463</v>
      </c>
      <c r="R845" s="25">
        <f t="array" aca="1" ref="R845" ca="1">INDEX('Lorri 401b'!L:L,MATCH('Retirement Calculator'!A845,'Lorri 401b'!N:N,0),0)</f>
        <v>-14005299.762660969</v>
      </c>
      <c r="S845" s="25">
        <f t="shared" ca="1" si="787"/>
        <v>-21661799.287715714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-7696832.217929502</v>
      </c>
      <c r="R846" s="25">
        <f t="array" aca="1" ref="R846" ca="1">INDEX('Lorri 401b'!L:L,MATCH('Retirement Calculator'!A846,'Lorri 401b'!N:N,0),0)</f>
        <v>-14085400.712284613</v>
      </c>
      <c r="S846" s="25">
        <f t="shared" ca="1" si="787"/>
        <v>-21782232.930214114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-7737332.9636912365</v>
      </c>
      <c r="R847" s="25">
        <f t="array" aca="1" ref="R847" ca="1">INDEX('Lorri 401b'!L:L,MATCH('Retirement Calculator'!A847,'Lorri 401b'!N:N,0),0)</f>
        <v>-14165835.415865023</v>
      </c>
      <c r="S847" s="25">
        <f t="shared" ca="1" si="787"/>
        <v>-21903168.379556261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-7778002.462560311</v>
      </c>
      <c r="R848" s="25">
        <f t="array" aca="1" ref="R848" ca="1">INDEX('Lorri 401b'!L:L,MATCH('Retirement Calculator'!A848,'Lorri 401b'!N:N,0),0)</f>
        <v>-14246605.264043683</v>
      </c>
      <c r="S848" s="25">
        <f t="shared" ca="1" si="787"/>
        <v>-22024607.726603992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-7818841.4176746737</v>
      </c>
      <c r="R849" s="25">
        <f t="array" aca="1" ref="R849" ca="1">INDEX('Lorri 401b'!L:L,MATCH('Retirement Calculator'!A849,'Lorri 401b'!N:N,0),0)</f>
        <v>-14327711.653256422</v>
      </c>
      <c r="S849" s="25">
        <f t="shared" ca="1" si="787"/>
        <v>-22146553.070931096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-7859850.5351020126</v>
      </c>
      <c r="R850" s="25">
        <f t="array" aca="1" ref="R850" ca="1">INDEX('Lorri 401b'!L:L,MATCH('Retirement Calculator'!A850,'Lorri 401b'!N:N,0),0)</f>
        <v>-14409155.985757546</v>
      </c>
      <c r="S850" s="25">
        <f t="shared" ca="1" si="787"/>
        <v>-22269006.520859558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-7901030.5238519656</v>
      </c>
      <c r="R851" s="25">
        <f t="array" aca="1" ref="R851" ca="1">INDEX('Lorri 401b'!L:L,MATCH('Retirement Calculator'!A851,'Lorri 401b'!N:N,0),0)</f>
        <v>-14490939.669644093</v>
      </c>
      <c r="S851" s="25">
        <f t="shared" ca="1" si="787"/>
        <v>-22391970.19349606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-7942382.0958883772</v>
      </c>
      <c r="R852" s="25">
        <f t="array" aca="1" ref="R852" ca="1">INDEX('Lorri 401b'!L:L,MATCH('Retirement Calculator'!A852,'Lorri 401b'!N:N,0),0)</f>
        <v>-14573064.118880168</v>
      </c>
      <c r="S852" s="25">
        <f t="shared" ca="1" si="787"/>
        <v>-22515446.214768544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-7983905.9661416067</v>
      </c>
      <c r="R853" s="25">
        <f t="array" aca="1" ref="R853" ca="1">INDEX('Lorri 401b'!L:L,MATCH('Retirement Calculator'!A853,'Lorri 401b'!N:N,0),0)</f>
        <v>-14655530.753321392</v>
      </c>
      <c r="S853" s="25">
        <f t="shared" ca="1" si="787"/>
        <v>-22639436.719462998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-8025602.8525208915</v>
      </c>
      <c r="R854" s="25">
        <f t="array" aca="1" ref="R854" ca="1">INDEX('Lorri 401b'!L:L,MATCH('Retirement Calculator'!A854,'Lorri 401b'!N:N,0),0)</f>
        <v>-14738340.998739455</v>
      </c>
      <c r="S854" s="25">
        <f t="shared" ca="1" si="787"/>
        <v>-22763943.851260345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-8067473.4759267569</v>
      </c>
      <c r="R855" s="25">
        <f t="array" aca="1" ref="R855" ca="1">INDEX('Lorri 401b'!L:L,MATCH('Retirement Calculator'!A855,'Lorri 401b'!N:N,0),0)</f>
        <v>-14821496.286846759</v>
      </c>
      <c r="S855" s="25">
        <f t="shared" ca="1" si="787"/>
        <v>-22888969.762773514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-8109518.5602634801</v>
      </c>
      <c r="R856" s="25">
        <f t="array" aca="1" ref="R856" ca="1">INDEX('Lorri 401b'!L:L,MATCH('Retirement Calculator'!A856,'Lorri 401b'!N:N,0),0)</f>
        <v>-14904998.055321177</v>
      </c>
      <c r="S856" s="25">
        <f t="shared" ca="1" si="787"/>
        <v>-23014516.615584657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-8151738.8324516062</v>
      </c>
      <c r="R857" s="25">
        <f t="array" aca="1" ref="R857" ca="1">INDEX('Lorri 401b'!L:L,MATCH('Retirement Calculator'!A857,'Lorri 401b'!N:N,0),0)</f>
        <v>-14988847.747830905</v>
      </c>
      <c r="S857" s="25">
        <f t="shared" ca="1" si="787"/>
        <v>-23140586.580282509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-8194135.0224405155</v>
      </c>
      <c r="R858" s="25">
        <f t="array" aca="1" ref="R858" ca="1">INDEX('Lorri 401b'!L:L,MATCH('Retirement Calculator'!A858,'Lorri 401b'!N:N,0),0)</f>
        <v>-15073046.814059423</v>
      </c>
      <c r="S858" s="25">
        <f t="shared" ca="1" si="787"/>
        <v>-23267181.836499937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-8236707.8632210456</v>
      </c>
      <c r="R859" s="25">
        <f t="array" aca="1" ref="R859" ca="1">INDEX('Lorri 401b'!L:L,MATCH('Retirement Calculator'!A859,'Lorri 401b'!N:N,0),0)</f>
        <v>-15157596.709730562</v>
      </c>
      <c r="S859" s="25">
        <f t="shared" ca="1" si="787"/>
        <v>-23394304.572951607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-8279458.0908381613</v>
      </c>
      <c r="R860" s="25">
        <f t="array" aca="1" ref="R860" ca="1">INDEX('Lorri 401b'!L:L,MATCH('Retirement Calculator'!A860,'Lorri 401b'!N:N,0),0)</f>
        <v>-15242498.896633662</v>
      </c>
      <c r="S860" s="25">
        <f t="shared" ca="1" si="787"/>
        <v>-23521956.987471823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-8322386.4444036819</v>
      </c>
      <c r="R861" s="25">
        <f t="array" aca="1" ref="R861" ca="1">INDEX('Lorri 401b'!L:L,MATCH('Retirement Calculator'!A861,'Lorri 401b'!N:N,0),0)</f>
        <v>-15327754.84264886</v>
      </c>
      <c r="S861" s="25">
        <f t="shared" ca="1" si="787"/>
        <v>-23650141.287052542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-8365493.666109059</v>
      </c>
      <c r="R862" s="25">
        <f t="array" aca="1" ref="R862" ca="1">INDEX('Lorri 401b'!L:L,MATCH('Retirement Calculator'!A862,'Lorri 401b'!N:N,0),0)</f>
        <v>-15413366.021772454</v>
      </c>
      <c r="S862" s="25">
        <f t="shared" ca="1" si="787"/>
        <v>-23778859.687881514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-8408780.5012382083</v>
      </c>
      <c r="R863" s="25">
        <f t="array" aca="1" ref="R863" ca="1">INDEX('Lorri 401b'!L:L,MATCH('Retirement Calculator'!A863,'Lorri 401b'!N:N,0),0)</f>
        <v>-15499333.914142396</v>
      </c>
      <c r="S863" s="25">
        <f t="shared" ca="1" si="787"/>
        <v>-23908114.415380605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-8452247.6981803961</v>
      </c>
      <c r="R864" s="25">
        <f t="array" aca="1" ref="R864" ca="1">INDEX('Lorri 401b'!L:L,MATCH('Retirement Calculator'!A864,'Lorri 401b'!N:N,0),0)</f>
        <v>-15585660.00606388</v>
      </c>
      <c r="S864" s="25">
        <f t="shared" ca="1" si="787"/>
        <v>-24037907.704244278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-8495896.0084431749</v>
      </c>
      <c r="R865" s="25">
        <f t="array" aca="1" ref="R865" ca="1">INDEX('Lorri 401b'!L:L,MATCH('Retirement Calculator'!A865,'Lorri 401b'!N:N,0),0)</f>
        <v>-15672345.790035037</v>
      </c>
      <c r="S865" s="25">
        <f t="shared" ca="1" si="787"/>
        <v>-24168241.798478212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-8539726.1866653822</v>
      </c>
      <c r="R866" s="25">
        <f t="array" aca="1" ref="R866" ca="1">INDEX('Lorri 401b'!L:L,MATCH('Retirement Calculator'!A866,'Lorri 401b'!N:N,0),0)</f>
        <v>-15759392.764772739</v>
      </c>
      <c r="S866" s="25">
        <f t="shared" ca="1" si="787"/>
        <v>-24299118.951438121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-8583738.9906301834</v>
      </c>
      <c r="R867" s="25">
        <f t="array" aca="1" ref="R867" ca="1">INDEX('Lorri 401b'!L:L,MATCH('Retirement Calculator'!A867,'Lorri 401b'!N:N,0),0)</f>
        <v>-15846802.435238516</v>
      </c>
      <c r="S867" s="25">
        <f t="shared" ca="1" si="787"/>
        <v>-24430541.425868697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-8627935.181278171</v>
      </c>
      <c r="R868" s="25">
        <f t="array" aca="1" ref="R868" ca="1">INDEX('Lorri 401b'!L:L,MATCH('Retirement Calculator'!A868,'Lorri 401b'!N:N,0),0)</f>
        <v>-15934576.312664567</v>
      </c>
      <c r="S868" s="25">
        <f t="shared" ca="1" si="787"/>
        <v>-24562511.493942738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-8672315.522720525</v>
      </c>
      <c r="R869" s="25">
        <f t="array" aca="1" ref="R869" ca="1">INDEX('Lorri 401b'!L:L,MATCH('Retirement Calculator'!A869,'Lorri 401b'!N:N,0),0)</f>
        <v>-16022715.914579893</v>
      </c>
      <c r="S869" s="25">
        <f t="shared" ca="1" si="787"/>
        <v>-24695031.437300418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-8716880.7822522223</v>
      </c>
      <c r="R870" s="25">
        <f t="array" aca="1" ref="R870" ca="1">INDEX('Lorri 401b'!L:L,MATCH('Retirement Calculator'!A870,'Lorri 401b'!N:N,0),0)</f>
        <v>-16111222.764836533</v>
      </c>
      <c r="S870" s="25">
        <f t="shared" ca="1" si="787"/>
        <v>-24828103.547088757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-8761631.7303653006</v>
      </c>
      <c r="R871" s="25">
        <f t="array" aca="1" ref="R871" ca="1">INDEX('Lorri 401b'!L:L,MATCH('Retirement Calculator'!A871,'Lorri 401b'!N:N,0),0)</f>
        <v>-16200098.393635908</v>
      </c>
      <c r="S871" s="25">
        <f t="shared" ca="1" si="787"/>
        <v>-24961730.124001209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-8806569.1407621838</v>
      </c>
      <c r="R872" s="25">
        <f t="array" aca="1" ref="R872" ca="1">INDEX('Lorri 401b'!L:L,MATCH('Retirement Calculator'!A872,'Lorri 401b'!N:N,0),0)</f>
        <v>-16289344.337555282</v>
      </c>
      <c r="S872" s="25">
        <f t="shared" ca="1" si="787"/>
        <v>-25095913.478317466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-8851693.7903690543</v>
      </c>
      <c r="R873" s="25">
        <f t="array" aca="1" ref="R873" ca="1">INDEX('Lorri 401b'!L:L,MATCH('Retirement Calculator'!A873,'Lorri 401b'!N:N,0),0)</f>
        <v>-16378962.139574319</v>
      </c>
      <c r="S873" s="25">
        <f t="shared" ca="1" si="787"/>
        <v>-25230655.929943375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-8897006.4593492858</v>
      </c>
      <c r="R874" s="25">
        <f t="array" aca="1" ref="R874" ca="1">INDEX('Lorri 401b'!L:L,MATCH('Retirement Calculator'!A874,'Lorri 401b'!N:N,0),0)</f>
        <v>-16468953.349101769</v>
      </c>
      <c r="S874" s="25">
        <f t="shared" ca="1" si="787"/>
        <v>-25365959.808451056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-8942507.9311169367</v>
      </c>
      <c r="R875" s="25">
        <f t="array" aca="1" ref="R875" ca="1">INDEX('Lorri 401b'!L:L,MATCH('Retirement Calculator'!A875,'Lorri 401b'!N:N,0),0)</f>
        <v>-16559319.52200225</v>
      </c>
      <c r="S875" s="25">
        <f t="shared" ca="1" si="787"/>
        <v>-25501827.453119189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-8988198.9923502859</v>
      </c>
      <c r="R876" s="25">
        <f t="array" aca="1" ref="R876" ca="1">INDEX('Lorri 401b'!L:L,MATCH('Retirement Calculator'!A876,'Lorri 401b'!N:N,0),0)</f>
        <v>-16650062.220623149</v>
      </c>
      <c r="S876" s="25">
        <f t="shared" ca="1" si="787"/>
        <v>-25638261.212973434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-9034080.433005441</v>
      </c>
      <c r="R877" s="25">
        <f t="array" aca="1" ref="R877" ca="1">INDEX('Lorri 401b'!L:L,MATCH('Retirement Calculator'!A877,'Lorri 401b'!N:N,0),0)</f>
        <v>-16741183.013821635</v>
      </c>
      <c r="S877" s="25">
        <f t="shared" ca="1" si="787"/>
        <v>-25775263.446827076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-9080153.0463299919</v>
      </c>
      <c r="R878" s="25">
        <f t="array" aca="1" ref="R878" ca="1">INDEX('Lorri 401b'!L:L,MATCH('Retirement Calculator'!A878,'Lorri 401b'!N:N,0),0)</f>
        <v>-16832683.476991784</v>
      </c>
      <c r="S878" s="25">
        <f t="shared" ca="1" si="787"/>
        <v>-25912836.523321778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-9126417.6288767289</v>
      </c>
      <c r="R879" s="25">
        <f t="array" aca="1" ref="R879" ca="1">INDEX('Lorri 401b'!L:L,MATCH('Retirement Calculator'!A879,'Lorri 401b'!N:N,0),0)</f>
        <v>-16924565.192091804</v>
      </c>
      <c r="S879" s="25">
        <f t="shared" ca="1" si="787"/>
        <v>-26050982.820968531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-9172874.9805174097</v>
      </c>
      <c r="R880" s="25">
        <f t="array" aca="1" ref="R880" ca="1">INDEX('Lorri 401b'!L:L,MATCH('Retirement Calculator'!A880,'Lorri 401b'!N:N,0),0)</f>
        <v>-17016829.747671407</v>
      </c>
      <c r="S880" s="25">
        <f t="shared" ca="1" si="787"/>
        <v>-26189704.728188816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-9219525.9044565931</v>
      </c>
      <c r="R881" s="25">
        <f t="array" aca="1" ref="R881" ca="1">INDEX('Lorri 401b'!L:L,MATCH('Retirement Calculator'!A881,'Lorri 401b'!N:N,0),0)</f>
        <v>-17109478.738899261</v>
      </c>
      <c r="S881" s="25">
        <f t="shared" ca="1" si="787"/>
        <v>-26329004.643355854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-9266371.2072455231</v>
      </c>
      <c r="R882" s="25">
        <f t="array" aca="1" ref="R882" ca="1">INDEX('Lorri 401b'!L:L,MATCH('Retirement Calculator'!A882,'Lorri 401b'!N:N,0),0)</f>
        <v>-17202513.767590564</v>
      </c>
      <c r="S882" s="25">
        <f t="shared" ca="1" si="787"/>
        <v>-26468884.974836089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-9313411.6987960748</v>
      </c>
      <c r="R883" s="25">
        <f t="array" aca="1" ref="R883" ca="1">INDEX('Lorri 401b'!L:L,MATCH('Retirement Calculator'!A883,'Lorri 401b'!N:N,0),0)</f>
        <v>-17295936.442234747</v>
      </c>
      <c r="S883" s="25">
        <f t="shared" ca="1" si="787"/>
        <v>-26609348.141030822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-9360648.1923947539</v>
      </c>
      <c r="R884" s="25">
        <f t="array" aca="1" ref="R884" ca="1">INDEX('Lorri 401b'!L:L,MATCH('Retirement Calculator'!A884,'Lorri 401b'!N:N,0),0)</f>
        <v>-17389748.378023282</v>
      </c>
      <c r="S884" s="25">
        <f t="shared" ca="1" si="787"/>
        <v>-26750396.570418037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-9408081.5047167595</v>
      </c>
      <c r="R885" s="25">
        <f t="array" aca="1" ref="R885" ca="1">INDEX('Lorri 401b'!L:L,MATCH('Retirement Calculator'!A885,'Lorri 401b'!N:N,0),0)</f>
        <v>-17483951.196877599</v>
      </c>
      <c r="S885" s="25">
        <f t="shared" ca="1" si="787"/>
        <v>-26892032.70159436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-9455712.4558401071</v>
      </c>
      <c r="R886" s="25">
        <f t="array" aca="1" ref="R886" ca="1">INDEX('Lorri 401b'!L:L,MATCH('Retirement Calculator'!A886,'Lorri 401b'!N:N,0),0)</f>
        <v>-17578546.527477145</v>
      </c>
      <c r="S886" s="25">
        <f t="shared" ca="1" si="787"/>
        <v>-27034258.983317252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-9503541.8692598026</v>
      </c>
      <c r="R887" s="25">
        <f t="array" aca="1" ref="R887" ca="1">INDEX('Lorri 401b'!L:L,MATCH('Retirement Calculator'!A887,'Lorri 401b'!N:N,0),0)</f>
        <v>-17673536.005287521</v>
      </c>
      <c r="S887" s="25">
        <f t="shared" ca="1" si="787"/>
        <v>-27177077.874547325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-9551570.5719020795</v>
      </c>
      <c r="R888" s="25">
        <f t="array" aca="1" ref="R888" ca="1">INDEX('Lorri 401b'!L:L,MATCH('Retirement Calculator'!A888,'Lorri 401b'!N:N,0),0)</f>
        <v>-17768921.272588775</v>
      </c>
      <c r="S888" s="25">
        <f t="shared" ca="1" si="787"/>
        <v>-27320491.844490856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-9599799.3941386994</v>
      </c>
      <c r="R889" s="25">
        <f t="array" aca="1" ref="R889" ca="1">INDEX('Lorri 401b'!L:L,MATCH('Retirement Calculator'!A889,'Lorri 401b'!N:N,0),0)</f>
        <v>-17864703.978503782</v>
      </c>
      <c r="S889" s="25">
        <f t="shared" ca="1" si="787"/>
        <v>-27464503.37264248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-9648229.169801306</v>
      </c>
      <c r="R890" s="25">
        <f t="array" aca="1" ref="R890" ca="1">INDEX('Lorri 401b'!L:L,MATCH('Retirement Calculator'!A890,'Lorri 401b'!N:N,0),0)</f>
        <v>-17960885.779026769</v>
      </c>
      <c r="S890" s="25">
        <f t="shared" ca="1" si="787"/>
        <v>-27609114.948828075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-9696860.7361958399</v>
      </c>
      <c r="R891" s="25">
        <f t="array" aca="1" ref="R891" ca="1">INDEX('Lorri 401b'!L:L,MATCH('Retirement Calculator'!A891,'Lorri 401b'!N:N,0),0)</f>
        <v>-18057468.337051935</v>
      </c>
      <c r="S891" s="25">
        <f t="shared" ca="1" si="787"/>
        <v>-27754329.073247775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-9745694.9341170173</v>
      </c>
      <c r="R892" s="25">
        <f t="array" aca="1" ref="R892" ca="1">INDEX('Lorri 401b'!L:L,MATCH('Retirement Calculator'!A892,'Lorri 401b'!N:N,0),0)</f>
        <v>-18154453.322402205</v>
      </c>
      <c r="S892" s="25">
        <f t="shared" ca="1" si="787"/>
        <v>-27900148.256519221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-9794732.6078628656</v>
      </c>
      <c r="R893" s="25">
        <f t="array" aca="1" ref="R893" ca="1">INDEX('Lorri 401b'!L:L,MATCH('Retirement Calculator'!A893,'Lorri 401b'!N:N,0),0)</f>
        <v>-18251842.411858104</v>
      </c>
      <c r="S893" s="25">
        <f t="shared" ca="1" si="787"/>
        <v>-28046575.019720972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-9843974.605249323</v>
      </c>
      <c r="R894" s="25">
        <f t="array" aca="1" ref="R894" ca="1">INDEX('Lorri 401b'!L:L,MATCH('Retirement Calculator'!A894,'Lorri 401b'!N:N,0),0)</f>
        <v>-18349637.289186735</v>
      </c>
      <c r="S894" s="25">
        <f t="shared" ca="1" si="787"/>
        <v>-28193611.894436058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-9893421.7776248902</v>
      </c>
      <c r="R895" s="25">
        <f t="array" aca="1" ref="R895" ca="1">INDEX('Lorri 401b'!L:L,MATCH('Retirement Calculator'!A895,'Lorri 401b'!N:N,0),0)</f>
        <v>-18447839.645170901</v>
      </c>
      <c r="S895" s="25">
        <f t="shared" ca="1" si="787"/>
        <v>-28341261.422795791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-9943074.9798853546</v>
      </c>
      <c r="R896" s="25">
        <f t="array" aca="1" ref="R896" ca="1">INDEX('Lorri 401b'!L:L,MATCH('Retirement Calculator'!A896,'Lorri 401b'!N:N,0),0)</f>
        <v>-18546451.177638333</v>
      </c>
      <c r="S896" s="25">
        <f t="shared" ca="1" si="787"/>
        <v>-28489526.157523688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-9992935.0704885721</v>
      </c>
      <c r="R897" s="25">
        <f t="array" aca="1" ref="R897" ca="1">INDEX('Lorri 401b'!L:L,MATCH('Retirement Calculator'!A897,'Lorri 401b'!N:N,0),0)</f>
        <v>-18645473.591491047</v>
      </c>
      <c r="S897" s="25">
        <f t="shared" ca="1" si="787"/>
        <v>-28638408.661979619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-10043002.911469303</v>
      </c>
      <c r="R898" s="25">
        <f t="array" aca="1" ref="R898" ca="1">INDEX('Lorri 401b'!L:L,MATCH('Retirement Calculator'!A898,'Lorri 401b'!N:N,0),0)</f>
        <v>-18744908.598734815</v>
      </c>
      <c r="S898" s="25">
        <f t="shared" ca="1" si="787"/>
        <v>-28787911.510204118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-10093279.368454119</v>
      </c>
      <c r="R899" s="25">
        <f t="array" aca="1" ref="R899" ca="1">INDEX('Lorri 401b'!L:L,MATCH('Retirement Calculator'!A899,'Lorri 401b'!N:N,0),0)</f>
        <v>-18844757.918508764</v>
      </c>
      <c r="S899" s="25">
        <f t="shared" ca="1" si="787"/>
        <v>-28938037.286962882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-10143765.310676374</v>
      </c>
      <c r="R900" s="25">
        <f t="array" aca="1" ref="R900" ca="1">INDEX('Lorri 401b'!L:L,MATCH('Retirement Calculator'!A900,'Lorri 401b'!N:N,0),0)</f>
        <v>-18945023.277115107</v>
      </c>
      <c r="S900" s="25">
        <f t="shared" ca="1" si="787"/>
        <v>-29088788.58779148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-10194461.610991219</v>
      </c>
      <c r="R901" s="25">
        <f t="array" aca="1" ref="R901" ca="1">INDEX('Lorri 401b'!L:L,MATCH('Retirement Calculator'!A901,'Lorri 401b'!N:N,0),0)</f>
        <v>-19045706.408048976</v>
      </c>
      <c r="S901" s="25">
        <f t="shared" ca="1" si="787"/>
        <v>-29240168.019040197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-10245369.145890711</v>
      </c>
      <c r="R902" s="25">
        <f t="array" aca="1" ref="R902" ca="1">INDEX('Lorri 401b'!L:L,MATCH('Retirement Calculator'!A902,'Lorri 401b'!N:N,0),0)</f>
        <v>-19146809.052028403</v>
      </c>
      <c r="S902" s="25">
        <f t="shared" ca="1" si="787"/>
        <v>-29392178.197919115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-10296488.79551895</v>
      </c>
      <c r="R903" s="25">
        <f t="array" aca="1" ref="R903" ca="1">INDEX('Lorri 401b'!L:L,MATCH('Retirement Calculator'!A903,'Lorri 401b'!N:N,0),0)</f>
        <v>-19248332.95702441</v>
      </c>
      <c r="S903" s="25">
        <f t="shared" ca="1" si="787"/>
        <v>-29544821.75254336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-10347821.443687307</v>
      </c>
      <c r="R904" s="25">
        <f t="array" aca="1" ref="R904" ca="1">INDEX('Lorri 401b'!L:L,MATCH('Retirement Calculator'!A904,'Lorri 401b'!N:N,0),0)</f>
        <v>-19350279.878291234</v>
      </c>
      <c r="S904" s="25">
        <f t="shared" ca="1" si="787"/>
        <v>-29698101.321978539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-10399367.977889698</v>
      </c>
      <c r="R905" s="25">
        <f t="array" aca="1" ref="R905" ca="1">INDEX('Lorri 401b'!L:L,MATCH('Retirement Calculator'!A905,'Lorri 401b'!N:N,0),0)</f>
        <v>-19452651.578396671</v>
      </c>
      <c r="S905" s="25">
        <f t="shared" ca="1" si="787"/>
        <v>-29852019.556286369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-10451129.289317934</v>
      </c>
      <c r="R906" s="25">
        <f t="array" aca="1" ref="R906" ca="1">INDEX('Lorri 401b'!L:L,MATCH('Retirement Calculator'!A906,'Lorri 401b'!N:N,0),0)</f>
        <v>-19555449.827252544</v>
      </c>
      <c r="S906" s="25">
        <f t="shared" ca="1" si="787"/>
        <v>-30006579.11657048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-10503106.272877119</v>
      </c>
      <c r="R907" s="25">
        <f t="array" aca="1" ref="R907" ca="1">INDEX('Lorri 401b'!L:L,MATCH('Retirement Calculator'!A907,'Lorri 401b'!N:N,0),0)</f>
        <v>-19658676.402145319</v>
      </c>
      <c r="S907" s="25">
        <f t="shared" ca="1" si="787"/>
        <v>-30161782.675022438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-10555299.827201135</v>
      </c>
      <c r="R908" s="25">
        <f t="array" aca="1" ref="R908" ca="1">INDEX('Lorri 401b'!L:L,MATCH('Retirement Calculator'!A908,'Lorri 401b'!N:N,0),0)</f>
        <v>-19762333.087766811</v>
      </c>
      <c r="S908" s="25">
        <f t="shared" ca="1" si="787"/>
        <v>-30317632.914967947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-10607710.854668168</v>
      </c>
      <c r="R909" s="25">
        <f t="array" aca="1" ref="R909" ca="1">INDEX('Lorri 401b'!L:L,MATCH('Retirement Calculator'!A909,'Lorri 401b'!N:N,0),0)</f>
        <v>-19866421.67624506</v>
      </c>
      <c r="S909" s="25">
        <f t="shared" ca="1" si="787"/>
        <v>-30474132.530913226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-10660340.261416314</v>
      </c>
      <c r="R910" s="25">
        <f t="array" aca="1" ref="R910" ca="1">INDEX('Lorri 401b'!L:L,MATCH('Retirement Calculator'!A910,'Lorri 401b'!N:N,0),0)</f>
        <v>-19970943.967175301</v>
      </c>
      <c r="S910" s="25">
        <f t="shared" ca="1" si="787"/>
        <v>-30631284.228591613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-10713188.957359243</v>
      </c>
      <c r="R911" s="25">
        <f t="array" aca="1" ref="R911" ca="1">INDEX('Lorri 401b'!L:L,MATCH('Retirement Calculator'!A911,'Lorri 401b'!N:N,0),0)</f>
        <v>-20075901.767651085</v>
      </c>
      <c r="S911" s="25">
        <f t="shared" ca="1" si="787"/>
        <v>-30789090.725010328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-10766257.856201936</v>
      </c>
      <c r="R912" s="25">
        <f t="array" aca="1" ref="R912" ca="1">INDEX('Lorri 401b'!L:L,MATCH('Retirement Calculator'!A912,'Lorri 401b'!N:N,0),0)</f>
        <v>-20181296.892295521</v>
      </c>
      <c r="S912" s="25">
        <f t="shared" ca="1" si="787"/>
        <v>-30947554.748497456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-10819547.875456471</v>
      </c>
      <c r="R913" s="25">
        <f t="array" aca="1" ref="R913" ca="1">INDEX('Lorri 401b'!L:L,MATCH('Retirement Calculator'!A913,'Lorri 401b'!N:N,0),0)</f>
        <v>-20287131.163292639</v>
      </c>
      <c r="S913" s="25">
        <f t="shared" ca="1" si="787"/>
        <v>-31106679.03874911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-10873059.9364579</v>
      </c>
      <c r="R914" s="25">
        <f t="array" aca="1" ref="R914" ca="1">INDEX('Lorri 401b'!L:L,MATCH('Retirement Calculator'!A914,'Lorri 401b'!N:N,0),0)</f>
        <v>-20393406.410418913</v>
      </c>
      <c r="S914" s="25">
        <f t="shared" ca="1" si="787"/>
        <v>-31266466.346876815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-10926794.964380169</v>
      </c>
      <c r="R915" s="25">
        <f t="array" aca="1" ref="R915" ca="1">INDEX('Lorri 401b'!L:L,MATCH('Retirement Calculator'!A915,'Lorri 401b'!N:N,0),0)</f>
        <v>-20500124.471074879</v>
      </c>
      <c r="S915" s="25">
        <f t="shared" ca="1" si="787"/>
        <v>-31426919.435455047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-10980753.888252115</v>
      </c>
      <c r="R916" s="25">
        <f t="array" aca="1" ref="R916" ca="1">INDEX('Lorri 401b'!L:L,MATCH('Retirement Calculator'!A916,'Lorri 401b'!N:N,0),0)</f>
        <v>-20607287.190316912</v>
      </c>
      <c r="S916" s="25">
        <f t="shared" ca="1" si="787"/>
        <v>-31588041.078569025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-11034937.640973527</v>
      </c>
      <c r="R917" s="25">
        <f t="array" aca="1" ref="R917" ca="1">INDEX('Lorri 401b'!L:L,MATCH('Retirement Calculator'!A917,'Lorri 401b'!N:N,0),0)</f>
        <v>-20714896.420889121</v>
      </c>
      <c r="S917" s="25">
        <f t="shared" ca="1" si="787"/>
        <v>-31749834.061862648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-11089347.159331279</v>
      </c>
      <c r="R918" s="25">
        <f t="array" aca="1" ref="R918" ca="1">INDEX('Lorri 401b'!L:L,MATCH('Retirement Calculator'!A918,'Lorri 401b'!N:N,0),0)</f>
        <v>-20822954.023255382</v>
      </c>
      <c r="S918" s="25">
        <f t="shared" ca="1" si="787"/>
        <v>-31912301.182586662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-11143983.384015521</v>
      </c>
      <c r="R919" s="25">
        <f t="array" aca="1" ref="R919" ca="1">INDEX('Lorri 401b'!L:L,MATCH('Retirement Calculator'!A919,'Lorri 401b'!N:N,0),0)</f>
        <v>-20931461.865631502</v>
      </c>
      <c r="S919" s="25">
        <f t="shared" ca="1" si="787"/>
        <v>-32075445.249647021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-11198847.259635948</v>
      </c>
      <c r="R920" s="25">
        <f t="array" aca="1" ref="R920" ca="1">INDEX('Lorri 401b'!L:L,MATCH('Retirement Calculator'!A920,'Lorri 401b'!N:N,0),0)</f>
        <v>-21040421.824017521</v>
      </c>
      <c r="S920" s="25">
        <f t="shared" ca="1" si="787"/>
        <v>-32239269.083653469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-11253939.734738125</v>
      </c>
      <c r="R921" s="25">
        <f t="array" aca="1" ref="R921" ca="1">INDEX('Lorri 401b'!L:L,MATCH('Retirement Calculator'!A921,'Lorri 401b'!N:N,0),0)</f>
        <v>-21149835.78223015</v>
      </c>
      <c r="S921" s="25">
        <f t="shared" ca="1" si="787"/>
        <v>-32403775.516968273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-11309261.761819895</v>
      </c>
      <c r="R922" s="25">
        <f t="array" aca="1" ref="R922" ca="1">INDEX('Lorri 401b'!L:L,MATCH('Retirement Calculator'!A922,'Lorri 401b'!N:N,0),0)</f>
        <v>-21259705.631935332</v>
      </c>
      <c r="S922" s="25">
        <f t="shared" ca="1" si="787"/>
        <v>-32568967.393755227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-11364814.29734784</v>
      </c>
      <c r="R923" s="25">
        <f t="array" aca="1" ref="R923" ca="1">INDEX('Lorri 401b'!L:L,MATCH('Retirement Calculator'!A923,'Lorri 401b'!N:N,0),0)</f>
        <v>-21370033.272680949</v>
      </c>
      <c r="S923" s="25">
        <f t="shared" ca="1" si="787"/>
        <v>-32734847.570028789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-11420598.301773816</v>
      </c>
      <c r="R924" s="25">
        <f t="array" aca="1" ref="R924" ca="1">INDEX('Lorri 401b'!L:L,MATCH('Retirement Calculator'!A924,'Lorri 401b'!N:N,0),0)</f>
        <v>-21480820.611929674</v>
      </c>
      <c r="S924" s="25">
        <f t="shared" ca="1" si="787"/>
        <v>-32901418.91370349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-11476614.739551568</v>
      </c>
      <c r="R925" s="25">
        <f t="array" aca="1" ref="R925" ca="1">INDEX('Lorri 401b'!L:L,MATCH('Retirement Calculator'!A925,'Lorri 401b'!N:N,0),0)</f>
        <v>-21592069.565091934</v>
      </c>
      <c r="S925" s="25">
        <f t="shared" ca="1" si="787"/>
        <v>-33068684.304643504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-11532864.579153394</v>
      </c>
      <c r="R926" s="25">
        <f t="array" aca="1" ref="R926" ca="1">INDEX('Lorri 401b'!L:L,MATCH('Retirement Calculator'!A926,'Lorri 401b'!N:N,0),0)</f>
        <v>-21703782.055559039</v>
      </c>
      <c r="S926" s="25">
        <f t="shared" ca="1" si="787"/>
        <v>-33236646.634712435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-11589348.793086896</v>
      </c>
      <c r="R927" s="25">
        <f t="array" aca="1" ref="R927" ca="1">INDEX('Lorri 401b'!L:L,MATCH('Retirement Calculator'!A927,'Lorri 401b'!N:N,0),0)</f>
        <v>-21815960.014736425</v>
      </c>
      <c r="S927" s="25">
        <f t="shared" ca="1" si="787"/>
        <v>-33405308.807823323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-11646068.357911786</v>
      </c>
      <c r="R928" s="25">
        <f t="array" aca="1" ref="R928" ca="1">INDEX('Lorri 401b'!L:L,MATCH('Retirement Calculator'!A928,'Lorri 401b'!N:N,0),0)</f>
        <v>-21928605.382077049</v>
      </c>
      <c r="S928" s="25">
        <f t="shared" ca="1" si="787"/>
        <v>-33574673.739988834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-11703024.254256779</v>
      </c>
      <c r="R929" s="25">
        <f t="array" aca="1" ref="R929" ca="1">INDEX('Lorri 401b'!L:L,MATCH('Retirement Calculator'!A929,'Lorri 401b'!N:N,0),0)</f>
        <v>-22041720.105114926</v>
      </c>
      <c r="S929" s="25">
        <f t="shared" ca="1" si="787"/>
        <v>-33744744.359371707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-11760217.466836544</v>
      </c>
      <c r="R930" s="25">
        <f t="array" aca="1" ref="R930" ca="1">INDEX('Lorri 401b'!L:L,MATCH('Retirement Calculator'!A930,'Lorri 401b'!N:N,0),0)</f>
        <v>-22155306.139498793</v>
      </c>
      <c r="S930" s="25">
        <f t="shared" ca="1" si="787"/>
        <v>-33915523.606335334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-11817648.984468725</v>
      </c>
      <c r="R931" s="25">
        <f t="array" aca="1" ref="R931" ca="1">INDEX('Lorri 401b'!L:L,MATCH('Retirement Calculator'!A931,'Lorri 401b'!N:N,0),0)</f>
        <v>-22269365.449025925</v>
      </c>
      <c r="S931" s="25">
        <f t="shared" ca="1" si="787"/>
        <v>-34087014.43349465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-11875319.800091039</v>
      </c>
      <c r="R932" s="25">
        <f t="array" aca="1" ref="R932" ca="1">INDEX('Lorri 401b'!L:L,MATCH('Retirement Calculator'!A932,'Lorri 401b'!N:N,0),0)</f>
        <v>-22383900.005676087</v>
      </c>
      <c r="S932" s="25">
        <f t="shared" ca="1" si="787"/>
        <v>-34259219.805767126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-11933230.910778446</v>
      </c>
      <c r="R933" s="25">
        <f t="array" aca="1" ref="R933" ca="1">INDEX('Lorri 401b'!L:L,MATCH('Retirement Calculator'!A933,'Lorri 401b'!N:N,0),0)</f>
        <v>-22498911.789645627</v>
      </c>
      <c r="S933" s="25">
        <f t="shared" ca="1" si="787"/>
        <v>-34432142.700424075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-11991383.317760384</v>
      </c>
      <c r="R934" s="25">
        <f t="array" aca="1" ref="R934" ca="1">INDEX('Lorri 401b'!L:L,MATCH('Retirement Calculator'!A934,'Lorri 401b'!N:N,0),0)</f>
        <v>-22614402.789381705</v>
      </c>
      <c r="S934" s="25">
        <f t="shared" ca="1" si="787"/>
        <v>-34605786.107142091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-12049778.02643808</v>
      </c>
      <c r="R935" s="25">
        <f t="array" aca="1" ref="R935" ca="1">INDEX('Lorri 401b'!L:L,MATCH('Retirement Calculator'!A935,'Lorri 401b'!N:N,0),0)</f>
        <v>-22730375.001616683</v>
      </c>
      <c r="S935" s="25">
        <f t="shared" ca="1" si="787"/>
        <v>-34780153.028054759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-12108416.046401933</v>
      </c>
      <c r="R936" s="25">
        <f t="array" aca="1" ref="R936" ca="1">INDEX('Lorri 401b'!L:L,MATCH('Retirement Calculator'!A936,'Lorri 401b'!N:N,0),0)</f>
        <v>-22846830.431402642</v>
      </c>
      <c r="S936" s="25">
        <f t="shared" ca="1" si="787"/>
        <v>-34955246.477804571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-12167298.391448969</v>
      </c>
      <c r="R937" s="25">
        <f t="array" aca="1" ref="R937" ca="1">INDEX('Lorri 401b'!L:L,MATCH('Retirement Calculator'!A937,'Lorri 401b'!N:N,0),0)</f>
        <v>-22963771.092146043</v>
      </c>
      <c r="S937" s="25">
        <f t="shared" ca="1" si="787"/>
        <v>-35131069.483595014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-12226426.079600368</v>
      </c>
      <c r="R938" s="25">
        <f t="array" aca="1" ref="R938" ca="1">INDEX('Lorri 401b'!L:L,MATCH('Retirement Calculator'!A938,'Lorri 401b'!N:N,0),0)</f>
        <v>-23081199.005642541</v>
      </c>
      <c r="S938" s="25">
        <f t="shared" ca="1" si="787"/>
        <v>-35307625.085242912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-12285800.133119063</v>
      </c>
      <c r="R939" s="25">
        <f t="array" aca="1" ref="R939" ca="1">INDEX('Lorri 401b'!L:L,MATCH('Retirement Calculator'!A939,'Lorri 401b'!N:N,0),0)</f>
        <v>-23199116.202111941</v>
      </c>
      <c r="S939" s="25">
        <f t="shared" ca="1" si="787"/>
        <v>-35484916.335231006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-12345421.578527421</v>
      </c>
      <c r="R940" s="25">
        <f t="array" aca="1" ref="R940" ca="1">INDEX('Lorri 401b'!L:L,MATCH('Retirement Calculator'!A940,'Lorri 401b'!N:N,0),0)</f>
        <v>-23317524.720233295</v>
      </c>
      <c r="S940" s="25">
        <f t="shared" ca="1" si="787"/>
        <v>-35662946.298760712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-12405291.446624979</v>
      </c>
      <c r="R941" s="25">
        <f t="array" aca="1" ref="R941" ca="1">INDEX('Lorri 401b'!L:L,MATCH('Retirement Calculator'!A941,'Lorri 401b'!N:N,0),0)</f>
        <v>-23436426.607180156</v>
      </c>
      <c r="S941" s="25">
        <f t="shared" ca="1" si="787"/>
        <v>-35841718.053805135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-12465410.772506278</v>
      </c>
      <c r="R942" s="25">
        <f t="array" aca="1" ref="R942" ca="1">INDEX('Lorri 401b'!L:L,MATCH('Retirement Calculator'!A942,'Lorri 401b'!N:N,0),0)</f>
        <v>-23555823.918655962</v>
      </c>
      <c r="S942" s="25">
        <f t="shared" ca="1" si="787"/>
        <v>-36021234.691162243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-12525780.595578749</v>
      </c>
      <c r="R943" s="25">
        <f t="array" aca="1" ref="R943" ca="1">INDEX('Lorri 401b'!L:L,MATCH('Retirement Calculator'!A943,'Lorri 401b'!N:N,0),0)</f>
        <v>-23675718.718929581</v>
      </c>
      <c r="S943" s="25">
        <f t="shared" ca="1" si="787"/>
        <v>-36201499.314508334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-12586401.959580688</v>
      </c>
      <c r="R944" s="25">
        <f t="array" aca="1" ref="R944" ca="1">INDEX('Lorri 401b'!L:L,MATCH('Retirement Calculator'!A944,'Lorri 401b'!N:N,0),0)</f>
        <v>-23796113.080871008</v>
      </c>
      <c r="S944" s="25">
        <f t="shared" ca="1" si="787"/>
        <v>-36382515.040451698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-12647275.912599303</v>
      </c>
      <c r="R945" s="25">
        <f t="array" aca="1" ref="R945" ca="1">INDEX('Lorri 401b'!L:L,MATCH('Retirement Calculator'!A945,'Lorri 401b'!N:N,0),0)</f>
        <v>-23917009.085987192</v>
      </c>
      <c r="S945" s="25">
        <f t="shared" ca="1" si="787"/>
        <v>-36564284.998586491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-12708403.507088829</v>
      </c>
      <c r="R946" s="25">
        <f t="array" aca="1" ref="R946" ca="1">INDEX('Lorri 401b'!L:L,MATCH('Retirement Calculator'!A946,'Lorri 401b'!N:N,0),0)</f>
        <v>-24038408.824458025</v>
      </c>
      <c r="S946" s="25">
        <f t="shared" ca="1" si="787"/>
        <v>-36746812.331546858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-12769785.799888726</v>
      </c>
      <c r="R947" s="25">
        <f t="array" aca="1" ref="R947" ca="1">INDEX('Lorri 401b'!L:L,MATCH('Retirement Calculator'!A947,'Lorri 401b'!N:N,0),0)</f>
        <v>-24160314.395172488</v>
      </c>
      <c r="S947" s="25">
        <f t="shared" ca="1" si="787"/>
        <v>-36930100.195061214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-12831423.852241958</v>
      </c>
      <c r="R948" s="25">
        <f t="array" aca="1" ref="R948" ca="1">INDEX('Lorri 401b'!L:L,MATCH('Retirement Calculator'!A948,'Lorri 401b'!N:N,0),0)</f>
        <v>-24282727.90576493</v>
      </c>
      <c r="S948" s="25">
        <f t="shared" ca="1" si="787"/>
        <v>-37114151.758006886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-12893318.729813326</v>
      </c>
      <c r="R949" s="25">
        <f t="array" aca="1" ref="R949" ca="1">INDEX('Lorri 401b'!L:L,MATCH('Retirement Calculator'!A949,'Lorri 401b'!N:N,0),0)</f>
        <v>-24405651.472651504</v>
      </c>
      <c r="S949" s="25">
        <f t="shared" ca="1" si="787"/>
        <v>-37298970.202464834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-12955471.50270791</v>
      </c>
      <c r="R950" s="25">
        <f t="array" aca="1" ref="R950" ca="1">INDEX('Lorri 401b'!L:L,MATCH('Retirement Calculator'!A950,'Lorri 401b'!N:N,0),0)</f>
        <v>-24529087.221066773</v>
      </c>
      <c r="S950" s="25">
        <f t="shared" ca="1" si="787"/>
        <v>-37484558.723774686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-13017883.245489554</v>
      </c>
      <c r="R951" s="25">
        <f t="array" aca="1" ref="R951" ca="1">INDEX('Lorri 401b'!L:L,MATCH('Retirement Calculator'!A951,'Lorri 401b'!N:N,0),0)</f>
        <v>-24653037.285100438</v>
      </c>
      <c r="S951" s="25">
        <f t="shared" ca="1" si="787"/>
        <v>-37670920.53058999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-13080555.037199456</v>
      </c>
      <c r="R952" s="25">
        <f t="array" aca="1" ref="R952" ca="1">INDEX('Lorri 401b'!L:L,MATCH('Retirement Calculator'!A952,'Lorri 401b'!N:N,0),0)</f>
        <v>-24777503.807734244</v>
      </c>
      <c r="S952" s="25">
        <f t="shared" ca="1" si="787"/>
        <v>-37858058.844933704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-13143487.961374816</v>
      </c>
      <c r="R953" s="25">
        <f t="array" aca="1" ref="R953" ca="1">INDEX('Lorri 401b'!L:L,MATCH('Retirement Calculator'!A953,'Lorri 401b'!N:N,0),0)</f>
        <v>-24902488.940879025</v>
      </c>
      <c r="S953" s="25">
        <f t="shared" ca="1" si="787"/>
        <v>-38045976.902253836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-13206683.106067572</v>
      </c>
      <c r="R954" s="25">
        <f t="array" aca="1" ref="R954" ca="1">INDEX('Lorri 401b'!L:L,MATCH('Retirement Calculator'!A954,'Lorri 401b'!N:N,0),0)</f>
        <v>-25027994.845411908</v>
      </c>
      <c r="S954" s="25">
        <f t="shared" ca="1" si="787"/>
        <v>-38234677.95147948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-13270141.563863214</v>
      </c>
      <c r="R955" s="25">
        <f t="array" aca="1" ref="R955" ca="1">INDEX('Lorri 401b'!L:L,MATCH('Retirement Calculator'!A955,'Lorri 401b'!N:N,0),0)</f>
        <v>-25154023.691213679</v>
      </c>
      <c r="S955" s="25">
        <f t="shared" ca="1" si="787"/>
        <v>-38424165.255076893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-13333864.431899672</v>
      </c>
      <c r="R956" s="25">
        <f t="array" aca="1" ref="R956" ca="1">INDEX('Lorri 401b'!L:L,MATCH('Retirement Calculator'!A956,'Lorri 401b'!N:N,0),0)</f>
        <v>-25280577.657206289</v>
      </c>
      <c r="S956" s="25">
        <f t="shared" ca="1" si="787"/>
        <v>-38614442.089105964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-13397852.811886283</v>
      </c>
      <c r="R957" s="25">
        <f t="array" aca="1" ref="R957" ca="1">INDEX('Lorri 401b'!L:L,MATCH('Retirement Calculator'!A957,'Lorri 401b'!N:N,0),0)</f>
        <v>-25407658.931390539</v>
      </c>
      <c r="S957" s="25">
        <f t="shared" ca="1" si="787"/>
        <v>-38805511.74327682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-13462107.810122836</v>
      </c>
      <c r="R958" s="25">
        <f t="array" aca="1" ref="R958" ca="1">INDEX('Lorri 401b'!L:L,MATCH('Retirement Calculator'!A958,'Lorri 401b'!N:N,0),0)</f>
        <v>-25535269.710883889</v>
      </c>
      <c r="S958" s="25">
        <f t="shared" ca="1" si="787"/>
        <v>-38997377.521006726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-13526630.53751871</v>
      </c>
      <c r="R959" s="25">
        <f t="array" aca="1" ref="R959" ca="1">INDEX('Lorri 401b'!L:L,MATCH('Retirement Calculator'!A959,'Lorri 401b'!N:N,0),0)</f>
        <v>-25663412.201958459</v>
      </c>
      <c r="S959" s="25">
        <f t="shared" ca="1" si="787"/>
        <v>-39190042.739477172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-13591422.109612066</v>
      </c>
      <c r="R960" s="25">
        <f t="array" aca="1" ref="R960" ca="1">INDEX('Lorri 401b'!L:L,MATCH('Retirement Calculator'!A960,'Lorri 401b'!N:N,0),0)</f>
        <v>-25792088.620079175</v>
      </c>
      <c r="S960" s="25">
        <f t="shared" ca="1" si="787"/>
        <v>-39383510.729691237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-13656483.646589145</v>
      </c>
      <c r="R961" s="25">
        <f t="array" aca="1" ref="R961" ca="1">INDEX('Lorri 401b'!L:L,MATCH('Retirement Calculator'!A961,'Lorri 401b'!N:N,0),0)</f>
        <v>-25921301.189942058</v>
      </c>
      <c r="S961" s="25">
        <f t="shared" ca="1" si="787"/>
        <v>-39577784.836531207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-13721816.273303628</v>
      </c>
      <c r="R962" s="25">
        <f t="array" aca="1" ref="R962" ca="1">INDEX('Lorri 401b'!L:L,MATCH('Retirement Calculator'!A962,'Lorri 401b'!N:N,0),0)</f>
        <v>-26051052.145512704</v>
      </c>
      <c r="S962" s="25">
        <f t="shared" ca="1" si="787"/>
        <v>-39772868.418816328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-13787421.119296087</v>
      </c>
      <c r="R963" s="25">
        <f t="array" aca="1" ref="R963" ca="1">INDEX('Lorri 401b'!L:L,MATCH('Retirement Calculator'!A963,'Lorri 401b'!N:N,0),0)</f>
        <v>-26181343.730064895</v>
      </c>
      <c r="S963" s="25">
        <f t="shared" ca="1" si="787"/>
        <v>-39968764.84936098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-13853299.318813516</v>
      </c>
      <c r="R964" s="25">
        <f t="array" aca="1" ref="R964" ca="1">INDEX('Lorri 401b'!L:L,MATCH('Retirement Calculator'!A964,'Lorri 401b'!N:N,0),0)</f>
        <v>-26312178.196219388</v>
      </c>
      <c r="S964" s="25">
        <f t="shared" ca="1" si="787"/>
        <v>-40165477.515032902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-13919452.010828933</v>
      </c>
      <c r="R965" s="25">
        <f t="array" aca="1" ref="R965" ca="1">INDEX('Lorri 401b'!L:L,MATCH('Retirement Calculator'!A965,'Lorri 401b'!N:N,0),0)</f>
        <v>-26443557.805982858</v>
      </c>
      <c r="S965" s="25">
        <f t="shared" ca="1" si="787"/>
        <v>-40363009.816811793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-13985880.339061081</v>
      </c>
      <c r="R966" s="25">
        <f t="array" aca="1" ref="R966" ca="1">INDEX('Lorri 401b'!L:L,MATCH('Retirement Calculator'!A966,'Lorri 401b'!N:N,0),0)</f>
        <v>-26575484.830787007</v>
      </c>
      <c r="S966" s="25">
        <f t="shared" ca="1" si="787"/>
        <v>-40561365.169848084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-14052585.451994197</v>
      </c>
      <c r="R967" s="25">
        <f t="array" aca="1" ref="R967" ca="1">INDEX('Lorri 401b'!L:L,MATCH('Retirement Calculator'!A967,'Lorri 401b'!N:N,0),0)</f>
        <v>-26707961.551527839</v>
      </c>
      <c r="S967" s="25">
        <f t="shared" ca="1" si="787"/>
        <v>-40760547.003522038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-14119568.502897868</v>
      </c>
      <c r="R968" s="25">
        <f t="array" aca="1" ref="R968" ca="1">INDEX('Lorri 401b'!L:L,MATCH('Retirement Calculator'!A968,'Lorri 401b'!N:N,0),0)</f>
        <v>-26840990.258605093</v>
      </c>
      <c r="S968" s="25">
        <f t="shared" ca="1" si="787"/>
        <v>-40960558.761502959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-14186830.649846971</v>
      </c>
      <c r="R969" s="25">
        <f t="array" aca="1" ref="R969" ca="1">INDEX('Lorri 401b'!L:L,MATCH('Retirement Calculator'!A969,'Lorri 401b'!N:N,0),0)</f>
        <v>-26974573.251961835</v>
      </c>
      <c r="S969" s="25">
        <f t="shared" ca="1" si="787"/>
        <v>-41161403.901808806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-14254373.055741694</v>
      </c>
      <c r="R970" s="25">
        <f t="array" aca="1" ref="R970" ca="1">INDEX('Lorri 401b'!L:L,MATCH('Retirement Calculator'!A970,'Lorri 401b'!N:N,0),0)</f>
        <v>-27108712.841124229</v>
      </c>
      <c r="S970" s="25">
        <f t="shared" ca="1" si="787"/>
        <v>-41363085.896865919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-14322196.888327645</v>
      </c>
      <c r="R971" s="25">
        <f t="array" aca="1" ref="R971" ca="1">INDEX('Lorri 401b'!L:L,MATCH('Retirement Calculator'!A971,'Lorri 401b'!N:N,0),0)</f>
        <v>-27243411.345241468</v>
      </c>
      <c r="S971" s="25">
        <f t="shared" ca="1" si="787"/>
        <v>-41565608.233569115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-14390303.320216039</v>
      </c>
      <c r="R972" s="25">
        <f t="array" aca="1" ref="R972" ca="1">INDEX('Lorri 401b'!L:L,MATCH('Retirement Calculator'!A972,'Lorri 401b'!N:N,0),0)</f>
        <v>-27378671.093125861</v>
      </c>
      <c r="S972" s="25">
        <f t="shared" ca="1" si="787"/>
        <v>-41768974.413341902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-14458693.528903967</v>
      </c>
      <c r="R973" s="25">
        <f t="array" aca="1" ref="R973" ca="1">INDEX('Lorri 401b'!L:L,MATCH('Retirement Calculator'!A973,'Lorri 401b'!N:N,0),0)</f>
        <v>-27514494.423293106</v>
      </c>
      <c r="S973" s="25">
        <f t="shared" ca="1" si="787"/>
        <v>-41973187.952197075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-14527368.696794761</v>
      </c>
      <c r="R974" s="25">
        <f t="array" aca="1" ref="R974" ca="1">INDEX('Lorri 401b'!L:L,MATCH('Retirement Calculator'!A974,'Lorri 401b'!N:N,0),0)</f>
        <v>-27650883.684002716</v>
      </c>
      <c r="S974" s="25">
        <f t="shared" ca="1" si="787"/>
        <v>-42178252.380797476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-14596330.011218434</v>
      </c>
      <c r="R975" s="25">
        <f t="array" aca="1" ref="R975" ca="1">INDEX('Lorri 401b'!L:L,MATCH('Retirement Calculator'!A975,'Lorri 401b'!N:N,0),0)</f>
        <v>-27787841.233298615</v>
      </c>
      <c r="S975" s="25">
        <f t="shared" ca="1" si="787"/>
        <v>-42384171.244517051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-14665578.664452206</v>
      </c>
      <c r="R976" s="25">
        <f t="array" aca="1" ref="R976" ca="1">INDEX('Lorri 401b'!L:L,MATCH('Retirement Calculator'!A976,'Lorri 401b'!N:N,0),0)</f>
        <v>-27925369.439049914</v>
      </c>
      <c r="S976" s="25">
        <f t="shared" ca="1" si="787"/>
        <v>-42590948.103502125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-14735115.853741119</v>
      </c>
      <c r="R977" s="25">
        <f t="array" aca="1" ref="R977" ca="1">INDEX('Lorri 401b'!L:L,MATCH('Retirement Calculator'!A977,'Lorri 401b'!N:N,0),0)</f>
        <v>-28063470.678991843</v>
      </c>
      <c r="S977" s="25">
        <f t="shared" ca="1" si="787"/>
        <v>-42798586.532732964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-14804942.781318735</v>
      </c>
      <c r="R978" s="25">
        <f t="array" aca="1" ref="R978" ca="1">INDEX('Lorri 401b'!L:L,MATCH('Retirement Calculator'!A978,'Lorri 401b'!N:N,0),0)</f>
        <v>-28202147.340766862</v>
      </c>
      <c r="S978" s="25">
        <f t="shared" ca="1" si="787"/>
        <v>-43007090.122085601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-14875060.654427925</v>
      </c>
      <c r="R979" s="25">
        <f t="array" aca="1" ref="R979" ca="1">INDEX('Lorri 401b'!L:L,MATCH('Retirement Calculator'!A979,'Lorri 401b'!N:N,0),0)</f>
        <v>-28341401.821965944</v>
      </c>
      <c r="S979" s="25">
        <f t="shared" ca="1" si="787"/>
        <v>-43216462.476393871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-14945470.685341736</v>
      </c>
      <c r="R980" s="25">
        <f t="array" aca="1" ref="R980" ca="1">INDEX('Lorri 401b'!L:L,MATCH('Retirement Calculator'!A980,'Lorri 401b'!N:N,0),0)</f>
        <v>-28481236.530170023</v>
      </c>
      <c r="S980" s="25">
        <f t="shared" ca="1" si="787"/>
        <v>-43426707.215511762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-15016174.091384355</v>
      </c>
      <c r="R981" s="25">
        <f t="array" aca="1" ref="R981" ca="1">INDEX('Lorri 401b'!L:L,MATCH('Retirement Calculator'!A981,'Lorri 401b'!N:N,0),0)</f>
        <v>-28621653.882991619</v>
      </c>
      <c r="S981" s="25">
        <f t="shared" ca="1" si="787"/>
        <v>-43637827.974375978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-15087172.094952151</v>
      </c>
      <c r="R982" s="25">
        <f t="array" aca="1" ref="R982" ca="1">INDEX('Lorri 401b'!L:L,MATCH('Retirement Calculator'!A982,'Lorri 401b'!N:N,0),0)</f>
        <v>-28762656.308116641</v>
      </c>
      <c r="S982" s="25">
        <f t="shared" ca="1" si="787"/>
        <v>-43849828.403068796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-15158465.923534812</v>
      </c>
      <c r="R983" s="25">
        <f t="array" aca="1" ref="R983" ca="1">INDEX('Lorri 401b'!L:L,MATCH('Retirement Calculator'!A983,'Lorri 401b'!N:N,0),0)</f>
        <v>-28904246.243346348</v>
      </c>
      <c r="S983" s="25">
        <f t="shared" ca="1" si="787"/>
        <v>-44062712.166881159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-15230056.809736568</v>
      </c>
      <c r="R984" s="25">
        <f t="array" aca="1" ref="R984" ca="1">INDEX('Lorri 401b'!L:L,MATCH('Retirement Calculator'!A984,'Lorri 401b'!N:N,0),0)</f>
        <v>-29046426.136639513</v>
      </c>
      <c r="S984" s="25">
        <f t="shared" ca="1" si="787"/>
        <v>-44276482.946376085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-15301945.991297498</v>
      </c>
      <c r="R985" s="25">
        <f t="array" aca="1" ref="R985" ca="1">INDEX('Lorri 401b'!L:L,MATCH('Retirement Calculator'!A985,'Lorri 401b'!N:N,0),0)</f>
        <v>-29189198.446154732</v>
      </c>
      <c r="S985" s="25">
        <f t="shared" ca="1" si="787"/>
        <v>-44491144.437452227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-15374134.711114932</v>
      </c>
      <c r="R986" s="25">
        <f t="array" aca="1" ref="R986" ca="1">INDEX('Lorri 401b'!L:L,MATCH('Retirement Calculator'!A986,'Lorri 401b'!N:N,0),0)</f>
        <v>-29332565.640292931</v>
      </c>
      <c r="S986" s="25">
        <f t="shared" ca="1" si="787"/>
        <v>-44706700.351407863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-15446624.217264939</v>
      </c>
      <c r="R987" s="25">
        <f t="array" aca="1" ref="R987" ca="1">INDEX('Lorri 401b'!L:L,MATCH('Retirement Calculator'!A987,'Lorri 401b'!N:N,0),0)</f>
        <v>-29476530.197740041</v>
      </c>
      <c r="S987" s="25">
        <f t="shared" ca="1" si="787"/>
        <v>-44923154.415004984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-15519415.763023904</v>
      </c>
      <c r="R988" s="25">
        <f t="array" aca="1" ref="R988" ca="1">INDEX('Lorri 401b'!L:L,MATCH('Retirement Calculator'!A988,'Lorri 401b'!N:N,0),0)</f>
        <v>-29621094.607509844</v>
      </c>
      <c r="S988" s="25">
        <f t="shared" ca="1" si="787"/>
        <v>-45140510.370533749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-15592510.606890198</v>
      </c>
      <c r="R989" s="25">
        <f t="array" aca="1" ref="R989" ca="1">INDEX('Lorri 401b'!L:L,MATCH('Retirement Calculator'!A989,'Lorri 401b'!N:N,0),0)</f>
        <v>-29766261.368987024</v>
      </c>
      <c r="S989" s="25">
        <f t="shared" ca="1" si="787"/>
        <v>-45358771.975877225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-15665910.012605935</v>
      </c>
      <c r="R990" s="25">
        <f t="array" aca="1" ref="R990" ca="1">INDEX('Lorri 401b'!L:L,MATCH('Retirement Calculator'!A990,'Lorri 401b'!N:N,0),0)</f>
        <v>-29912032.991970357</v>
      </c>
      <c r="S990" s="25">
        <f t="shared" ca="1" si="787"/>
        <v>-45577943.004576296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-15739615.249178821</v>
      </c>
      <c r="R991" s="25">
        <f t="array" aca="1" ref="R991" ca="1">INDEX('Lorri 401b'!L:L,MATCH('Retirement Calculator'!A991,'Lorri 401b'!N:N,0),0)</f>
        <v>-30058411.996716119</v>
      </c>
      <c r="S991" s="25">
        <f t="shared" ca="1" si="787"/>
        <v>-45798027.245894939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-15813627.590904094</v>
      </c>
      <c r="R992" s="25">
        <f t="array" aca="1" ref="R992" ca="1">INDEX('Lorri 401b'!L:L,MATCH('Retirement Calculator'!A992,'Lorri 401b'!N:N,0),0)</f>
        <v>-30205400.913981657</v>
      </c>
      <c r="S992" s="25">
        <f t="shared" ca="1" si="787"/>
        <v>-46019028.504885748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-15887948.317386556</v>
      </c>
      <c r="R993" s="25">
        <f t="array" aca="1" ref="R993" ca="1">INDEX('Lorri 401b'!L:L,MATCH('Retirement Calculator'!A993,'Lorri 401b'!N:N,0),0)</f>
        <v>-30353002.285069134</v>
      </c>
      <c r="S993" s="25">
        <f t="shared" ca="1" si="787"/>
        <v>-46240950.602455691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-15962578.713562695</v>
      </c>
      <c r="R994" s="25">
        <f t="array" aca="1" ref="R994" ca="1">INDEX('Lorri 401b'!L:L,MATCH('Retirement Calculator'!A994,'Lorri 401b'!N:N,0),0)</f>
        <v>-30501218.661869477</v>
      </c>
      <c r="S994" s="25">
        <f t="shared" ca="1" si="787"/>
        <v>-46463797.375432171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-16037520.069722902</v>
      </c>
      <c r="R995" s="25">
        <f t="array" aca="1" ref="R995" ca="1">INDEX('Lorri 401b'!L:L,MATCH('Retirement Calculator'!A995,'Lorri 401b'!N:N,0),0)</f>
        <v>-30650052.606906489</v>
      </c>
      <c r="S995" s="25">
        <f t="shared" ca="1" si="787"/>
        <v>-46687572.676629394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-16112773.681533776</v>
      </c>
      <c r="R996" s="25">
        <f t="array" aca="1" ref="R996" ca="1">INDEX('Lorri 401b'!L:L,MATCH('Retirement Calculator'!A996,'Lorri 401b'!N:N,0),0)</f>
        <v>-30799506.693381153</v>
      </c>
      <c r="S996" s="25">
        <f t="shared" ca="1" si="787"/>
        <v>-46912280.374914929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-16188340.850060528</v>
      </c>
      <c r="R997" s="25">
        <f t="array" aca="1" ref="R997" ca="1">INDEX('Lorri 401b'!L:L,MATCH('Retirement Calculator'!A997,'Lorri 401b'!N:N,0),0)</f>
        <v>-30949583.505216129</v>
      </c>
      <c r="S997" s="25">
        <f t="shared" ca="1" si="787"/>
        <v>-47137924.355276659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-16264222.881789476</v>
      </c>
      <c r="R998" s="25">
        <f t="array" aca="1" ref="R998" ca="1">INDEX('Lorri 401b'!L:L,MATCH('Retirement Calculator'!A998,'Lorri 401b'!N:N,0),0)</f>
        <v>-31100285.637100417</v>
      </c>
      <c r="S998" s="25">
        <f t="shared" ca="1" si="787"/>
        <v>-47364508.518889889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-16340421.088650627</v>
      </c>
      <c r="R999" s="25">
        <f t="array" aca="1" ref="R999" ca="1">INDEX('Lorri 401b'!L:L,MATCH('Retirement Calculator'!A999,'Lorri 401b'!N:N,0),0)</f>
        <v>-31251615.694534224</v>
      </c>
      <c r="S999" s="25">
        <f t="shared" ca="1" si="787"/>
        <v>-47592036.783184849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-16416936.788040366</v>
      </c>
      <c r="R1000" s="25">
        <f t="array" aca="1" ref="R1000" ca="1">INDEX('Lorri 401b'!L:L,MATCH('Retirement Calculator'!A1000,'Lorri 401b'!N:N,0),0)</f>
        <v>-31403576.293874003</v>
      </c>
      <c r="S1000" s="25">
        <f t="shared" ca="1" si="787"/>
        <v>-47820513.081914365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-16493771.302844228</v>
      </c>
      <c r="R1001" s="25">
        <f t="array" aca="1" ref="R1001" ca="1">INDEX('Lorri 401b'!L:L,MATCH('Retirement Calculator'!A1001,'Lorri 401b'!N:N,0),0)</f>
        <v>-31556170.062377699</v>
      </c>
      <c r="S1001" s="25">
        <f t="shared" ca="1" si="787"/>
        <v>-48049941.365221925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-16570925.961459775</v>
      </c>
      <c r="R1002" s="25">
        <f t="array" aca="1" ref="R1002" ca="1">INDEX('Lorri 401b'!L:L,MATCH('Retirement Calculator'!A1002,'Lorri 401b'!N:N,0),0)</f>
        <v>-31709399.638250161</v>
      </c>
      <c r="S1002" s="25">
        <f t="shared" ca="1" si="787"/>
        <v>-48280325.599709935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-16648402.097819552</v>
      </c>
      <c r="R1003" s="25">
        <f t="array" aca="1" ref="R1003" ca="1">INDEX('Lorri 401b'!L:L,MATCH('Retirement Calculator'!A1003,'Lorri 401b'!N:N,0),0)</f>
        <v>-31863267.67068876</v>
      </c>
      <c r="S1003" s="25">
        <f t="shared" ca="1" si="787"/>
        <v>-48511669.768508315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-16726201.051414162</v>
      </c>
      <c r="R1004" s="25">
        <f t="array" aca="1" ref="R1004" ca="1">INDEX('Lorri 401b'!L:L,MATCH('Retirement Calculator'!A1004,'Lorri 401b'!N:N,0),0)</f>
        <v>-32017776.819929183</v>
      </c>
      <c r="S1004" s="25">
        <f t="shared" ca="1" si="787"/>
        <v>-48743977.871343344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-16804324.167315416</v>
      </c>
      <c r="R1005" s="25">
        <f t="array" aca="1" ref="R1005" ca="1">INDEX('Lorri 401b'!L:L,MATCH('Retirement Calculator'!A1005,'Lorri 401b'!N:N,0),0)</f>
        <v>-32172929.757291444</v>
      </c>
      <c r="S1005" s="25">
        <f t="shared" ca="1" si="787"/>
        <v>-48977253.92460686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-16882772.79619959</v>
      </c>
      <c r="R1006" s="25">
        <f t="array" aca="1" ref="R1006" ca="1">INDEX('Lorri 401b'!L:L,MATCH('Retirement Calculator'!A1006,'Lorri 401b'!N:N,0),0)</f>
        <v>-32328729.165226046</v>
      </c>
      <c r="S1006" s="25">
        <f t="shared" ca="1" si="787"/>
        <v>-49211501.961425632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-16961548.294370782</v>
      </c>
      <c r="R1007" s="25">
        <f t="array" aca="1" ref="R1007" ca="1">INDEX('Lorri 401b'!L:L,MATCH('Retirement Calculator'!A1007,'Lorri 401b'!N:N,0),0)</f>
        <v>-32485177.737360377</v>
      </c>
      <c r="S1007" s="25">
        <f t="shared" ca="1" si="787"/>
        <v>-49446726.031731158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-17040652.023784354</v>
      </c>
      <c r="R1008" s="25">
        <f t="array" aca="1" ref="R1008" ca="1">INDEX('Lorri 401b'!L:L,MATCH('Retirement Calculator'!A1008,'Lorri 401b'!N:N,0),0)</f>
        <v>-32642278.178545266</v>
      </c>
      <c r="S1008" s="25">
        <f t="shared" ca="1" si="787"/>
        <v>-49682930.202329621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-17120085.352070481</v>
      </c>
      <c r="R1009" s="25">
        <f t="array" aca="1" ref="R1009" ca="1">INDEX('Lorri 401b'!L:L,MATCH('Retirement Calculator'!A1009,'Lorri 401b'!N:N,0),0)</f>
        <v>-32800033.204901759</v>
      </c>
      <c r="S1009" s="25">
        <f t="shared" ca="1" si="787"/>
        <v>-49920118.556972235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-17199849.652557801</v>
      </c>
      <c r="R1010" s="25">
        <f t="array" aca="1" ref="R1010" ca="1">INDEX('Lorri 401b'!L:L,MATCH('Retirement Calculator'!A1010,'Lorri 401b'!N:N,0),0)</f>
        <v>-32958445.543868072</v>
      </c>
      <c r="S1010" s="25">
        <f t="shared" ca="1" si="787"/>
        <v>-50158295.19642587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-17279946.304297153</v>
      </c>
      <c r="R1011" s="25">
        <f t="array" aca="1" ref="R1011" ca="1">INDEX('Lorri 401b'!L:L,MATCH('Retirement Calculator'!A1011,'Lorri 401b'!N:N,0),0)</f>
        <v>-33117517.934246745</v>
      </c>
      <c r="S1011" s="25">
        <f t="shared" ca="1" si="787"/>
        <v>-50397464.238543898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-17360376.692085419</v>
      </c>
      <c r="R1012" s="25">
        <f t="array" aca="1" ref="R1012" ca="1">INDEX('Lorri 401b'!L:L,MATCH('Retirement Calculator'!A1012,'Lorri 401b'!N:N,0),0)</f>
        <v>-33277253.126251996</v>
      </c>
      <c r="S1012" s="25">
        <f t="shared" ca="1" si="787"/>
        <v>-50637629.818337411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-17441142.206489466</v>
      </c>
      <c r="R1013" s="25">
        <f t="array" aca="1" ref="R1013" ca="1">INDEX('Lorri 401b'!L:L,MATCH('Retirement Calculator'!A1013,'Lorri 401b'!N:N,0),0)</f>
        <v>-33437653.881557267</v>
      </c>
      <c r="S1013" s="25">
        <f t="shared" ca="1" si="787"/>
        <v>-50878796.08804673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-17522244.243870199</v>
      </c>
      <c r="R1014" s="25">
        <f t="array" aca="1" ref="R1014" ca="1">INDEX('Lorri 401b'!L:L,MATCH('Retirement Calculator'!A1014,'Lorri 401b'!N:N,0),0)</f>
        <v>-33598722.973342977</v>
      </c>
      <c r="S1014" s="25">
        <f t="shared" ca="1" si="787"/>
        <v>-51120967.217213176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-17603684.206406683</v>
      </c>
      <c r="R1015" s="25">
        <f t="array" aca="1" ref="R1015" ca="1">INDEX('Lorri 401b'!L:L,MATCH('Retirement Calculator'!A1015,'Lorri 401b'!N:N,0),0)</f>
        <v>-33760463.18634446</v>
      </c>
      <c r="S1015" s="25">
        <f t="shared" ca="1" si="787"/>
        <v>-51364147.392751142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-17685463.502120402</v>
      </c>
      <c r="R1016" s="25">
        <f t="array" aca="1" ref="R1016" ca="1">INDEX('Lorri 401b'!L:L,MATCH('Retirement Calculator'!A1016,'Lorri 401b'!N:N,0),0)</f>
        <v>-33922877.316900119</v>
      </c>
      <c r="S1016" s="25">
        <f t="shared" ca="1" si="787"/>
        <v>-51608340.819020525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-17767583.544899598</v>
      </c>
      <c r="R1017" s="25">
        <f t="array" aca="1" ref="R1017" ca="1">INDEX('Lorri 401b'!L:L,MATCH('Retirement Calculator'!A1017,'Lorri 401b'!N:N,0),0)</f>
        <v>-34085968.172999755</v>
      </c>
      <c r="S1017" s="25">
        <f t="shared" ca="1" si="787"/>
        <v>-51853551.717899352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-17850045.754523706</v>
      </c>
      <c r="R1018" s="25">
        <f t="array" aca="1" ref="R1018" ca="1">INDEX('Lorri 401b'!L:L,MATCH('Retirement Calculator'!A1018,'Lorri 401b'!N:N,0),0)</f>
        <v>-34249738.574333139</v>
      </c>
      <c r="S1018" s="25">
        <f t="shared" ca="1" si="787"/>
        <v>-52099784.328856841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-17932851.556687914</v>
      </c>
      <c r="R1019" s="25">
        <f t="array" aca="1" ref="R1019" ca="1">INDEX('Lorri 401b'!L:L,MATCH('Retirement Calculator'!A1019,'Lorri 401b'!N:N,0),0)</f>
        <v>-34414191.352338746</v>
      </c>
      <c r="S1019" s="25">
        <f t="shared" ca="1" si="787"/>
        <v>-52347042.90902666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-18016002.383027807</v>
      </c>
      <c r="R1020" s="25">
        <f t="array" aca="1" ref="R1020" ca="1">INDEX('Lorri 401b'!L:L,MATCH('Retirement Calculator'!A1020,'Lorri 401b'!N:N,0),0)</f>
        <v>-34579329.35025271</v>
      </c>
      <c r="S1020" s="25">
        <f t="shared" ca="1" si="787"/>
        <v>-52595331.733280517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-18099499.671144117</v>
      </c>
      <c r="R1021" s="25">
        <f t="array" aca="1" ref="R1021" ca="1">INDEX('Lorri 401b'!L:L,MATCH('Retirement Calculator'!A1021,'Lorri 401b'!N:N,0),0)</f>
        <v>-34745155.423157983</v>
      </c>
      <c r="S1021" s="25">
        <f t="shared" ca="1" si="787"/>
        <v>-52844655.094302103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-18183344.864627577</v>
      </c>
      <c r="R1022" s="25">
        <f t="array" aca="1" ref="R1022" ca="1">INDEX('Lorri 401b'!L:L,MATCH('Retirement Calculator'!A1022,'Lorri 401b'!N:N,0),0)</f>
        <v>-34911672.438033693</v>
      </c>
      <c r="S1022" s="25">
        <f t="shared" ca="1" si="787"/>
        <v>-53095017.30266127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-18267539.413083885</v>
      </c>
      <c r="R1023" s="25">
        <f t="array" aca="1" ref="R1023" ca="1">INDEX('Lorri 401b'!L:L,MATCH('Retirement Calculator'!A1023,'Lorri 401b'!N:N,0),0)</f>
        <v>-35078883.273804724</v>
      </c>
      <c r="S1023" s="25">
        <f t="shared" ca="1" si="787"/>
        <v>-53346422.686888605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-18352084.772158761</v>
      </c>
      <c r="R1024" s="25">
        <f t="array" aca="1" ref="R1024" ca="1">INDEX('Lorri 401b'!L:L,MATCH('Retirement Calculator'!A1024,'Lorri 401b'!N:N,0),0)</f>
        <v>-35246790.821391463</v>
      </c>
      <c r="S1024" s="25">
        <f t="shared" ca="1" si="787"/>
        <v>-53598875.59355022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-18436982.403563116</v>
      </c>
      <c r="R1025" s="25">
        <f t="array" aca="1" ref="R1025" ca="1">INDEX('Lorri 401b'!L:L,MATCH('Retirement Calculator'!A1025,'Lorri 401b'!N:N,0),0)</f>
        <v>-35415397.983759813</v>
      </c>
      <c r="S1025" s="25">
        <f t="shared" ca="1" si="787"/>
        <v>-53852380.387322932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-18522233.77509832</v>
      </c>
      <c r="R1026" s="25">
        <f t="array" aca="1" ref="R1026" ca="1">INDEX('Lorri 401b'!L:L,MATCH('Retirement Calculator'!A1026,'Lorri 401b'!N:N,0),0)</f>
        <v>-35584707.675971366</v>
      </c>
      <c r="S1026" s="25">
        <f t="shared" ca="1" si="787"/>
        <v>-54106941.451069683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-18607840.36068159</v>
      </c>
      <c r="R1027" s="25">
        <f t="array" aca="1" ref="R1027" ca="1">INDEX('Lorri 401b'!L:L,MATCH('Retirement Calculator'!A1027,'Lorri 401b'!N:N,0),0)</f>
        <v>-35754722.825233802</v>
      </c>
      <c r="S1027" s="25">
        <f t="shared" ca="1" si="787"/>
        <v>-54362563.185915396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-18693803.640371457</v>
      </c>
      <c r="R1028" s="25">
        <f t="array" aca="1" ref="R1028" ca="1">INDEX('Lorri 401b'!L:L,MATCH('Retirement Calculator'!A1028,'Lorri 401b'!N:N,0),0)</f>
        <v>-35925446.370951496</v>
      </c>
      <c r="S1028" s="25">
        <f t="shared" ca="1" si="787"/>
        <v>-54619250.011322953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-18780125.100393362</v>
      </c>
      <c r="R1029" s="25">
        <f t="array" aca="1" ref="R1029" ca="1">INDEX('Lorri 401b'!L:L,MATCH('Retirement Calculator'!A1029,'Lorri 401b'!N:N,0),0)</f>
        <v>-36096881.264776349</v>
      </c>
      <c r="S1029" s="25">
        <f t="shared" ca="1" si="787"/>
        <v>-54877006.365169711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-18866806.233165361</v>
      </c>
      <c r="R1030" s="25">
        <f t="array" aca="1" ref="R1030" ca="1">INDEX('Lorri 401b'!L:L,MATCH('Retirement Calculator'!A1030,'Lorri 401b'!N:N,0),0)</f>
        <v>-36269030.470658809</v>
      </c>
      <c r="S1030" s="25">
        <f t="shared" ca="1" si="787"/>
        <v>-55135836.70382417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-18953848.537323911</v>
      </c>
      <c r="R1031" s="25">
        <f t="array" aca="1" ref="R1031" ca="1">INDEX('Lorri 401b'!L:L,MATCH('Retirement Calculator'!A1031,'Lorri 401b'!N:N,0),0)</f>
        <v>-36441896.964899108</v>
      </c>
      <c r="S1031" s="25">
        <f t="shared" ref="S1031:S1171" ca="1" si="1047">SUM(Q1031:R1031)</f>
        <v>-55395745.502223015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-19041253.517749786</v>
      </c>
      <c r="R1032" s="25">
        <f t="array" aca="1" ref="R1032" ca="1">INDEX('Lorri 401b'!L:L,MATCH('Retirement Calculator'!A1032,'Lorri 401b'!N:N,0),0)</f>
        <v>-36615483.736198746</v>
      </c>
      <c r="S1032" s="25">
        <f t="shared" ca="1" si="1047"/>
        <v>-55656737.253948532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-19129022.685594104</v>
      </c>
      <c r="R1033" s="25">
        <f t="array" aca="1" ref="R1033" ca="1">INDEX('Lorri 401b'!L:L,MATCH('Retirement Calculator'!A1033,'Lorri 401b'!N:N,0),0)</f>
        <v>-36789793.78571213</v>
      </c>
      <c r="S1033" s="25">
        <f t="shared" ca="1" si="1047"/>
        <v>-55918816.471306235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-19217157.55830444</v>
      </c>
      <c r="R1034" s="25">
        <f t="array" aca="1" ref="R1034" ca="1">INDEX('Lorri 401b'!L:L,MATCH('Retirement Calculator'!A1034,'Lorri 401b'!N:N,0),0)</f>
        <v>-36964830.127098486</v>
      </c>
      <c r="S1034" s="25">
        <f t="shared" ca="1" si="1047"/>
        <v>-56181987.68540293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-19305659.659651067</v>
      </c>
      <c r="R1035" s="25">
        <f t="array" aca="1" ref="R1035" ca="1">INDEX('Lorri 401b'!L:L,MATCH('Retirement Calculator'!A1035,'Lorri 401b'!N:N,0),0)</f>
        <v>-37140595.786573954</v>
      </c>
      <c r="S1035" s="25">
        <f t="shared" ca="1" si="1047"/>
        <v>-56446255.446225017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-19394530.519753307</v>
      </c>
      <c r="R1036" s="25">
        <f t="array" aca="1" ref="R1036" ca="1">INDEX('Lorri 401b'!L:L,MATCH('Retirement Calculator'!A1036,'Lorri 401b'!N:N,0),0)</f>
        <v>-37317093.802963898</v>
      </c>
      <c r="S1036" s="25">
        <f t="shared" ca="1" si="1047"/>
        <v>-56711624.322717205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-19483771.67510597</v>
      </c>
      <c r="R1037" s="25">
        <f t="array" aca="1" ref="R1037" ca="1">INDEX('Lorri 401b'!L:L,MATCH('Retirement Calculator'!A1037,'Lorri 401b'!N:N,0),0)</f>
        <v>-37494327.227755472</v>
      </c>
      <c r="S1037" s="25">
        <f t="shared" ca="1" si="1047"/>
        <v>-56978098.902861446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-19573384.668605939</v>
      </c>
      <c r="R1038" s="25">
        <f t="array" aca="1" ref="R1038" ca="1">INDEX('Lorri 401b'!L:L,MATCH('Retirement Calculator'!A1038,'Lorri 401b'!N:N,0),0)</f>
        <v>-37672299.125150338</v>
      </c>
      <c r="S1038" s="25">
        <f t="shared" ca="1" si="1047"/>
        <v>-57245683.793756276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-19663371.049578823</v>
      </c>
      <c r="R1039" s="25">
        <f t="array" aca="1" ref="R1039" ca="1">INDEX('Lorri 401b'!L:L,MATCH('Retirement Calculator'!A1039,'Lorri 401b'!N:N,0),0)</f>
        <v>-37851012.572117686</v>
      </c>
      <c r="S1039" s="25">
        <f t="shared" ca="1" si="1047"/>
        <v>-57514383.621696509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-19753732.373805761</v>
      </c>
      <c r="R1040" s="25">
        <f t="array" aca="1" ref="R1040" ca="1">INDEX('Lorri 401b'!L:L,MATCH('Retirement Calculator'!A1040,'Lorri 401b'!N:N,0),0)</f>
        <v>-38030470.6584474</v>
      </c>
      <c r="S1040" s="25">
        <f t="shared" ca="1" si="1047"/>
        <v>-57784203.032253161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-19844470.203550313</v>
      </c>
      <c r="R1041" s="25">
        <f t="array" aca="1" ref="R1041" ca="1">INDEX('Lorri 401b'!L:L,MATCH('Retirement Calculator'!A1041,'Lorri 401b'!N:N,0),0)</f>
        <v>-38210676.486803487</v>
      </c>
      <c r="S1041" s="25">
        <f t="shared" ca="1" si="1047"/>
        <v>-58055146.690353796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-19935586.107585464</v>
      </c>
      <c r="R1042" s="25">
        <f t="array" aca="1" ref="R1042" ca="1">INDEX('Lorri 401b'!L:L,MATCH('Retirement Calculator'!A1042,'Lorri 401b'!N:N,0),0)</f>
        <v>-38391633.17277772</v>
      </c>
      <c r="S1042" s="25">
        <f t="shared" ca="1" si="1047"/>
        <v>-58327219.280363187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-20027081.661220763</v>
      </c>
      <c r="R1043" s="25">
        <f t="array" aca="1" ref="R1043" ca="1">INDEX('Lorri 401b'!L:L,MATCH('Retirement Calculator'!A1043,'Lorri 401b'!N:N,0),0)</f>
        <v>-38573343.844943516</v>
      </c>
      <c r="S1043" s="25">
        <f t="shared" ca="1" si="1047"/>
        <v>-58600425.506164283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-20118958.446329542</v>
      </c>
      <c r="R1044" s="25">
        <f t="array" aca="1" ref="R1044" ca="1">INDEX('Lorri 401b'!L:L,MATCH('Retirement Calculator'!A1044,'Lorri 401b'!N:N,0),0)</f>
        <v>-38755811.64491</v>
      </c>
      <c r="S1044" s="25">
        <f t="shared" ca="1" si="1047"/>
        <v>-58874770.091239542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-20211218.051376276</v>
      </c>
      <c r="R1045" s="25">
        <f t="array" aca="1" ref="R1045" ca="1">INDEX('Lorri 401b'!L:L,MATCH('Retirement Calculator'!A1045,'Lorri 401b'!N:N,0),0)</f>
        <v>-38939039.727376349</v>
      </c>
      <c r="S1045" s="25">
        <f t="shared" ca="1" si="1047"/>
        <v>-59150257.778752625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-20303862.071444035</v>
      </c>
      <c r="R1046" s="25">
        <f t="array" aca="1" ref="R1046" ca="1">INDEX('Lorri 401b'!L:L,MATCH('Retirement Calculator'!A1046,'Lorri 401b'!N:N,0),0)</f>
        <v>-39123031.260186307</v>
      </c>
      <c r="S1046" s="25">
        <f t="shared" ca="1" si="1047"/>
        <v>-59426893.331630342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-20396892.108262077</v>
      </c>
      <c r="R1047" s="25">
        <f t="array" aca="1" ref="R1047" ca="1">INDEX('Lorri 401b'!L:L,MATCH('Retirement Calculator'!A1047,'Lorri 401b'!N:N,0),0)</f>
        <v>-39307789.42438297</v>
      </c>
      <c r="S1047" s="25">
        <f t="shared" ca="1" si="1047"/>
        <v>-59704681.532645047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-20490309.770233527</v>
      </c>
      <c r="R1048" s="25">
        <f t="array" aca="1" ref="R1048" ca="1">INDEX('Lorri 401b'!L:L,MATCH('Retirement Calculator'!A1048,'Lorri 401b'!N:N,0),0)</f>
        <v>-39493317.414263785</v>
      </c>
      <c r="S1048" s="25">
        <f t="shared" ca="1" si="1047"/>
        <v>-59983627.184497312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-20584116.672463194</v>
      </c>
      <c r="R1049" s="25">
        <f t="array" aca="1" ref="R1049" ca="1">INDEX('Lorri 401b'!L:L,MATCH('Retirement Calculator'!A1049,'Lorri 401b'!N:N,0),0)</f>
        <v>-39679618.437435769</v>
      </c>
      <c r="S1049" s="25">
        <f t="shared" ca="1" si="1047"/>
        <v>-60263735.109898962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-20678314.436785482</v>
      </c>
      <c r="R1050" s="25">
        <f t="array" aca="1" ref="R1050" ca="1">INDEX('Lorri 401b'!L:L,MATCH('Retirement Calculator'!A1050,'Lorri 401b'!N:N,0),0)</f>
        <v>-39866695.714870974</v>
      </c>
      <c r="S1050" s="25">
        <f t="shared" ca="1" si="1047"/>
        <v>-60545010.151656456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-20772904.691792447</v>
      </c>
      <c r="R1051" s="25">
        <f t="array" aca="1" ref="R1051" ca="1">INDEX('Lorri 401b'!L:L,MATCH('Retirement Calculator'!A1051,'Lorri 401b'!N:N,0),0)</f>
        <v>-40054552.480962157</v>
      </c>
      <c r="S1051" s="25">
        <f t="shared" ca="1" si="1047"/>
        <v>-60827457.172754601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-20867889.072861943</v>
      </c>
      <c r="R1052" s="25">
        <f t="array" aca="1" ref="R1052" ca="1">INDEX('Lorri 401b'!L:L,MATCH('Retirement Calculator'!A1052,'Lorri 401b'!N:N,0),0)</f>
        <v>-40243191.983578719</v>
      </c>
      <c r="S1052" s="25">
        <f t="shared" ca="1" si="1047"/>
        <v>-61111081.056440666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-20963269.222185895</v>
      </c>
      <c r="R1053" s="25">
        <f t="array" aca="1" ref="R1053" ca="1">INDEX('Lorri 401b'!L:L,MATCH('Retirement Calculator'!A1053,'Lorri 401b'!N:N,0),0)</f>
        <v>-40432617.48412285</v>
      </c>
      <c r="S1053" s="25">
        <f t="shared" ca="1" si="1047"/>
        <v>-61395886.706308745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-21059046.788798697</v>
      </c>
      <c r="R1054" s="25">
        <f t="array" aca="1" ref="R1054" ca="1">INDEX('Lorri 401b'!L:L,MATCH('Retirement Calculator'!A1054,'Lorri 401b'!N:N,0),0)</f>
        <v>-40622832.25758592</v>
      </c>
      <c r="S1054" s="25">
        <f t="shared" ca="1" si="1047"/>
        <v>-61681879.046384618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-21155223.428605717</v>
      </c>
      <c r="R1055" s="25">
        <f t="array" aca="1" ref="R1055" ca="1">INDEX('Lorri 401b'!L:L,MATCH('Retirement Calculator'!A1055,'Lorri 401b'!N:N,0),0)</f>
        <v>-40813839.592605084</v>
      </c>
      <c r="S1055" s="25">
        <f t="shared" ca="1" si="1047"/>
        <v>-61969063.021210805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-21251800.804411933</v>
      </c>
      <c r="R1056" s="25">
        <f t="array" aca="1" ref="R1056" ca="1">INDEX('Lorri 401b'!L:L,MATCH('Retirement Calculator'!A1056,'Lorri 401b'!N:N,0),0)</f>
        <v>-41005642.791520163</v>
      </c>
      <c r="S1056" s="25">
        <f t="shared" ca="1" si="1047"/>
        <v>-62257443.595932096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-21348780.585950676</v>
      </c>
      <c r="R1057" s="25">
        <f t="array" aca="1" ref="R1057" ca="1">INDEX('Lorri 401b'!L:L,MATCH('Retirement Calculator'!A1057,'Lorri 401b'!N:N,0),0)</f>
        <v>-41198245.17043072</v>
      </c>
      <c r="S1057" s="25">
        <f t="shared" ca="1" si="1047"/>
        <v>-62547025.756381392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-21446164.449912496</v>
      </c>
      <c r="R1058" s="25">
        <f t="array" aca="1" ref="R1058" ca="1">INDEX('Lorri 401b'!L:L,MATCH('Retirement Calculator'!A1058,'Lorri 401b'!N:N,0),0)</f>
        <v>-41391650.059253402</v>
      </c>
      <c r="S1058" s="25">
        <f t="shared" ca="1" si="1047"/>
        <v>-62837814.509165898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-21543954.079974156</v>
      </c>
      <c r="R1059" s="25">
        <f t="array" aca="1" ref="R1059" ca="1">INDEX('Lorri 401b'!L:L,MATCH('Retirement Calculator'!A1059,'Lorri 401b'!N:N,0),0)</f>
        <v>-41585860.801779516</v>
      </c>
      <c r="S1059" s="25">
        <f t="shared" ca="1" si="1047"/>
        <v>-63129814.881753668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-21642151.166827742</v>
      </c>
      <c r="R1060" s="25">
        <f t="array" aca="1" ref="R1060" ca="1">INDEX('Lorri 401b'!L:L,MATCH('Retirement Calculator'!A1060,'Lorri 401b'!N:N,0),0)</f>
        <v>-41780880.755732819</v>
      </c>
      <c r="S1060" s="25">
        <f t="shared" ca="1" si="1047"/>
        <v>-63423031.922560558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-21740757.408209883</v>
      </c>
      <c r="R1061" s="25">
        <f t="array" aca="1" ref="R1061" ca="1">INDEX('Lorri 401b'!L:L,MATCH('Retirement Calculator'!A1061,'Lorri 401b'!N:N,0),0)</f>
        <v>-41976713.292827591</v>
      </c>
      <c r="S1061" s="25">
        <f t="shared" ca="1" si="1047"/>
        <v>-63717470.701037474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-21839774.508931115</v>
      </c>
      <c r="R1062" s="25">
        <f t="array" aca="1" ref="R1062" ca="1">INDEX('Lorri 401b'!L:L,MATCH('Retirement Calculator'!A1062,'Lorri 401b'!N:N,0),0)</f>
        <v>-42173361.798826925</v>
      </c>
      <c r="S1062" s="25">
        <f t="shared" ca="1" si="1047"/>
        <v>-64013136.307758041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-21939204.180905353</v>
      </c>
      <c r="R1063" s="25">
        <f t="array" aca="1" ref="R1063" ca="1">INDEX('Lorri 401b'!L:L,MATCH('Retirement Calculator'!A1063,'Lorri 401b'!N:N,0),0)</f>
        <v>-42370829.673601262</v>
      </c>
      <c r="S1063" s="25">
        <f t="shared" ca="1" si="1047"/>
        <v>-64310033.854506612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-22039048.143179484</v>
      </c>
      <c r="R1064" s="25">
        <f t="array" aca="1" ref="R1064" ca="1">INDEX('Lorri 401b'!L:L,MATCH('Retirement Calculator'!A1064,'Lorri 401b'!N:N,0),0)</f>
        <v>-42569120.331187159</v>
      </c>
      <c r="S1064" s="25">
        <f t="shared" ca="1" si="1047"/>
        <v>-64608168.474366643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-22139308.121963091</v>
      </c>
      <c r="R1065" s="25">
        <f t="array" aca="1" ref="R1065" ca="1">INDEX('Lorri 401b'!L:L,MATCH('Retirement Calculator'!A1065,'Lorri 401b'!N:N,0),0)</f>
        <v>-42768237.199846327</v>
      </c>
      <c r="S1065" s="25">
        <f t="shared" ca="1" si="1047"/>
        <v>-64907545.321809418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-22239985.850658298</v>
      </c>
      <c r="R1066" s="25">
        <f t="array" aca="1" ref="R1066" ca="1">INDEX('Lorri 401b'!L:L,MATCH('Retirement Calculator'!A1066,'Lorri 401b'!N:N,0),0)</f>
        <v>-42968183.722124912</v>
      </c>
      <c r="S1066" s="25">
        <f t="shared" ca="1" si="1047"/>
        <v>-65208169.572783209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-22341083.069889732</v>
      </c>
      <c r="R1067" s="25">
        <f t="array" aca="1" ref="R1067" ca="1">INDEX('Lorri 401b'!L:L,MATCH('Retirement Calculator'!A1067,'Lorri 401b'!N:N,0),0)</f>
        <v>-43168963.354912989</v>
      </c>
      <c r="S1067" s="25">
        <f t="shared" ca="1" si="1047"/>
        <v>-65510046.424802721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-22442601.52753463</v>
      </c>
      <c r="R1068" s="25">
        <f t="array" aca="1" ref="R1068" ca="1">INDEX('Lorri 401b'!L:L,MATCH('Retirement Calculator'!A1068,'Lorri 401b'!N:N,0),0)</f>
        <v>-43370579.56950435</v>
      </c>
      <c r="S1068" s="25">
        <f t="shared" ca="1" si="1047"/>
        <v>-65813181.097038984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-22544542.978753049</v>
      </c>
      <c r="R1069" s="25">
        <f t="array" aca="1" ref="R1069" ca="1">INDEX('Lorri 401b'!L:L,MATCH('Retirement Calculator'!A1069,'Lorri 401b'!N:N,0),0)</f>
        <v>-43573035.851656504</v>
      </c>
      <c r="S1069" s="25">
        <f t="shared" ca="1" si="1047"/>
        <v>-66117578.830409557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-22646909.186018214</v>
      </c>
      <c r="R1070" s="25">
        <f t="array" aca="1" ref="R1070" ca="1">INDEX('Lorri 401b'!L:L,MATCH('Retirement Calculator'!A1070,'Lorri 401b'!N:N,0),0)</f>
        <v>-43776335.701650962</v>
      </c>
      <c r="S1070" s="25">
        <f t="shared" ca="1" si="1047"/>
        <v>-66423244.887669176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-22749701.919146981</v>
      </c>
      <c r="R1071" s="25">
        <f t="array" aca="1" ref="R1071" ca="1">INDEX('Lorri 401b'!L:L,MATCH('Retirement Calculator'!A1071,'Lorri 401b'!N:N,0),0)</f>
        <v>-43980482.634353727</v>
      </c>
      <c r="S1071" s="25">
        <f t="shared" ca="1" si="1047"/>
        <v>-66730184.553500712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-22852922.955330454</v>
      </c>
      <c r="R1072" s="25">
        <f t="array" aca="1" ref="R1072" ca="1">INDEX('Lorri 401b'!L:L,MATCH('Retirement Calculator'!A1072,'Lorri 401b'!N:N,0),0)</f>
        <v>-44185480.179276086</v>
      </c>
      <c r="S1072" s="25">
        <f t="shared" ca="1" si="1047"/>
        <v>-67038403.13460654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-22956574.079164691</v>
      </c>
      <c r="R1073" s="25">
        <f t="array" aca="1" ref="R1073" ca="1">INDEX('Lorri 401b'!L:L,MATCH('Retirement Calculator'!A1073,'Lorri 401b'!N:N,0),0)</f>
        <v>-44391331.880635627</v>
      </c>
      <c r="S1073" s="25">
        <f t="shared" ca="1" si="1047"/>
        <v>-67347905.959800318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-23060657.08268157</v>
      </c>
      <c r="R1074" s="25">
        <f t="array" aca="1" ref="R1074" ca="1">INDEX('Lorri 401b'!L:L,MATCH('Retirement Calculator'!A1074,'Lorri 401b'!N:N,0),0)</f>
        <v>-44598041.297417499</v>
      </c>
      <c r="S1074" s="25">
        <f t="shared" ca="1" si="1047"/>
        <v>-67658698.380099073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-23165173.765379768</v>
      </c>
      <c r="R1075" s="25">
        <f t="array" aca="1" ref="R1075" ca="1">INDEX('Lorri 401b'!L:L,MATCH('Retirement Calculator'!A1075,'Lorri 401b'!N:N,0),0)</f>
        <v>-44805612.003435962</v>
      </c>
      <c r="S1075" s="25">
        <f t="shared" ca="1" si="1047"/>
        <v>-67970785.768815726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-23270125.934255876</v>
      </c>
      <c r="R1076" s="25">
        <f t="array" aca="1" ref="R1076" ca="1">INDEX('Lorri 401b'!L:L,MATCH('Retirement Calculator'!A1076,'Lorri 401b'!N:N,0),0)</f>
        <v>-45014047.587396167</v>
      </c>
      <c r="S1076" s="25">
        <f t="shared" ca="1" si="1047"/>
        <v>-68284173.521652043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-23375515.403835636</v>
      </c>
      <c r="R1077" s="25">
        <f t="array" aca="1" ref="R1077" ca="1">INDEX('Lorri 401b'!L:L,MATCH('Retirement Calculator'!A1077,'Lorri 401b'!N:N,0),0)</f>
        <v>-45223351.652956203</v>
      </c>
      <c r="S1077" s="25">
        <f t="shared" ca="1" si="1047"/>
        <v>-68598867.056791842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-23481343.996205311</v>
      </c>
      <c r="R1078" s="25">
        <f t="array" aca="1" ref="R1078" ca="1">INDEX('Lorri 401b'!L:L,MATCH('Retirement Calculator'!A1078,'Lorri 401b'!N:N,0),0)</f>
        <v>-45433527.818789408</v>
      </c>
      <c r="S1078" s="25">
        <f t="shared" ca="1" si="1047"/>
        <v>-68914871.814994723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-23587613.541043192</v>
      </c>
      <c r="R1079" s="25">
        <f t="array" aca="1" ref="R1079" ca="1">INDEX('Lorri 401b'!L:L,MATCH('Retirement Calculator'!A1079,'Lorri 401b'!N:N,0),0)</f>
        <v>-45644579.718646921</v>
      </c>
      <c r="S1079" s="25">
        <f t="shared" ca="1" si="1047"/>
        <v>-69232193.259690106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-23694325.875651233</v>
      </c>
      <c r="R1080" s="25">
        <f t="array" aca="1" ref="R1080" ca="1">INDEX('Lorri 401b'!L:L,MATCH('Retirement Calculator'!A1080,'Lorri 401b'!N:N,0),0)</f>
        <v>-45856511.001420505</v>
      </c>
      <c r="S1080" s="25">
        <f t="shared" ca="1" si="1047"/>
        <v>-69550836.877071738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-23801482.844986808</v>
      </c>
      <c r="R1081" s="25">
        <f t="array" aca="1" ref="R1081" ca="1">INDEX('Lorri 401b'!L:L,MATCH('Retirement Calculator'!A1081,'Lorri 401b'!N:N,0),0)</f>
        <v>-46069325.331205644</v>
      </c>
      <c r="S1081" s="25">
        <f t="shared" ca="1" si="1047"/>
        <v>-69870808.176192448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-23909086.301694613</v>
      </c>
      <c r="R1082" s="25">
        <f t="array" aca="1" ref="R1082" ca="1">INDEX('Lorri 401b'!L:L,MATCH('Retirement Calculator'!A1082,'Lorri 401b'!N:N,0),0)</f>
        <v>-46283026.387364887</v>
      </c>
      <c r="S1082" s="25">
        <f t="shared" ca="1" si="1047"/>
        <v>-70192112.689059496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-24017138.106138699</v>
      </c>
      <c r="R1083" s="25">
        <f t="array" aca="1" ref="R1083" ca="1">INDEX('Lorri 401b'!L:L,MATCH('Retirement Calculator'!A1083,'Lorri 401b'!N:N,0),0)</f>
        <v>-46497617.864591464</v>
      </c>
      <c r="S1083" s="25">
        <f t="shared" ca="1" si="1047"/>
        <v>-70514755.970730156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-24125640.126434635</v>
      </c>
      <c r="R1084" s="25">
        <f t="array" aca="1" ref="R1084" ca="1">INDEX('Lorri 401b'!L:L,MATCH('Retirement Calculator'!A1084,'Lorri 401b'!N:N,0),0)</f>
        <v>-46713103.472973153</v>
      </c>
      <c r="S1084" s="25">
        <f t="shared" ca="1" si="1047"/>
        <v>-70838743.599407792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-24234594.238481805</v>
      </c>
      <c r="R1085" s="25">
        <f t="array" aca="1" ref="R1085" ca="1">INDEX('Lorri 401b'!L:L,MATCH('Retirement Calculator'!A1085,'Lorri 401b'!N:N,0),0)</f>
        <v>-46929486.938056432</v>
      </c>
      <c r="S1085" s="25">
        <f t="shared" ca="1" si="1047"/>
        <v>-71164081.176538229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-24344002.32599584</v>
      </c>
      <c r="R1086" s="25">
        <f t="array" aca="1" ref="R1086" ca="1">INDEX('Lorri 401b'!L:L,MATCH('Retirement Calculator'!A1086,'Lorri 401b'!N:N,0),0)</f>
        <v>-47146772.000910886</v>
      </c>
      <c r="S1086" s="25">
        <f t="shared" ca="1" si="1047"/>
        <v>-71490774.326906726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-24453866.280541182</v>
      </c>
      <c r="R1087" s="25">
        <f t="array" aca="1" ref="R1087" ca="1">INDEX('Lorri 401b'!L:L,MATCH('Retirement Calculator'!A1087,'Lorri 401b'!N:N,0),0)</f>
        <v>-47364962.418193899</v>
      </c>
      <c r="S1087" s="25">
        <f t="shared" ca="1" si="1047"/>
        <v>-71818828.698735088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-24564188.001563795</v>
      </c>
      <c r="R1088" s="25">
        <f t="array" aca="1" ref="R1088" ca="1">INDEX('Lorri 401b'!L:L,MATCH('Retirement Calculator'!A1088,'Lorri 401b'!N:N,0),0)</f>
        <v>-47584061.962215595</v>
      </c>
      <c r="S1088" s="25">
        <f t="shared" ca="1" si="1047"/>
        <v>-72148249.96377939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-24674969.396424003</v>
      </c>
      <c r="R1089" s="25">
        <f t="array" aca="1" ref="R1089" ca="1">INDEX('Lorri 401b'!L:L,MATCH('Retirement Calculator'!A1089,'Lorri 401b'!N:N,0),0)</f>
        <v>-47804074.421004049</v>
      </c>
      <c r="S1089" s="25">
        <f t="shared" ca="1" si="1047"/>
        <v>-72479043.817428052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-24786212.380429462</v>
      </c>
      <c r="R1090" s="25">
        <f t="array" aca="1" ref="R1090" ca="1">INDEX('Lorri 401b'!L:L,MATCH('Retirement Calculator'!A1090,'Lorri 401b'!N:N,0),0)</f>
        <v>-48025003.59837079</v>
      </c>
      <c r="S1090" s="25">
        <f t="shared" ca="1" si="1047"/>
        <v>-72811215.978800252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-24897918.876868278</v>
      </c>
      <c r="R1091" s="25">
        <f t="array" aca="1" ref="R1091" ca="1">INDEX('Lorri 401b'!L:L,MATCH('Retirement Calculator'!A1091,'Lorri 401b'!N:N,0),0)</f>
        <v>-48246853.313976556</v>
      </c>
      <c r="S1091" s="25">
        <f t="shared" ca="1" si="1047"/>
        <v>-73144772.190844834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-25010090.817042254</v>
      </c>
      <c r="R1092" s="25">
        <f t="array" aca="1" ref="R1092" ca="1">INDEX('Lorri 401b'!L:L,MATCH('Retirement Calculator'!A1092,'Lorri 401b'!N:N,0),0)</f>
        <v>-48469627.403397344</v>
      </c>
      <c r="S1092" s="25">
        <f t="shared" ca="1" si="1047"/>
        <v>-73479718.220439598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-25122730.140300289</v>
      </c>
      <c r="R1093" s="25">
        <f t="array" aca="1" ref="R1093" ca="1">INDEX('Lorri 401b'!L:L,MATCH('Retirement Calculator'!A1093,'Lorri 401b'!N:N,0),0)</f>
        <v>-48693329.718190722</v>
      </c>
      <c r="S1093" s="25">
        <f t="shared" ca="1" si="1047"/>
        <v>-73816059.858491004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-25235838.794071898</v>
      </c>
      <c r="R1094" s="25">
        <f t="array" aca="1" ref="R1094" ca="1">INDEX('Lorri 401b'!L:L,MATCH('Retirement Calculator'!A1094,'Lorri 401b'!N:N,0),0)</f>
        <v>-48917964.125962406</v>
      </c>
      <c r="S1094" s="25">
        <f t="shared" ca="1" si="1047"/>
        <v>-74153802.920034304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-25349418.73390089</v>
      </c>
      <c r="R1095" s="25">
        <f t="array" aca="1" ref="R1095" ca="1">INDEX('Lorri 401b'!L:L,MATCH('Retirement Calculator'!A1095,'Lorri 401b'!N:N,0),0)</f>
        <v>-49143534.510433137</v>
      </c>
      <c r="S1095" s="25">
        <f t="shared" ca="1" si="1047"/>
        <v>-74492953.244334027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-25463471.92347917</v>
      </c>
      <c r="R1096" s="25">
        <f t="array" aca="1" ref="R1096" ca="1">INDEX('Lorri 401b'!L:L,MATCH('Retirement Calculator'!A1096,'Lorri 401b'!N:N,0),0)</f>
        <v>-49370044.771505833</v>
      </c>
      <c r="S1096" s="25">
        <f t="shared" ca="1" si="1047"/>
        <v>-74833516.694985002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-25578000.334680691</v>
      </c>
      <c r="R1097" s="25">
        <f t="array" aca="1" ref="R1097" ca="1">INDEX('Lorri 401b'!L:L,MATCH('Retirement Calculator'!A1097,'Lorri 401b'!N:N,0),0)</f>
        <v>-49597498.825332992</v>
      </c>
      <c r="S1097" s="25">
        <f t="shared" ca="1" si="1047"/>
        <v>-75175499.160013676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-25693005.947595555</v>
      </c>
      <c r="R1098" s="25">
        <f t="array" aca="1" ref="R1098" ca="1">INDEX('Lorri 401b'!L:L,MATCH('Retirement Calculator'!A1098,'Lorri 401b'!N:N,0),0)</f>
        <v>-49825900.604384437</v>
      </c>
      <c r="S1098" s="25">
        <f t="shared" ca="1" si="1047"/>
        <v>-75518906.551979989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-25808490.750564229</v>
      </c>
      <c r="R1099" s="25">
        <f t="array" aca="1" ref="R1099" ca="1">INDEX('Lorri 401b'!L:L,MATCH('Retirement Calculator'!A1099,'Lorri 401b'!N:N,0),0)</f>
        <v>-50055254.057515264</v>
      </c>
      <c r="S1099" s="25">
        <f t="shared" ca="1" si="1047"/>
        <v>-75863744.808079496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-25924456.740211938</v>
      </c>
      <c r="R1100" s="25">
        <f t="array" aca="1" ref="R1100" ca="1">INDEX('Lorri 401b'!L:L,MATCH('Retirement Calculator'!A1100,'Lorri 401b'!N:N,0),0)</f>
        <v>-50285563.15003413</v>
      </c>
      <c r="S1100" s="25">
        <f t="shared" ca="1" si="1047"/>
        <v>-76210019.890246063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-26040905.921483181</v>
      </c>
      <c r="R1101" s="25">
        <f t="array" aca="1" ref="R1101" ca="1">INDEX('Lorri 401b'!L:L,MATCH('Retirement Calculator'!A1101,'Lorri 401b'!N:N,0),0)</f>
        <v>-50516831.863771826</v>
      </c>
      <c r="S1101" s="25">
        <f t="shared" ca="1" si="1047"/>
        <v>-76557737.785255015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-26157840.307676386</v>
      </c>
      <c r="R1102" s="25">
        <f t="array" aca="1" ref="R1102" ca="1">INDEX('Lorri 401b'!L:L,MATCH('Retirement Calculator'!A1102,'Lorri 401b'!N:N,0),0)</f>
        <v>-50749064.197150096</v>
      </c>
      <c r="S1102" s="25">
        <f t="shared" ca="1" si="1047"/>
        <v>-76906904.504826486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-26275261.920478731</v>
      </c>
      <c r="R1103" s="25">
        <f t="array" aca="1" ref="R1103" ca="1">INDEX('Lorri 401b'!L:L,MATCH('Retirement Calculator'!A1103,'Lorri 401b'!N:N,0),0)</f>
        <v>-50982264.165250778</v>
      </c>
      <c r="S1103" s="25">
        <f t="shared" ca="1" si="1047"/>
        <v>-77257526.08572951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-26393172.790001087</v>
      </c>
      <c r="R1104" s="25">
        <f t="array" aca="1" ref="R1104" ca="1">INDEX('Lorri 401b'!L:L,MATCH('Retirement Calculator'!A1104,'Lorri 401b'!N:N,0),0)</f>
        <v>-51216435.799885213</v>
      </c>
      <c r="S1104" s="25">
        <f t="shared" ca="1" si="1047"/>
        <v>-77609608.589886308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-26511574.954813119</v>
      </c>
      <c r="R1105" s="25">
        <f t="array" aca="1" ref="R1105" ca="1">INDEX('Lorri 401b'!L:L,MATCH('Retirement Calculator'!A1105,'Lorri 401b'!N:N,0),0)</f>
        <v>-51451583.149663955</v>
      </c>
      <c r="S1105" s="25">
        <f t="shared" ca="1" si="1047"/>
        <v>-77963158.104477078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-26630470.461978532</v>
      </c>
      <c r="R1106" s="25">
        <f t="array" aca="1" ref="R1106" ca="1">INDEX('Lorri 401b'!L:L,MATCH('Retirement Calculator'!A1106,'Lorri 401b'!N:N,0),0)</f>
        <v>-51687710.280066773</v>
      </c>
      <c r="S1106" s="25">
        <f t="shared" ca="1" si="1047"/>
        <v>-78318180.742045313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-26749861.367090467</v>
      </c>
      <c r="R1107" s="25">
        <f t="array" aca="1" ref="R1107" ca="1">INDEX('Lorri 401b'!L:L,MATCH('Retirement Calculator'!A1107,'Lorri 401b'!N:N,0),0)</f>
        <v>-51924821.273512937</v>
      </c>
      <c r="S1107" s="25">
        <f t="shared" ca="1" si="1047"/>
        <v>-78674682.640603408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-26869749.734307036</v>
      </c>
      <c r="R1108" s="25">
        <f t="array" aca="1" ref="R1108" ca="1">INDEX('Lorri 401b'!L:L,MATCH('Retirement Calculator'!A1108,'Lorri 401b'!N:N,0),0)</f>
        <v>-52162920.229431793</v>
      </c>
      <c r="S1108" s="25">
        <f t="shared" ca="1" si="1047"/>
        <v>-79032669.963738829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-26990137.636387009</v>
      </c>
      <c r="R1109" s="25">
        <f t="array" aca="1" ref="R1109" ca="1">INDEX('Lorri 401b'!L:L,MATCH('Retirement Calculator'!A1109,'Lorri 401b'!N:N,0),0)</f>
        <v>-52402011.26433365</v>
      </c>
      <c r="S1109" s="25">
        <f t="shared" ca="1" si="1047"/>
        <v>-79392148.900720656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-27111027.154725648</v>
      </c>
      <c r="R1110" s="25">
        <f t="array" aca="1" ref="R1110" ca="1">INDEX('Lorri 401b'!L:L,MATCH('Retirement Calculator'!A1110,'Lorri 401b'!N:N,0),0)</f>
        <v>-52642098.511880927</v>
      </c>
      <c r="S1110" s="25">
        <f t="shared" ca="1" si="1047"/>
        <v>-79753125.666606575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-27232420.379390698</v>
      </c>
      <c r="R1111" s="25">
        <f t="array" aca="1" ref="R1111" ca="1">INDEX('Lorri 401b'!L:L,MATCH('Retirement Calculator'!A1111,'Lorri 401b'!N:N,0),0)</f>
        <v>-52883186.122959651</v>
      </c>
      <c r="S1111" s="25">
        <f t="shared" ca="1" si="1047"/>
        <v>-80115606.502350345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-27354319.40915852</v>
      </c>
      <c r="R1112" s="25">
        <f t="array" aca="1" ref="R1112" ca="1">INDEX('Lorri 401b'!L:L,MATCH('Retirement Calculator'!A1112,'Lorri 401b'!N:N,0),0)</f>
        <v>-53125278.265751205</v>
      </c>
      <c r="S1112" s="25">
        <f t="shared" ca="1" si="1047"/>
        <v>-80479597.674909726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-27476726.351550374</v>
      </c>
      <c r="R1113" s="25">
        <f t="array" aca="1" ref="R1113" ca="1">INDEX('Lorri 401b'!L:L,MATCH('Retirement Calculator'!A1113,'Lorri 401b'!N:N,0),0)</f>
        <v>-53368379.125804387</v>
      </c>
      <c r="S1113" s="25">
        <f t="shared" ca="1" si="1047"/>
        <v>-80845105.477354765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-27599643.322868861</v>
      </c>
      <c r="R1114" s="25">
        <f t="array" aca="1" ref="R1114" ca="1">INDEX('Lorri 401b'!L:L,MATCH('Retirement Calculator'!A1114,'Lorri 401b'!N:N,0),0)</f>
        <v>-53612492.906107791</v>
      </c>
      <c r="S1114" s="25">
        <f t="shared" ca="1" si="1047"/>
        <v>-81212136.228976652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-27723072.448234506</v>
      </c>
      <c r="R1115" s="25">
        <f t="array" aca="1" ref="R1115" ca="1">INDEX('Lorri 401b'!L:L,MATCH('Retirement Calculator'!A1115,'Lorri 401b'!N:N,0),0)</f>
        <v>-53857623.827162459</v>
      </c>
      <c r="S1115" s="25">
        <f t="shared" ca="1" si="1047"/>
        <v>-81580696.275396973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-27847015.861622509</v>
      </c>
      <c r="R1116" s="25">
        <f t="array" aca="1" ref="R1116" ca="1">INDEX('Lorri 401b'!L:L,MATCH('Retirement Calculator'!A1116,'Lorri 401b'!N:N,0),0)</f>
        <v>-54103776.127054855</v>
      </c>
      <c r="S1116" s="25">
        <f t="shared" ca="1" si="1047"/>
        <v>-81950791.988677368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-27971475.70589963</v>
      </c>
      <c r="R1117" s="25">
        <f t="array" aca="1" ref="R1117" ca="1">INDEX('Lorri 401b'!L:L,MATCH('Retirement Calculator'!A1117,'Lorri 401b'!N:N,0),0)</f>
        <v>-54350954.061530136</v>
      </c>
      <c r="S1117" s="25">
        <f t="shared" ca="1" si="1047"/>
        <v>-82322429.767429769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-28096454.132861238</v>
      </c>
      <c r="R1118" s="25">
        <f t="array" aca="1" ref="R1118" ca="1">INDEX('Lorri 401b'!L:L,MATCH('Retirement Calculator'!A1118,'Lorri 401b'!N:N,0),0)</f>
        <v>-54599161.904065736</v>
      </c>
      <c r="S1118" s="25">
        <f t="shared" ca="1" si="1047"/>
        <v>-82695616.03692697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-28221953.303268518</v>
      </c>
      <c r="R1119" s="25">
        <f t="array" aca="1" ref="R1119" ca="1">INDEX('Lorri 401b'!L:L,MATCH('Retirement Calculator'!A1119,'Lorri 401b'!N:N,0),0)</f>
        <v>-54848403.945945233</v>
      </c>
      <c r="S1119" s="25">
        <f t="shared" ca="1" si="1047"/>
        <v>-83070357.249213755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-28347975.386885829</v>
      </c>
      <c r="R1120" s="25">
        <f t="array" aca="1" ref="R1120" ca="1">INDEX('Lorri 401b'!L:L,MATCH('Retirement Calculator'!A1120,'Lorri 401b'!N:N,0),0)</f>
        <v>-55098684.496332556</v>
      </c>
      <c r="S1120" s="25">
        <f t="shared" ca="1" si="1047"/>
        <v>-83446659.883218378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-28474522.562518213</v>
      </c>
      <c r="R1121" s="25">
        <f t="array" aca="1" ref="R1121" ca="1">INDEX('Lorri 401b'!L:L,MATCH('Retirement Calculator'!A1121,'Lorri 401b'!N:N,0),0)</f>
        <v>-55350007.882346496</v>
      </c>
      <c r="S1121" s="25">
        <f t="shared" ca="1" si="1047"/>
        <v>-83824530.444864705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-28601597.018049065</v>
      </c>
      <c r="R1122" s="25">
        <f t="array" aca="1" ref="R1122" ca="1">INDEX('Lorri 401b'!L:L,MATCH('Retirement Calculator'!A1122,'Lorri 401b'!N:N,0),0)</f>
        <v>-55602378.449135497</v>
      </c>
      <c r="S1122" s="25">
        <f t="shared" ca="1" si="1047"/>
        <v>-84203975.467184559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-28729200.950477961</v>
      </c>
      <c r="R1123" s="25">
        <f t="array" aca="1" ref="R1123" ca="1">INDEX('Lorri 401b'!L:L,MATCH('Retirement Calculator'!A1123,'Lorri 401b'!N:N,0),0)</f>
        <v>-55855800.559952781</v>
      </c>
      <c r="S1123" s="25">
        <f t="shared" ca="1" si="1047"/>
        <v>-84585001.510430738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-28857336.565958645</v>
      </c>
      <c r="R1124" s="25">
        <f t="array" aca="1" ref="R1124" ca="1">INDEX('Lorri 401b'!L:L,MATCH('Retirement Calculator'!A1124,'Lorri 401b'!N:N,0),0)</f>
        <v>-56110278.596231803</v>
      </c>
      <c r="S1124" s="25">
        <f t="shared" ca="1" si="1047"/>
        <v>-84967615.162190452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-28986006.079837166</v>
      </c>
      <c r="R1125" s="25">
        <f t="array" aca="1" ref="R1125" ca="1">INDEX('Lorri 401b'!L:L,MATCH('Retirement Calculator'!A1125,'Lorri 401b'!N:N,0),0)</f>
        <v>-56365816.957661994</v>
      </c>
      <c r="S1125" s="25">
        <f t="shared" ca="1" si="1047"/>
        <v>-85351823.03749916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-29115211.716690179</v>
      </c>
      <c r="R1126" s="25">
        <f t="array" aca="1" ref="R1126" ca="1">INDEX('Lorri 401b'!L:L,MATCH('Retirement Calculator'!A1126,'Lorri 401b'!N:N,0),0)</f>
        <v>-56622420.062264808</v>
      </c>
      <c r="S1126" s="25">
        <f t="shared" ca="1" si="1047"/>
        <v>-85737631.778954983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-29244955.710363414</v>
      </c>
      <c r="R1127" s="25">
        <f t="array" aca="1" ref="R1127" ca="1">INDEX('Lorri 401b'!L:L,MATCH('Retirement Calculator'!A1127,'Lorri 401b'!N:N,0),0)</f>
        <v>-56880092.346470132</v>
      </c>
      <c r="S1127" s="25">
        <f t="shared" ca="1" si="1047"/>
        <v>-86125048.05683355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-29375240.304010287</v>
      </c>
      <c r="R1128" s="25">
        <f t="array" aca="1" ref="R1128" ca="1">INDEX('Lorri 401b'!L:L,MATCH('Retirement Calculator'!A1128,'Lorri 401b'!N:N,0),0)</f>
        <v>-57138838.265192978</v>
      </c>
      <c r="S1128" s="25">
        <f t="shared" ca="1" si="1047"/>
        <v>-86514078.569203258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-29506067.750130691</v>
      </c>
      <c r="R1129" s="25">
        <f t="array" aca="1" ref="R1129" ca="1">INDEX('Lorri 401b'!L:L,MATCH('Retirement Calculator'!A1129,'Lorri 401b'!N:N,0),0)</f>
        <v>-57398662.291910507</v>
      </c>
      <c r="S1129" s="25">
        <f t="shared" ca="1" si="1047"/>
        <v>-86904730.042041197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-29637440.310609929</v>
      </c>
      <c r="R1130" s="25">
        <f t="array" aca="1" ref="R1130" ca="1">INDEX('Lorri 401b'!L:L,MATCH('Retirement Calculator'!A1130,'Lorri 401b'!N:N,0),0)</f>
        <v>-57659568.918739356</v>
      </c>
      <c r="S1130" s="25">
        <f t="shared" ca="1" si="1047"/>
        <v>-87297009.229349285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-29769360.256757829</v>
      </c>
      <c r="R1131" s="25">
        <f t="array" aca="1" ref="R1131" ca="1">INDEX('Lorri 401b'!L:L,MATCH('Retirement Calculator'!A1131,'Lorri 401b'!N:N,0),0)</f>
        <v>-57921562.656513326</v>
      </c>
      <c r="S1131" s="25">
        <f t="shared" ca="1" si="1047"/>
        <v>-87690922.913271159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-29901829.869348012</v>
      </c>
      <c r="R1132" s="25">
        <f t="array" aca="1" ref="R1132" ca="1">INDEX('Lorri 401b'!L:L,MATCH('Retirement Calculator'!A1132,'Lorri 401b'!N:N,0),0)</f>
        <v>-58184648.034861356</v>
      </c>
      <c r="S1132" s="25">
        <f t="shared" ca="1" si="1047"/>
        <v>-88086477.904209375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-30034851.438657321</v>
      </c>
      <c r="R1133" s="25">
        <f t="array" aca="1" ref="R1133" ca="1">INDEX('Lorri 401b'!L:L,MATCH('Retirement Calculator'!A1133,'Lorri 401b'!N:N,0),0)</f>
        <v>-58448829.602285832</v>
      </c>
      <c r="S1133" s="25">
        <f t="shared" ca="1" si="1047"/>
        <v>-88483681.040943146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-30168427.26450542</v>
      </c>
      <c r="R1134" s="25">
        <f t="array" aca="1" ref="R1134" ca="1">INDEX('Lorri 401b'!L:L,MATCH('Retirement Calculator'!A1134,'Lorri 401b'!N:N,0),0)</f>
        <v>-58714111.926241241</v>
      </c>
      <c r="S1134" s="25">
        <f t="shared" ca="1" si="1047"/>
        <v>-88882539.190746665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-30302559.656294551</v>
      </c>
      <c r="R1135" s="25">
        <f t="array" aca="1" ref="R1135" ca="1">INDEX('Lorri 401b'!L:L,MATCH('Retirement Calculator'!A1135,'Lorri 401b'!N:N,0),0)</f>
        <v>-58980499.593213134</v>
      </c>
      <c r="S1135" s="25">
        <f t="shared" ca="1" si="1047"/>
        <v>-89283059.249507681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-30437250.93304947</v>
      </c>
      <c r="R1136" s="25">
        <f t="array" aca="1" ref="R1136" ca="1">INDEX('Lorri 401b'!L:L,MATCH('Retirement Calculator'!A1136,'Lorri 401b'!N:N,0),0)</f>
        <v>-59247997.20879741</v>
      </c>
      <c r="S1136" s="25">
        <f t="shared" ca="1" si="1047"/>
        <v>-89685248.14184688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-30572503.423457537</v>
      </c>
      <c r="R1137" s="25">
        <f t="array" aca="1" ref="R1137" ca="1">INDEX('Lorri 401b'!L:L,MATCH('Retirement Calculator'!A1137,'Lorri 401b'!N:N,0),0)</f>
        <v>-59516609.397779956</v>
      </c>
      <c r="S1137" s="25">
        <f t="shared" ca="1" si="1047"/>
        <v>-90089112.82123749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-30708319.465908971</v>
      </c>
      <c r="R1138" s="25">
        <f t="array" aca="1" ref="R1138" ca="1">INDEX('Lorri 401b'!L:L,MATCH('Retirement Calculator'!A1138,'Lorri 401b'!N:N,0),0)</f>
        <v>-59786340.804216594</v>
      </c>
      <c r="S1138" s="25">
        <f t="shared" ca="1" si="1047"/>
        <v>-90494660.270125568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-30844701.408537284</v>
      </c>
      <c r="R1139" s="25">
        <f t="array" aca="1" ref="R1139" ca="1">INDEX('Lorri 401b'!L:L,MATCH('Retirement Calculator'!A1139,'Lorri 401b'!N:N,0),0)</f>
        <v>-60057196.091513388</v>
      </c>
      <c r="S1139" s="25">
        <f t="shared" ca="1" si="1047"/>
        <v>-90901897.500050664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-30981651.609259881</v>
      </c>
      <c r="R1140" s="25">
        <f t="array" aca="1" ref="R1140" ca="1">INDEX('Lorri 401b'!L:L,MATCH('Retirement Calculator'!A1140,'Lorri 401b'!N:N,0),0)</f>
        <v>-60329179.942507252</v>
      </c>
      <c r="S1140" s="25">
        <f t="shared" ca="1" si="1047"/>
        <v>-91310831.551767141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-31119172.435818825</v>
      </c>
      <c r="R1141" s="25">
        <f t="array" aca="1" ref="R1141" ca="1">INDEX('Lorri 401b'!L:L,MATCH('Retirement Calculator'!A1141,'Lorri 401b'!N:N,0),0)</f>
        <v>-60602297.059546918</v>
      </c>
      <c r="S1141" s="25">
        <f t="shared" ca="1" si="1047"/>
        <v>-91721469.495365739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-31257266.265821762</v>
      </c>
      <c r="R1142" s="25">
        <f t="array" aca="1" ref="R1142" ca="1">INDEX('Lorri 401b'!L:L,MATCH('Retirement Calculator'!A1142,'Lorri 401b'!N:N,0),0)</f>
        <v>-60876552.164574251</v>
      </c>
      <c r="S1142" s="25">
        <f t="shared" ca="1" si="1047"/>
        <v>-92133818.43039602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-31395935.486783046</v>
      </c>
      <c r="R1143" s="25">
        <f t="array" aca="1" ref="R1143" ca="1">INDEX('Lorri 401b'!L:L,MATCH('Retirement Calculator'!A1143,'Lorri 401b'!N:N,0),0)</f>
        <v>-61151949.999205865</v>
      </c>
      <c r="S1143" s="25">
        <f t="shared" ca="1" si="1047"/>
        <v>-92547885.485988915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-31535182.496165</v>
      </c>
      <c r="R1144" s="25">
        <f t="array" aca="1" ref="R1144" ca="1">INDEX('Lorri 401b'!L:L,MATCH('Retirement Calculator'!A1144,'Lorri 401b'!N:N,0),0)</f>
        <v>-61428495.324815109</v>
      </c>
      <c r="S1144" s="25">
        <f t="shared" ca="1" si="1047"/>
        <v>-92963677.820980102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-31675009.70141938</v>
      </c>
      <c r="R1145" s="25">
        <f t="array" aca="1" ref="R1145" ca="1">INDEX('Lorri 401b'!L:L,MATCH('Retirement Calculator'!A1145,'Lorri 401b'!N:N,0),0)</f>
        <v>-61706192.922614396</v>
      </c>
      <c r="S1145" s="25">
        <f t="shared" ca="1" si="1047"/>
        <v>-93381202.624033779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-31815419.520028986</v>
      </c>
      <c r="R1146" s="25">
        <f t="array" aca="1" ref="R1146" ca="1">INDEX('Lorri 401b'!L:L,MATCH('Retirement Calculator'!A1146,'Lorri 401b'!N:N,0),0)</f>
        <v>-61985047.593737841</v>
      </c>
      <c r="S1146" s="25">
        <f t="shared" ca="1" si="1047"/>
        <v>-93800467.113766819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-31956414.379549466</v>
      </c>
      <c r="R1147" s="25">
        <f t="array" aca="1" ref="R1147" ca="1">INDEX('Lorri 401b'!L:L,MATCH('Retirement Calculator'!A1147,'Lorri 401b'!N:N,0),0)</f>
        <v>-62265064.159324303</v>
      </c>
      <c r="S1147" s="25">
        <f t="shared" ca="1" si="1047"/>
        <v>-94221478.538873762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-32097996.717651282</v>
      </c>
      <c r="R1148" s="25">
        <f t="array" aca="1" ref="R1148" ca="1">INDEX('Lorri 401b'!L:L,MATCH('Retirement Calculator'!A1148,'Lorri 401b'!N:N,0),0)</f>
        <v>-62546247.460600711</v>
      </c>
      <c r="S1148" s="25">
        <f t="shared" ca="1" si="1047"/>
        <v>-94644244.178251997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-32240168.982161853</v>
      </c>
      <c r="R1149" s="25">
        <f t="array" aca="1" ref="R1149" ca="1">INDEX('Lorri 401b'!L:L,MATCH('Retirement Calculator'!A1149,'Lorri 401b'!N:N,0),0)</f>
        <v>-62828602.358965769</v>
      </c>
      <c r="S1149" s="25">
        <f t="shared" ca="1" si="1047"/>
        <v>-95068771.341127619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-32382933.631107889</v>
      </c>
      <c r="R1150" s="25">
        <f t="array" aca="1" ref="R1150" ca="1">INDEX('Lorri 401b'!L:L,MATCH('Retirement Calculator'!A1150,'Lorri 401b'!N:N,0),0)</f>
        <v>-63112133.736074015</v>
      </c>
      <c r="S1150" s="25">
        <f t="shared" ca="1" si="1047"/>
        <v>-95495067.367181897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-32526293.132757865</v>
      </c>
      <c r="R1151" s="25">
        <f t="array" aca="1" ref="R1151" ca="1">INDEX('Lorri 401b'!L:L,MATCH('Retirement Calculator'!A1151,'Lorri 401b'!N:N,0),0)</f>
        <v>-63396846.493920214</v>
      </c>
      <c r="S1151" s="25">
        <f t="shared" ca="1" si="1047"/>
        <v>-95923139.626678079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-32670249.965664715</v>
      </c>
      <c r="R1152" s="25">
        <f t="array" aca="1" ref="R1152" ca="1">INDEX('Lorri 401b'!L:L,MATCH('Retirement Calculator'!A1152,'Lorri 401b'!N:N,0),0)</f>
        <v>-63682745.554924101</v>
      </c>
      <c r="S1152" s="25">
        <f t="shared" ca="1" si="1047"/>
        <v>-96352995.520588815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-32814806.618708678</v>
      </c>
      <c r="R1153" s="25">
        <f t="array" aca="1" ref="R1153" ca="1">INDEX('Lorri 401b'!L:L,MATCH('Retirement Calculator'!A1153,'Lorri 401b'!N:N,0),0)</f>
        <v>-63969835.862015508</v>
      </c>
      <c r="S1153" s="25">
        <f t="shared" ca="1" si="1047"/>
        <v>-96784642.480724186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-32959965.591140322</v>
      </c>
      <c r="R1154" s="25">
        <f t="array" aca="1" ref="R1154" ca="1">INDEX('Lorri 401b'!L:L,MATCH('Retirement Calculator'!A1154,'Lorri 401b'!N:N,0),0)</f>
        <v>-64258122.378719792</v>
      </c>
      <c r="S1154" s="25">
        <f t="shared" ca="1" si="1047"/>
        <v>-97218087.969860107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-33105729.392623767</v>
      </c>
      <c r="R1155" s="25">
        <f t="array" aca="1" ref="R1155" ca="1">INDEX('Lorri 401b'!L:L,MATCH('Retirement Calculator'!A1155,'Lorri 401b'!N:N,0),0)</f>
        <v>-64547610.08924368</v>
      </c>
      <c r="S1155" s="25">
        <f t="shared" ca="1" si="1047"/>
        <v>-97653339.481867447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-33252100.543280058</v>
      </c>
      <c r="R1156" s="25">
        <f t="array" aca="1" ref="R1156" ca="1">INDEX('Lorri 401b'!L:L,MATCH('Retirement Calculator'!A1156,'Lorri 401b'!N:N,0),0)</f>
        <v>-64838303.99856142</v>
      </c>
      <c r="S1156" s="25">
        <f t="shared" ca="1" si="1047"/>
        <v>-98090404.541841477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-33399081.573730752</v>
      </c>
      <c r="R1157" s="25">
        <f t="array" aca="1" ref="R1157" ca="1">INDEX('Lorri 401b'!L:L,MATCH('Retirement Calculator'!A1157,'Lorri 401b'!N:N,0),0)</f>
        <v>-65130209.132501312</v>
      </c>
      <c r="S1157" s="25">
        <f t="shared" ca="1" si="1047"/>
        <v>-98529290.706232071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-33546675.025141656</v>
      </c>
      <c r="R1158" s="25">
        <f t="array" aca="1" ref="R1158" ca="1">INDEX('Lorri 401b'!L:L,MATCH('Retirement Calculator'!A1158,'Lorri 401b'!N:N,0),0)</f>
        <v>-65423330.537832625</v>
      </c>
      <c r="S1158" s="25">
        <f t="shared" ca="1" si="1047"/>
        <v>-98970005.562974274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-33694883.449266776</v>
      </c>
      <c r="R1159" s="25">
        <f t="array" aca="1" ref="R1159" ca="1">INDEX('Lorri 401b'!L:L,MATCH('Retirement Calculator'!A1159,'Lorri 401b'!N:N,0),0)</f>
        <v>-65717673.282352813</v>
      </c>
      <c r="S1159" s="25">
        <f t="shared" ca="1" si="1047"/>
        <v>-99412556.731619596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-33843709.408492416</v>
      </c>
      <c r="R1160" s="25">
        <f t="array" aca="1" ref="R1160" ca="1">INDEX('Lorri 401b'!L:L,MATCH('Retirement Calculator'!A1160,'Lorri 401b'!N:N,0),0)</f>
        <v>-66013242.454975173</v>
      </c>
      <c r="S1160" s="25">
        <f t="shared" ca="1" si="1047"/>
        <v>-99856951.863467589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-33993155.475881495</v>
      </c>
      <c r="R1161" s="25">
        <f t="array" aca="1" ref="R1161" ca="1">INDEX('Lorri 401b'!L:L,MATCH('Retirement Calculator'!A1161,'Lorri 401b'!N:N,0),0)</f>
        <v>-66310043.165816791</v>
      </c>
      <c r="S1161" s="25">
        <f t="shared" ca="1" si="1047"/>
        <v>-100303198.64169829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-34143224.235218033</v>
      </c>
      <c r="R1162" s="25">
        <f t="array" aca="1" ref="R1162" ca="1">INDEX('Lorri 401b'!L:L,MATCH('Retirement Calculator'!A1162,'Lorri 401b'!N:N,0),0)</f>
        <v>-66608080.546286918</v>
      </c>
      <c r="S1162" s="25">
        <f t="shared" ca="1" si="1047"/>
        <v>-100751304.78150496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-34293918.281051807</v>
      </c>
      <c r="R1163" s="25">
        <f t="array" aca="1" ref="R1163" ca="1">INDEX('Lorri 401b'!L:L,MATCH('Retirement Calculator'!A1163,'Lorri 401b'!N:N,0),0)</f>
        <v>-66907359.749175668</v>
      </c>
      <c r="S1163" s="25">
        <f t="shared" ca="1" si="1047"/>
        <v>-101201278.03022748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-34445240.21874322</v>
      </c>
      <c r="R1164" s="25">
        <f t="array" aca="1" ref="R1164" ca="1">INDEX('Lorri 401b'!L:L,MATCH('Retirement Calculator'!A1164,'Lorri 401b'!N:N,0),0)</f>
        <v>-67207885.94874312</v>
      </c>
      <c r="S1164" s="25">
        <f t="shared" ca="1" si="1047"/>
        <v>-101653126.16748634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-34597192.66450835</v>
      </c>
      <c r="R1165" s="25">
        <f t="array" aca="1" ref="R1165" ca="1">INDEX('Lorri 401b'!L:L,MATCH('Retirement Calculator'!A1165,'Lorri 401b'!N:N,0),0)</f>
        <v>-67509664.340808779</v>
      </c>
      <c r="S1165" s="25">
        <f t="shared" ca="1" si="1047"/>
        <v>-102106857.00531712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-34749778.245464168</v>
      </c>
      <c r="R1166" s="25">
        <f t="array" aca="1" ref="R1166" ca="1">INDEX('Lorri 401b'!L:L,MATCH('Retirement Calculator'!A1166,'Lorri 401b'!N:N,0),0)</f>
        <v>-67812700.142841384</v>
      </c>
      <c r="S1166" s="25">
        <f t="shared" ca="1" si="1047"/>
        <v>-102562478.38830554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-34902999.599673964</v>
      </c>
      <c r="R1167" s="25">
        <f t="array" aca="1" ref="R1167" ca="1">INDEX('Lorri 401b'!L:L,MATCH('Retirement Calculator'!A1167,'Lorri 401b'!N:N,0),0)</f>
        <v>-68116998.594049126</v>
      </c>
      <c r="S1167" s="25">
        <f t="shared" ca="1" si="1047"/>
        <v>-103019998.19372308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-35056859.376192972</v>
      </c>
      <c r="R1168" s="25">
        <f t="array" aca="1" ref="R1168" ca="1">INDEX('Lorri 401b'!L:L,MATCH('Retirement Calculator'!A1168,'Lorri 401b'!N:N,0),0)</f>
        <v>-68422564.955470219</v>
      </c>
      <c r="S1168" s="25">
        <f t="shared" ca="1" si="1047"/>
        <v>-103479424.33166319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-35211360.235114142</v>
      </c>
      <c r="R1169" s="25">
        <f t="array" aca="1" ref="R1169" ca="1">INDEX('Lorri 401b'!L:L,MATCH('Retirement Calculator'!A1169,'Lorri 401b'!N:N,0),0)</f>
        <v>-68729404.510063902</v>
      </c>
      <c r="S1169" s="25">
        <f t="shared" ca="1" si="1047"/>
        <v>-103940764.74517804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-35366504.847614147</v>
      </c>
      <c r="R1170" s="25">
        <f t="array" aca="1" ref="R1170" ca="1">INDEX('Lorri 401b'!L:L,MATCH('Retirement Calculator'!A1170,'Lorri 401b'!N:N,0),0)</f>
        <v>-69037522.562801734</v>
      </c>
      <c r="S1170" s="25">
        <f t="shared" ca="1" si="1047"/>
        <v>-104404027.41041589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-35522295.895999566</v>
      </c>
      <c r="R1171" s="25">
        <f t="array" aca="1" ref="R1171" ca="1">INDEX('Lorri 401b'!L:L,MATCH('Retirement Calculator'!A1171,'Lorri 401b'!N:N,0),0)</f>
        <v>-69346924.440759301</v>
      </c>
      <c r="S1171" s="25">
        <f t="shared" ca="1" si="1047"/>
        <v>-104869220.33675887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2" sqref="D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16.106849315068494</v>
      </c>
      <c r="R1" s="400"/>
      <c r="S1" s="400"/>
      <c r="T1" s="400"/>
      <c r="U1" s="400"/>
      <c r="V1" s="401">
        <f ca="1">(TODAY()-B16)/365</f>
        <v>16.602739726027398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18.857534246575341</v>
      </c>
      <c r="B2" s="338">
        <v>39356</v>
      </c>
      <c r="C2" s="338">
        <f ca="1">TODAY()</f>
        <v>46239</v>
      </c>
      <c r="D2" s="399">
        <f>-(SUM(D7:D82))</f>
        <v>-447933.84000000008</v>
      </c>
      <c r="E2" s="399">
        <f>(H83+L83+Q83+V83)*-1</f>
        <v>1111264.99</v>
      </c>
      <c r="F2" s="285">
        <f ca="1">D4</f>
        <v>0.11281599402427672</v>
      </c>
      <c r="G2" s="402">
        <f ca="1">(72/(F2*100))</f>
        <v>6.3820738028072883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0.11281599402427672</v>
      </c>
      <c r="E4" s="400"/>
      <c r="F4" s="296"/>
      <c r="G4" s="296"/>
      <c r="H4" s="296"/>
      <c r="I4" s="400"/>
      <c r="J4" s="296">
        <f ca="1">XIRR(H8:H83,B8:B83)</f>
        <v>0.11459310650825502</v>
      </c>
      <c r="K4" s="296"/>
      <c r="L4" s="296"/>
      <c r="M4" s="296"/>
      <c r="N4" s="400"/>
      <c r="O4" s="296">
        <f ca="1">XIRR(L7:L83,B7:B83)</f>
        <v>0.11157487034797667</v>
      </c>
      <c r="P4" s="296"/>
      <c r="Q4" s="296"/>
      <c r="R4" s="400"/>
      <c r="S4" s="400"/>
      <c r="T4" s="296">
        <f ca="1">XIRR(Q18:Q83,B18:B83)</f>
        <v>0.11154527068138123</v>
      </c>
      <c r="U4" s="296"/>
      <c r="V4" s="296"/>
      <c r="W4" s="296"/>
      <c r="X4" s="400"/>
      <c r="Y4" s="296">
        <f ca="1">XIRR(V16:V83,B16:B83)</f>
        <v>0.11152637600898743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46235</v>
      </c>
      <c r="D82" s="399">
        <f t="shared" si="0"/>
        <v>3477.7699999999995</v>
      </c>
      <c r="E82" s="341">
        <f t="shared" si="87"/>
        <v>-15505.070000000002</v>
      </c>
      <c r="F82" s="341">
        <f t="shared" si="87"/>
        <v>1111264.99</v>
      </c>
      <c r="G82" s="285">
        <f t="shared" si="4"/>
        <v>-1.3781786156309416E-2</v>
      </c>
      <c r="H82" s="408">
        <v>801.92</v>
      </c>
      <c r="I82" s="408">
        <v>-5734.88</v>
      </c>
      <c r="J82" s="408">
        <f t="shared" si="9"/>
        <v>435661.64999999997</v>
      </c>
      <c r="K82" s="412">
        <f t="shared" si="5"/>
        <v>-1.3004393672253896E-2</v>
      </c>
      <c r="L82" s="409">
        <v>458.13</v>
      </c>
      <c r="M82" s="409"/>
      <c r="N82" s="409">
        <v>-3639.59</v>
      </c>
      <c r="O82" s="409">
        <f t="shared" si="82"/>
        <v>139963.02999999997</v>
      </c>
      <c r="P82" s="413">
        <f t="shared" si="7"/>
        <v>-2.5385364825472878E-2</v>
      </c>
      <c r="Q82" s="408">
        <v>1478.48</v>
      </c>
      <c r="R82" s="408">
        <v>-4.75</v>
      </c>
      <c r="S82" s="408">
        <v>-4917.18</v>
      </c>
      <c r="T82" s="408">
        <f t="shared" si="21"/>
        <v>409940.73999999993</v>
      </c>
      <c r="U82" s="412">
        <f t="shared" si="22"/>
        <v>-1.1873706348853532E-2</v>
      </c>
      <c r="V82" s="409">
        <v>739.24</v>
      </c>
      <c r="W82" s="409">
        <v>-4.75</v>
      </c>
      <c r="X82" s="409">
        <v>-1213.42</v>
      </c>
      <c r="Y82" s="409">
        <f t="shared" si="17"/>
        <v>125699.57000000007</v>
      </c>
      <c r="Z82" s="413">
        <f t="shared" si="18"/>
        <v>-9.5886055043725629E-3</v>
      </c>
    </row>
    <row r="83" spans="1:26" ht="11.25" customHeight="1" x14ac:dyDescent="0.3">
      <c r="A83" s="424"/>
      <c r="B83" s="411">
        <f ca="1">TODAY()</f>
        <v>46239</v>
      </c>
      <c r="C83" s="425"/>
      <c r="D83" s="426">
        <f>-F82</f>
        <v>-1111264.99</v>
      </c>
      <c r="E83" s="426"/>
      <c r="F83" s="426"/>
      <c r="G83" s="426"/>
      <c r="H83" s="426">
        <f>-J82</f>
        <v>-435661.64999999997</v>
      </c>
      <c r="I83" s="427"/>
      <c r="J83" s="426"/>
      <c r="K83" s="426"/>
      <c r="L83" s="426">
        <f>-O82</f>
        <v>-139963.02999999997</v>
      </c>
      <c r="M83" s="426"/>
      <c r="N83" s="427"/>
      <c r="O83" s="426"/>
      <c r="P83" s="426"/>
      <c r="Q83" s="426">
        <f>-T82</f>
        <v>-409940.73999999993</v>
      </c>
      <c r="R83" s="426"/>
      <c r="S83" s="426"/>
      <c r="T83" s="426"/>
      <c r="U83" s="426"/>
      <c r="V83" s="426">
        <f>-Y82</f>
        <v>-125699.57000000007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-5.9519482595506448E-2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2.1168417328498296E-2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46239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13.82340862422998</v>
      </c>
      <c r="D3" s="429" t="s">
        <v>633</v>
      </c>
      <c r="E3" s="441">
        <f ca="1">'TSP-401K'!J4</f>
        <v>0.11459310650825502</v>
      </c>
      <c r="F3" s="429" t="s">
        <v>633</v>
      </c>
      <c r="G3" s="441">
        <f ca="1">'TSP-401K'!O4</f>
        <v>0.11157487034797667</v>
      </c>
      <c r="H3" s="429" t="s">
        <v>633</v>
      </c>
      <c r="I3" s="441">
        <f ca="1">'TSP-401K'!T4</f>
        <v>0.11154527068138123</v>
      </c>
      <c r="J3" s="429" t="s">
        <v>633</v>
      </c>
      <c r="K3" s="441">
        <f ca="1">'TSP-401K'!Y4</f>
        <v>0.11152637600898743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13.82340862422998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1111264.99</v>
      </c>
      <c r="D6" s="429" t="s">
        <v>637</v>
      </c>
      <c r="E6" s="445">
        <f>'TSP-401K'!H83*-1</f>
        <v>435661.64999999997</v>
      </c>
      <c r="F6" s="429" t="s">
        <v>637</v>
      </c>
      <c r="G6" s="445">
        <f>'TSP-401K'!L83*-1</f>
        <v>139963.02999999997</v>
      </c>
      <c r="H6" s="429" t="s">
        <v>637</v>
      </c>
      <c r="I6" s="445">
        <f>'TSP-401K'!Q83*-1</f>
        <v>409940.73999999993</v>
      </c>
      <c r="J6" s="429" t="s">
        <v>637</v>
      </c>
      <c r="K6" s="445">
        <f>'TSP-401K'!V83*-1</f>
        <v>125699.57000000007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6568149.2046414996</v>
      </c>
      <c r="D8" s="429" t="s">
        <v>639</v>
      </c>
      <c r="E8" s="445">
        <f ca="1">FV(E3/26,C3*26,-(E2*0.1)/26,-E6,1)</f>
        <v>2468865.1003819448</v>
      </c>
      <c r="F8" s="429" t="s">
        <v>639</v>
      </c>
      <c r="G8" s="445">
        <f ca="1">FV(G3/12,12*C3,-(G2*0.1)/12,-G6,1)</f>
        <v>709063.20974063221</v>
      </c>
      <c r="H8" s="429" t="s">
        <v>639</v>
      </c>
      <c r="I8" s="445">
        <f ca="1">FV(I3/24,C5*24,-(I2*0.1)/24,-I6,1)</f>
        <v>2487122.5212384812</v>
      </c>
      <c r="J8" s="429" t="s">
        <v>639</v>
      </c>
      <c r="K8" s="445">
        <f ca="1">FV(K3/24,C5*24,-(K2*0.055)/24,-K6,1)</f>
        <v>903098.37328044174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3177928.310122577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38.25</v>
      </c>
      <c r="C4" s="463">
        <f ca="1">(SUMIFS(H:H,I:I,"&gt;0",L:L,"&lt;0"))</f>
        <v>459</v>
      </c>
      <c r="D4" s="456">
        <f t="array" aca="1" ref="D4" ca="1">INDEX(N:N,MATCH(C4,H:H,0),0)</f>
        <v>65228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3177928.310122577</v>
      </c>
      <c r="C8" s="447">
        <f t="shared" ref="C8:C136" si="0">SUMIF(G:G,A8,J:J)</f>
        <v>398963.19893278764</v>
      </c>
      <c r="D8" s="447">
        <f ca="1">SUMIF(G:G,1,K:K)</f>
        <v>151616.77755983948</v>
      </c>
      <c r="E8" s="447">
        <f t="shared" ref="E8:E136" ca="1" si="1">B8-C8+D8</f>
        <v>2930581.8887496288</v>
      </c>
      <c r="F8" s="431"/>
      <c r="G8" s="459">
        <v>1</v>
      </c>
      <c r="H8" s="459">
        <v>1</v>
      </c>
      <c r="I8" s="444">
        <f ca="1">B1</f>
        <v>3177928.310122577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13102.839070325743</v>
      </c>
      <c r="L8" s="444">
        <f t="shared" ref="L8:L262" ca="1" si="3">I8-J8+K8</f>
        <v>3157784.2159485039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2930581.8887496288</v>
      </c>
      <c r="C9" s="447">
        <f t="shared" si="0"/>
        <v>398963.19893278764</v>
      </c>
      <c r="D9" s="447">
        <f ca="1">SUMIF(G:G,2,K:K)</f>
        <v>138962.06520814463</v>
      </c>
      <c r="E9" s="447">
        <f t="shared" ca="1" si="1"/>
        <v>2670580.7550249854</v>
      </c>
      <c r="F9" s="431"/>
      <c r="G9" s="459">
        <v>1</v>
      </c>
      <c r="H9" s="459">
        <v>2</v>
      </c>
      <c r="I9" s="444">
        <f t="shared" ref="I9:I263" ca="1" si="5">L8</f>
        <v>3157784.2159485039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13018.905344600438</v>
      </c>
      <c r="L9" s="444">
        <f t="shared" ca="1" si="3"/>
        <v>3137556.1880487055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2670580.7550249854</v>
      </c>
      <c r="C10" s="447">
        <f t="shared" si="0"/>
        <v>398963.19893278764</v>
      </c>
      <c r="D10" s="447">
        <f ca="1">SUMIF(G:G,3,K:K)</f>
        <v>125659.9137553897</v>
      </c>
      <c r="E10" s="447">
        <f t="shared" ca="1" si="1"/>
        <v>2397277.4698475879</v>
      </c>
      <c r="F10" s="431"/>
      <c r="G10" s="459">
        <v>1</v>
      </c>
      <c r="H10" s="459">
        <v>3</v>
      </c>
      <c r="I10" s="444">
        <f t="shared" ca="1" si="5"/>
        <v>3137556.1880487055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12934.621895017945</v>
      </c>
      <c r="L10" s="444">
        <f t="shared" ca="1" si="3"/>
        <v>3117243.8766993247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2397277.4698475879</v>
      </c>
      <c r="C11" s="447">
        <f t="shared" si="0"/>
        <v>394307.19893278764</v>
      </c>
      <c r="D11" s="447">
        <f ca="1">SUMIF(G:G,4,K:K)</f>
        <v>111745.57248579699</v>
      </c>
      <c r="E11" s="447">
        <f t="shared" ca="1" si="1"/>
        <v>2114715.8434005971</v>
      </c>
      <c r="F11" s="431"/>
      <c r="G11" s="459">
        <v>1</v>
      </c>
      <c r="H11" s="459">
        <v>4</v>
      </c>
      <c r="I11" s="444">
        <f t="shared" ca="1" si="5"/>
        <v>3117243.8766993247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12849.987264395524</v>
      </c>
      <c r="L11" s="444">
        <f t="shared" ca="1" si="3"/>
        <v>3096846.9307193216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2114715.8434005971</v>
      </c>
      <c r="C12" s="447">
        <f t="shared" si="0"/>
        <v>389651.19893278764</v>
      </c>
      <c r="D12" s="447">
        <f ca="1">SUMIF(G:G,5,K:K)</f>
        <v>97476.903405074379</v>
      </c>
      <c r="E12" s="447">
        <f t="shared" ca="1" si="1"/>
        <v>1822541.5478728837</v>
      </c>
      <c r="F12" s="431"/>
      <c r="G12" s="459">
        <v>1</v>
      </c>
      <c r="H12" s="459">
        <v>5</v>
      </c>
      <c r="I12" s="444">
        <f t="shared" ca="1" si="5"/>
        <v>3096846.9307193216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12764.999989478845</v>
      </c>
      <c r="L12" s="444">
        <f t="shared" ca="1" si="3"/>
        <v>3076364.9974644016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1822541.5478728837</v>
      </c>
      <c r="C13" s="447">
        <f t="shared" si="0"/>
        <v>272655.17935989378</v>
      </c>
      <c r="D13" s="447">
        <f ca="1">SUMIF(G:G,6,K:K)</f>
        <v>83999.312333967609</v>
      </c>
      <c r="E13" s="447">
        <f t="shared" ca="1" si="1"/>
        <v>1633885.6808469575</v>
      </c>
      <c r="F13" s="431"/>
      <c r="G13" s="459">
        <v>1</v>
      </c>
      <c r="H13" s="459">
        <v>6</v>
      </c>
      <c r="I13" s="444">
        <f t="shared" ca="1" si="5"/>
        <v>3076364.9974644016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12679.658600916679</v>
      </c>
      <c r="L13" s="444">
        <f t="shared" ca="1" si="3"/>
        <v>3055797.7228209195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1633885.6808469575</v>
      </c>
      <c r="C14" s="447">
        <f t="shared" si="0"/>
        <v>108860.75195784221</v>
      </c>
      <c r="D14" s="447">
        <f ca="1">SUMIF(G:G,7,K:K)</f>
        <v>80598.863922261444</v>
      </c>
      <c r="E14" s="447">
        <f t="shared" ca="1" si="1"/>
        <v>1605623.7928113767</v>
      </c>
      <c r="F14" s="431"/>
      <c r="G14" s="459">
        <v>1</v>
      </c>
      <c r="H14" s="459">
        <v>7</v>
      </c>
      <c r="I14" s="444">
        <f t="shared" ca="1" si="5"/>
        <v>3055797.7228209195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12593.961623235502</v>
      </c>
      <c r="L14" s="444">
        <f t="shared" ca="1" si="3"/>
        <v>3035144.7511997563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1605623.7928113767</v>
      </c>
      <c r="C15" s="447">
        <f t="shared" si="0"/>
        <v>108860.75195784221</v>
      </c>
      <c r="D15" s="447">
        <f ca="1">SUMIF(G:G,8,K:K)</f>
        <v>79152.932092640054</v>
      </c>
      <c r="E15" s="447">
        <f t="shared" ca="1" si="1"/>
        <v>1575915.9729461747</v>
      </c>
      <c r="F15" s="431"/>
      <c r="G15" s="459">
        <v>1</v>
      </c>
      <c r="H15" s="459">
        <v>8</v>
      </c>
      <c r="I15" s="444">
        <f t="shared" ca="1" si="5"/>
        <v>3035144.7511997563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12507.907574813989</v>
      </c>
      <c r="L15" s="444">
        <f t="shared" ca="1" si="3"/>
        <v>3014405.7255301713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1575915.9729461747</v>
      </c>
      <c r="C16" s="447">
        <f t="shared" si="0"/>
        <v>101423.65635784219</v>
      </c>
      <c r="D16" s="447">
        <f ca="1">SUMIF(G:G,9,K:K)</f>
        <v>77821.557732746965</v>
      </c>
      <c r="E16" s="447">
        <f t="shared" ca="1" si="1"/>
        <v>1552313.8743210793</v>
      </c>
      <c r="F16" s="431"/>
      <c r="G16" s="459">
        <v>1</v>
      </c>
      <c r="H16" s="459">
        <v>9</v>
      </c>
      <c r="I16" s="444">
        <f t="shared" ca="1" si="5"/>
        <v>3014405.7255301713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12421.494967857385</v>
      </c>
      <c r="L16" s="444">
        <f t="shared" ca="1" si="3"/>
        <v>2993580.2872536299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1552313.8743210793</v>
      </c>
      <c r="C17" s="447">
        <f t="shared" si="0"/>
        <v>100747.55675784221</v>
      </c>
      <c r="D17" s="447">
        <f ca="1">SUMIF(G:G,10,K:K)</f>
        <v>76648.620111788347</v>
      </c>
      <c r="E17" s="447">
        <f t="shared" ca="1" si="1"/>
        <v>1528214.9376750255</v>
      </c>
      <c r="F17" s="431"/>
      <c r="G17" s="459">
        <v>1</v>
      </c>
      <c r="H17" s="459">
        <v>10</v>
      </c>
      <c r="I17" s="444">
        <f t="shared" ca="1" si="5"/>
        <v>2993580.2872536299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12334.722308371796</v>
      </c>
      <c r="L17" s="444">
        <f t="shared" ca="1" si="3"/>
        <v>2972668.0763176028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1528214.9376750255</v>
      </c>
      <c r="C18" s="447">
        <f t="shared" si="0"/>
        <v>100747.55675784221</v>
      </c>
      <c r="D18" s="447">
        <f ca="1">SUMIF(G:G,11,K:K)</f>
        <v>75415.672776044579</v>
      </c>
      <c r="E18" s="447">
        <f t="shared" ca="1" si="1"/>
        <v>1502883.0536932279</v>
      </c>
      <c r="F18" s="431"/>
      <c r="G18" s="459">
        <v>1</v>
      </c>
      <c r="H18" s="459">
        <v>11</v>
      </c>
      <c r="I18" s="444">
        <f t="shared" ca="1" si="5"/>
        <v>2972668.0763176028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12247.58809613835</v>
      </c>
      <c r="L18" s="444">
        <f t="shared" ca="1" si="3"/>
        <v>2951668.7311693425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1502883.0536932279</v>
      </c>
      <c r="C19" s="447">
        <f t="shared" si="0"/>
        <v>100747.55675784221</v>
      </c>
      <c r="D19" s="447">
        <f ca="1">SUMIF(G:G,12,K:K)</f>
        <v>74119.645514615928</v>
      </c>
      <c r="E19" s="447">
        <f t="shared" ca="1" si="1"/>
        <v>1476255.1424500016</v>
      </c>
      <c r="F19" s="431"/>
      <c r="G19" s="459">
        <v>1</v>
      </c>
      <c r="H19" s="459">
        <v>12</v>
      </c>
      <c r="I19" s="444">
        <f t="shared" ca="1" si="5"/>
        <v>2951668.7311693425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12160.090824687266</v>
      </c>
      <c r="L19" s="444">
        <f t="shared" ca="1" si="3"/>
        <v>2930581.8887496311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1476255.1424500016</v>
      </c>
      <c r="C20" s="447">
        <f t="shared" si="0"/>
        <v>100747.55675784221</v>
      </c>
      <c r="D20" s="447">
        <f ca="1">SUMIF(G:G,13,K:K)</f>
        <v>72757.311038786109</v>
      </c>
      <c r="E20" s="447">
        <f t="shared" ca="1" si="1"/>
        <v>1448264.8967309454</v>
      </c>
      <c r="F20" s="431"/>
      <c r="G20" s="459">
        <v>2</v>
      </c>
      <c r="H20" s="459">
        <v>13</v>
      </c>
      <c r="I20" s="444">
        <f t="shared" ca="1" si="5"/>
        <v>2930581.8887496311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12072.228981271801</v>
      </c>
      <c r="L20" s="444">
        <f t="shared" ca="1" si="3"/>
        <v>2909407.1844865042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1448264.8967309454</v>
      </c>
      <c r="C21" s="447">
        <f t="shared" si="0"/>
        <v>100747.55675784221</v>
      </c>
      <c r="D21" s="447">
        <f ca="1">SUMIF(G:G,14,K:K)</f>
        <v>71325.276945623133</v>
      </c>
      <c r="E21" s="447">
        <f t="shared" ca="1" si="1"/>
        <v>1418842.6169187264</v>
      </c>
      <c r="F21" s="431"/>
      <c r="G21" s="459">
        <v>2</v>
      </c>
      <c r="H21" s="459">
        <v>14</v>
      </c>
      <c r="I21" s="444">
        <f t="shared" ca="1" si="5"/>
        <v>2909407.1844865042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11984.001046842106</v>
      </c>
      <c r="L21" s="444">
        <f t="shared" ca="1" si="3"/>
        <v>2888144.2522889473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1418842.6169187264</v>
      </c>
      <c r="C22" s="447">
        <f t="shared" si="0"/>
        <v>100747.55675784221</v>
      </c>
      <c r="D22" s="447">
        <f ca="1">SUMIF(G:G,15,K:K)</f>
        <v>69819.977270422591</v>
      </c>
      <c r="E22" s="447">
        <f t="shared" ca="1" si="1"/>
        <v>1387915.0374313067</v>
      </c>
      <c r="F22" s="431"/>
      <c r="G22" s="459">
        <v>2</v>
      </c>
      <c r="H22" s="459">
        <v>15</v>
      </c>
      <c r="I22" s="444">
        <f t="shared" ca="1" si="5"/>
        <v>2888144.2522889473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11895.405496018951</v>
      </c>
      <c r="L22" s="444">
        <f t="shared" ca="1" si="3"/>
        <v>2866792.7245405675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1387915.0374313067</v>
      </c>
      <c r="C23" s="447">
        <f t="shared" si="0"/>
        <v>100747.55675784221</v>
      </c>
      <c r="D23" s="447">
        <f ca="1">SUMIF(G:G,16,K:K)</f>
        <v>68237.663606958027</v>
      </c>
      <c r="E23" s="447">
        <f t="shared" ca="1" si="1"/>
        <v>1355405.1442804225</v>
      </c>
      <c r="F23" s="431"/>
      <c r="G23" s="459">
        <v>2</v>
      </c>
      <c r="H23" s="459">
        <v>16</v>
      </c>
      <c r="I23" s="444">
        <f t="shared" ca="1" si="5"/>
        <v>2866792.7245405675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11806.440797067369</v>
      </c>
      <c r="L23" s="444">
        <f t="shared" ca="1" si="3"/>
        <v>2845352.2320932359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1355405.1442804225</v>
      </c>
      <c r="C24" s="447">
        <f t="shared" si="0"/>
        <v>100747.55675784221</v>
      </c>
      <c r="D24" s="447">
        <f ca="1">SUMIF(G:G,17,K:K)</f>
        <v>66574.39577342644</v>
      </c>
      <c r="E24" s="447">
        <f t="shared" ca="1" si="1"/>
        <v>1321231.9832960067</v>
      </c>
      <c r="F24" s="431"/>
      <c r="G24" s="459">
        <v>2</v>
      </c>
      <c r="H24" s="459">
        <v>17</v>
      </c>
      <c r="I24" s="444">
        <f t="shared" ca="1" si="5"/>
        <v>2845352.2320932359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11717.105411870154</v>
      </c>
      <c r="L24" s="444">
        <f t="shared" ca="1" si="3"/>
        <v>2823822.4042607071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1321231.9832960067</v>
      </c>
      <c r="C25" s="447">
        <f t="shared" si="0"/>
        <v>100747.55675784221</v>
      </c>
      <c r="D25" s="447">
        <f ca="1">SUMIF(G:G,18,K:K)</f>
        <v>64826.032000845735</v>
      </c>
      <c r="E25" s="447">
        <f t="shared" ca="1" si="1"/>
        <v>1285310.4585390103</v>
      </c>
      <c r="F25" s="431"/>
      <c r="G25" s="459">
        <v>2</v>
      </c>
      <c r="H25" s="459">
        <v>18</v>
      </c>
      <c r="I25" s="444">
        <f t="shared" ca="1" si="5"/>
        <v>2823822.4042607071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11627.397795901285</v>
      </c>
      <c r="L25" s="444">
        <f t="shared" ca="1" si="3"/>
        <v>2802202.8688122095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1285310.4585390103</v>
      </c>
      <c r="C26" s="447">
        <f t="shared" si="0"/>
        <v>100747.55675784221</v>
      </c>
      <c r="D26" s="447">
        <f ca="1">SUMIF(G:G,19,K:K)</f>
        <v>62988.218619472136</v>
      </c>
      <c r="E26" s="447">
        <f t="shared" ca="1" si="1"/>
        <v>1247551.1204006402</v>
      </c>
      <c r="F26" s="431"/>
      <c r="G26" s="459">
        <v>2</v>
      </c>
      <c r="H26" s="459">
        <v>19</v>
      </c>
      <c r="I26" s="444">
        <f t="shared" ca="1" si="5"/>
        <v>2802202.8688122095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11537.316398199211</v>
      </c>
      <c r="L26" s="444">
        <f t="shared" ca="1" si="3"/>
        <v>2780493.2519660098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1247551.1204006402</v>
      </c>
      <c r="C27" s="447">
        <f t="shared" si="0"/>
        <v>100747.55675784221</v>
      </c>
      <c r="D27" s="447">
        <f ca="1">SUMIF(G:G,20,K:K)</f>
        <v>61056.379217555012</v>
      </c>
      <c r="E27" s="447">
        <f t="shared" ca="1" si="1"/>
        <v>1207859.942860353</v>
      </c>
      <c r="F27" s="431"/>
      <c r="G27" s="459">
        <v>2</v>
      </c>
      <c r="H27" s="459">
        <v>20</v>
      </c>
      <c r="I27" s="444">
        <f t="shared" ca="1" si="5"/>
        <v>2780493.2519660098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11446.859661340046</v>
      </c>
      <c r="L27" s="444">
        <f t="shared" ca="1" si="3"/>
        <v>2758693.1783829513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1207859.942860353</v>
      </c>
      <c r="C28" s="447">
        <f t="shared" si="0"/>
        <v>100747.55675784221</v>
      </c>
      <c r="D28" s="447">
        <f ca="1">SUMIF(G:G,21,K:K)</f>
        <v>59025.703245433091</v>
      </c>
      <c r="E28" s="447">
        <f t="shared" ca="1" si="1"/>
        <v>1166138.0893479439</v>
      </c>
      <c r="F28" s="431"/>
      <c r="G28" s="459">
        <v>2</v>
      </c>
      <c r="H28" s="459">
        <v>21</v>
      </c>
      <c r="I28" s="444">
        <f t="shared" ca="1" si="5"/>
        <v>2758693.1783829513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11356.026021410635</v>
      </c>
      <c r="L28" s="444">
        <f t="shared" ca="1" si="3"/>
        <v>2736802.2711599632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1166138.0893479439</v>
      </c>
      <c r="C29" s="447">
        <f t="shared" si="0"/>
        <v>100747.55675784221</v>
      </c>
      <c r="D29" s="447">
        <f ca="1">SUMIF(G:G,22,K:K)</f>
        <v>56891.134036594609</v>
      </c>
      <c r="E29" s="447">
        <f t="shared" ca="1" si="1"/>
        <v>1122281.6666266962</v>
      </c>
      <c r="F29" s="431"/>
      <c r="G29" s="459">
        <v>2</v>
      </c>
      <c r="H29" s="459">
        <v>22</v>
      </c>
      <c r="I29" s="444">
        <f t="shared" ca="1" si="5"/>
        <v>2736802.2711599632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11264.813907981519</v>
      </c>
      <c r="L29" s="444">
        <f t="shared" ca="1" si="3"/>
        <v>2714820.1518235458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1122281.6666266962</v>
      </c>
      <c r="C30" s="447">
        <f t="shared" si="0"/>
        <v>100747.55675784221</v>
      </c>
      <c r="D30" s="447">
        <f ca="1">SUMIF(G:G,23,K:K)</f>
        <v>54647.356215872016</v>
      </c>
      <c r="E30" s="447">
        <f t="shared" ca="1" si="1"/>
        <v>1076181.4660847262</v>
      </c>
      <c r="F30" s="431"/>
      <c r="G30" s="459">
        <v>2</v>
      </c>
      <c r="H30" s="459">
        <v>23</v>
      </c>
      <c r="I30" s="444">
        <f t="shared" ca="1" si="5"/>
        <v>2714820.1518235458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11173.221744079779</v>
      </c>
      <c r="L30" s="444">
        <f t="shared" ca="1" si="3"/>
        <v>2692746.4403232266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1076181.4660847262</v>
      </c>
      <c r="C31" s="447">
        <f t="shared" si="0"/>
        <v>100747.55675784221</v>
      </c>
      <c r="D31" s="447">
        <f ca="1">SUMIF(G:G,24,K:K)</f>
        <v>52288.782463416319</v>
      </c>
      <c r="E31" s="447">
        <f t="shared" ca="1" si="1"/>
        <v>1027722.6917903003</v>
      </c>
      <c r="F31" s="431"/>
      <c r="G31" s="459">
        <v>2</v>
      </c>
      <c r="H31" s="459">
        <v>24</v>
      </c>
      <c r="I31" s="444">
        <f t="shared" ca="1" si="5"/>
        <v>2692746.4403232266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11081.247946161782</v>
      </c>
      <c r="L31" s="444">
        <f t="shared" ca="1" si="3"/>
        <v>2670580.7550249896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1027722.6917903003</v>
      </c>
      <c r="C32" s="447">
        <f t="shared" si="0"/>
        <v>100747.55675784221</v>
      </c>
      <c r="D32" s="447">
        <f ca="1">SUMIF(G:G,25,K:K)</f>
        <v>49809.539601490942</v>
      </c>
      <c r="E32" s="447">
        <f t="shared" ca="1" si="1"/>
        <v>976784.67463394906</v>
      </c>
      <c r="F32" s="431"/>
      <c r="G32" s="459">
        <v>3</v>
      </c>
      <c r="H32" s="459">
        <v>25</v>
      </c>
      <c r="I32" s="444">
        <f t="shared" ca="1" si="5"/>
        <v>2670580.7550249896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10988.890924085796</v>
      </c>
      <c r="L32" s="444">
        <f t="shared" ca="1" si="3"/>
        <v>2648322.7127046767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976784.67463394906</v>
      </c>
      <c r="C33" s="447">
        <f t="shared" si="0"/>
        <v>100747.55675784221</v>
      </c>
      <c r="D33" s="447">
        <f ca="1">SUMIF(G:G,26,K:K)</f>
        <v>47203.453969439717</v>
      </c>
      <c r="E33" s="447">
        <f t="shared" ca="1" si="1"/>
        <v>923240.5718455466</v>
      </c>
      <c r="F33" s="431"/>
      <c r="G33" s="459">
        <v>3</v>
      </c>
      <c r="H33" s="459">
        <v>26</v>
      </c>
      <c r="I33" s="444">
        <f t="shared" ca="1" si="5"/>
        <v>2648322.7127046767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10896.149081084492</v>
      </c>
      <c r="L33" s="444">
        <f t="shared" ca="1" si="3"/>
        <v>2625971.9285413623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923240.5718455466</v>
      </c>
      <c r="C34" s="447">
        <f t="shared" si="0"/>
        <v>100747.55675784221</v>
      </c>
      <c r="D34" s="447">
        <f ca="1">SUMIF(G:G,27,K:K)</f>
        <v>44464.036050410446</v>
      </c>
      <c r="E34" s="447">
        <f t="shared" ca="1" si="1"/>
        <v>866957.05113811488</v>
      </c>
      <c r="F34" s="431"/>
      <c r="G34" s="459">
        <v>3</v>
      </c>
      <c r="H34" s="459">
        <v>27</v>
      </c>
      <c r="I34" s="444">
        <f t="shared" ca="1" si="5"/>
        <v>2625971.9285413623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10803.020813737348</v>
      </c>
      <c r="L34" s="444">
        <f t="shared" ca="1" si="3"/>
        <v>2603528.016110701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866957.05113811488</v>
      </c>
      <c r="C35" s="447">
        <f t="shared" si="0"/>
        <v>100747.55675784221</v>
      </c>
      <c r="D35" s="447">
        <f ca="1">SUMIF(G:G,28,K:K)</f>
        <v>41584.464311552409</v>
      </c>
      <c r="E35" s="447">
        <f t="shared" ca="1" si="1"/>
        <v>807793.95869182516</v>
      </c>
      <c r="F35" s="431"/>
      <c r="G35" s="459">
        <v>3</v>
      </c>
      <c r="H35" s="459">
        <v>28</v>
      </c>
      <c r="I35" s="444">
        <f t="shared" ca="1" si="5"/>
        <v>2603528.016110701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10709.504511942925</v>
      </c>
      <c r="L35" s="444">
        <f t="shared" ca="1" si="3"/>
        <v>2580990.5873782453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807793.95869182516</v>
      </c>
      <c r="C36" s="447">
        <f t="shared" si="0"/>
        <v>100747.55675784221</v>
      </c>
      <c r="D36" s="447">
        <f ca="1">SUMIF(G:G,29,K:K)</f>
        <v>38557.56821744777</v>
      </c>
      <c r="E36" s="447">
        <f t="shared" ca="1" si="1"/>
        <v>745603.97015143069</v>
      </c>
      <c r="F36" s="431"/>
      <c r="G36" s="459">
        <v>3</v>
      </c>
      <c r="H36" s="459">
        <v>29</v>
      </c>
      <c r="I36" s="444">
        <f t="shared" ca="1" si="5"/>
        <v>2580990.5873782453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10615.598558891026</v>
      </c>
      <c r="L36" s="444">
        <f t="shared" ca="1" si="3"/>
        <v>2558359.2526927376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745603.97015143069</v>
      </c>
      <c r="C37" s="447">
        <f t="shared" si="0"/>
        <v>100747.55675784221</v>
      </c>
      <c r="D37" s="447">
        <f ca="1">SUMIF(G:G,30,K:K)</f>
        <v>35375.810374477973</v>
      </c>
      <c r="E37" s="447">
        <f t="shared" ca="1" si="1"/>
        <v>680232.2237680665</v>
      </c>
      <c r="F37" s="431"/>
      <c r="G37" s="459">
        <v>3</v>
      </c>
      <c r="H37" s="459">
        <v>30</v>
      </c>
      <c r="I37" s="444">
        <f t="shared" ca="1" si="5"/>
        <v>2558359.2526927376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10521.301331034745</v>
      </c>
      <c r="L37" s="444">
        <f t="shared" ca="1" si="3"/>
        <v>2535633.6207793737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680232.2237680665</v>
      </c>
      <c r="C38" s="447">
        <f t="shared" si="0"/>
        <v>100747.55675784221</v>
      </c>
      <c r="D38" s="447">
        <f ca="1">SUMIF(G:G,31,K:K)</f>
        <v>32031.267761661715</v>
      </c>
      <c r="E38" s="447">
        <f t="shared" ca="1" si="1"/>
        <v>611515.93477188598</v>
      </c>
      <c r="F38" s="431"/>
      <c r="G38" s="459">
        <v>3</v>
      </c>
      <c r="H38" s="459">
        <v>31</v>
      </c>
      <c r="I38" s="444">
        <f t="shared" ca="1" si="5"/>
        <v>2535633.6207793737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10426.611198062395</v>
      </c>
      <c r="L38" s="444">
        <f t="shared" ca="1" si="3"/>
        <v>2512813.2987330374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611515.93477188598</v>
      </c>
      <c r="C39" s="447">
        <f t="shared" si="0"/>
        <v>100747.55675784221</v>
      </c>
      <c r="D39" s="447">
        <f ca="1">SUMIF(G:G,32,K:K)</f>
        <v>28515.612001227481</v>
      </c>
      <c r="E39" s="447">
        <f t="shared" ca="1" si="1"/>
        <v>539283.99001527124</v>
      </c>
      <c r="F39" s="431"/>
      <c r="G39" s="459">
        <v>3</v>
      </c>
      <c r="H39" s="459">
        <v>32</v>
      </c>
      <c r="I39" s="444">
        <f t="shared" ca="1" si="5"/>
        <v>2512813.2987330374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10331.526522869328</v>
      </c>
      <c r="L39" s="444">
        <f t="shared" ca="1" si="3"/>
        <v>2489897.8920115079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539283.99001527124</v>
      </c>
      <c r="C40" s="447">
        <f t="shared" si="0"/>
        <v>100747.55675784221</v>
      </c>
      <c r="D40" s="447">
        <f ca="1">SUMIF(G:G,33,K:K)</f>
        <v>24820.088619790564</v>
      </c>
      <c r="E40" s="447">
        <f t="shared" ca="1" si="1"/>
        <v>463356.52187721961</v>
      </c>
      <c r="F40" s="431"/>
      <c r="G40" s="459">
        <v>3</v>
      </c>
      <c r="H40" s="459">
        <v>33</v>
      </c>
      <c r="I40" s="444">
        <f t="shared" ca="1" si="5"/>
        <v>2489897.8920115079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10236.045661529621</v>
      </c>
      <c r="L40" s="444">
        <f t="shared" ca="1" si="3"/>
        <v>2466887.0044286386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463356.52187721961</v>
      </c>
      <c r="C41" s="447">
        <f t="shared" si="0"/>
        <v>100747.55675784221</v>
      </c>
      <c r="D41" s="447">
        <f ca="1">SUMIF(G:G,34,K:K)</f>
        <v>20935.495248493025</v>
      </c>
      <c r="E41" s="447">
        <f t="shared" ca="1" si="1"/>
        <v>383544.46036787046</v>
      </c>
      <c r="F41" s="431"/>
      <c r="G41" s="459">
        <v>3</v>
      </c>
      <c r="H41" s="459">
        <v>34</v>
      </c>
      <c r="I41" s="444">
        <f t="shared" ca="1" si="5"/>
        <v>2466887.0044286386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10140.166963267666</v>
      </c>
      <c r="L41" s="444">
        <f t="shared" ca="1" si="3"/>
        <v>2443780.2381475074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383544.46036787046</v>
      </c>
      <c r="C42" s="447">
        <f t="shared" si="0"/>
        <v>100747.55675784221</v>
      </c>
      <c r="D42" s="447">
        <f ca="1">SUMIF(G:G,35,K:K)</f>
        <v>16852.158707821098</v>
      </c>
      <c r="E42" s="447">
        <f t="shared" ca="1" si="1"/>
        <v>299649.06231784937</v>
      </c>
      <c r="F42" s="431"/>
      <c r="G42" s="459">
        <v>3</v>
      </c>
      <c r="H42" s="459">
        <v>35</v>
      </c>
      <c r="I42" s="444">
        <f t="shared" ca="1" si="5"/>
        <v>2443780.2381475074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10043.888770429619</v>
      </c>
      <c r="L42" s="444">
        <f t="shared" ca="1" si="3"/>
        <v>2420577.193673538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299649.06231784937</v>
      </c>
      <c r="C43" s="447">
        <f t="shared" si="0"/>
        <v>100747.55675784221</v>
      </c>
      <c r="D43" s="447">
        <f ca="1">SUMIF(G:G,36,K:K)</f>
        <v>12559.910920038563</v>
      </c>
      <c r="E43" s="447">
        <f t="shared" ca="1" si="1"/>
        <v>211461.41648004574</v>
      </c>
      <c r="F43" s="431"/>
      <c r="G43" s="459">
        <v>3</v>
      </c>
      <c r="H43" s="459">
        <v>36</v>
      </c>
      <c r="I43" s="444">
        <f t="shared" ca="1" si="5"/>
        <v>2420577.193673538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9947.2094184547459</v>
      </c>
      <c r="L43" s="444">
        <f t="shared" ca="1" si="3"/>
        <v>2397277.4698475939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211461.41648004574</v>
      </c>
      <c r="C44" s="447">
        <f t="shared" si="0"/>
        <v>100747.55675784221</v>
      </c>
      <c r="D44" s="447">
        <f ca="1">SUMIF(G:G,37,K:K)</f>
        <v>8048.0635892543978</v>
      </c>
      <c r="E44" s="447">
        <f t="shared" ca="1" si="1"/>
        <v>118761.92331145793</v>
      </c>
      <c r="F44" s="431"/>
      <c r="G44" s="459">
        <v>4</v>
      </c>
      <c r="H44" s="459">
        <v>37</v>
      </c>
      <c r="I44" s="444">
        <f t="shared" ca="1" si="5"/>
        <v>2397277.4698475939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9850.1272358466467</v>
      </c>
      <c r="L44" s="444">
        <f t="shared" ca="1" si="3"/>
        <v>2373880.6638390417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118761.92331145793</v>
      </c>
      <c r="C45" s="447">
        <f t="shared" si="0"/>
        <v>100747.55675784221</v>
      </c>
      <c r="D45" s="447">
        <f ca="1">SUMIF(G:G,38,K:K)</f>
        <v>3305.3815860746868</v>
      </c>
      <c r="E45" s="447">
        <f t="shared" ca="1" si="1"/>
        <v>21319.748139690408</v>
      </c>
      <c r="F45" s="431"/>
      <c r="G45" s="459">
        <v>4</v>
      </c>
      <c r="H45" s="459">
        <v>38</v>
      </c>
      <c r="I45" s="444">
        <f t="shared" ca="1" si="5"/>
        <v>2373880.6638390417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9752.6405441443458</v>
      </c>
      <c r="L45" s="444">
        <f t="shared" ca="1" si="3"/>
        <v>2350386.3711387874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21319.748139690408</v>
      </c>
      <c r="C46" s="447">
        <f t="shared" si="0"/>
        <v>100747.55675784221</v>
      </c>
      <c r="D46" s="447">
        <f ca="1">SUMIF(G:G,39,K:K)</f>
        <v>-1679.9450294372391</v>
      </c>
      <c r="E46" s="447">
        <f t="shared" ca="1" si="1"/>
        <v>-81107.753647589037</v>
      </c>
      <c r="F46" s="431"/>
      <c r="G46" s="459">
        <v>4</v>
      </c>
      <c r="H46" s="459">
        <v>39</v>
      </c>
      <c r="I46" s="444">
        <f t="shared" ca="1" si="5"/>
        <v>2350386.3711387874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9654.7476578932856</v>
      </c>
      <c r="L46" s="444">
        <f t="shared" ca="1" si="3"/>
        <v>2326794.1855522818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-81107.753647589037</v>
      </c>
      <c r="C47" s="447">
        <f t="shared" si="0"/>
        <v>100747.55675784221</v>
      </c>
      <c r="D47" s="447">
        <f ca="1">SUMIF(G:G,40,K:K)</f>
        <v>-6920.330416159075</v>
      </c>
      <c r="E47" s="447">
        <f t="shared" ca="1" si="1"/>
        <v>-188775.64082159032</v>
      </c>
      <c r="F47" s="431"/>
      <c r="G47" s="459">
        <v>4</v>
      </c>
      <c r="H47" s="459">
        <v>40</v>
      </c>
      <c r="I47" s="444">
        <f t="shared" ca="1" si="5"/>
        <v>2326794.1855522818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9556.4468846161799</v>
      </c>
      <c r="L47" s="444">
        <f t="shared" ca="1" si="3"/>
        <v>2303103.6991924993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-188775.64082159032</v>
      </c>
      <c r="C48" s="447">
        <f t="shared" si="0"/>
        <v>100747.55675784221</v>
      </c>
      <c r="D48" s="447">
        <f ca="1">SUMIF(G:G,41,K:K)</f>
        <v>-12428.823864897297</v>
      </c>
      <c r="E48" s="447">
        <f t="shared" ca="1" si="1"/>
        <v>-301952.02144432982</v>
      </c>
      <c r="F48" s="431"/>
      <c r="G48" s="459">
        <v>4</v>
      </c>
      <c r="H48" s="459">
        <v>41</v>
      </c>
      <c r="I48" s="444">
        <f t="shared" ca="1" si="5"/>
        <v>2303103.6991924993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9457.7365247837515</v>
      </c>
      <c r="L48" s="444">
        <f t="shared" ca="1" si="3"/>
        <v>2279314.502472884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-301952.02144432982</v>
      </c>
      <c r="C49" s="447">
        <f t="shared" si="0"/>
        <v>100747.55675784221</v>
      </c>
      <c r="D49" s="447">
        <f ca="1">SUMIF(G:G,42,K:K)</f>
        <v>-18219.142292942055</v>
      </c>
      <c r="E49" s="447">
        <f t="shared" ca="1" si="1"/>
        <v>-420918.72049511404</v>
      </c>
      <c r="F49" s="431"/>
      <c r="G49" s="459">
        <v>4</v>
      </c>
      <c r="H49" s="459">
        <v>42</v>
      </c>
      <c r="I49" s="444">
        <f t="shared" ca="1" si="5"/>
        <v>2279314.502472884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9358.6148717853557</v>
      </c>
      <c r="L49" s="444">
        <f t="shared" ca="1" si="3"/>
        <v>2255426.1841002707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-420918.72049511404</v>
      </c>
      <c r="C50" s="447">
        <f t="shared" si="0"/>
        <v>100747.55675784221</v>
      </c>
      <c r="D50" s="447">
        <f ca="1">SUMIF(G:G,43,K:K)</f>
        <v>-24305.704401105166</v>
      </c>
      <c r="E50" s="447">
        <f t="shared" ca="1" si="1"/>
        <v>-545971.98165406135</v>
      </c>
      <c r="F50" s="431"/>
      <c r="G50" s="459">
        <v>4</v>
      </c>
      <c r="H50" s="459">
        <v>43</v>
      </c>
      <c r="I50" s="444">
        <f t="shared" ca="1" si="5"/>
        <v>2255426.1841002707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9262.3135452327988</v>
      </c>
      <c r="L50" s="444">
        <f t="shared" ca="1" si="3"/>
        <v>2232217.5644011046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-545971.98165406135</v>
      </c>
      <c r="C51" s="447">
        <f t="shared" si="0"/>
        <v>100747.55675784221</v>
      </c>
      <c r="D51" s="447">
        <f ca="1">SUMIF(G:G,44,K:K)</f>
        <v>-30703.66657829695</v>
      </c>
      <c r="E51" s="447">
        <f t="shared" ca="1" si="1"/>
        <v>-677423.20499020047</v>
      </c>
      <c r="F51" s="431"/>
      <c r="G51" s="459">
        <v>4</v>
      </c>
      <c r="H51" s="459">
        <v>44</v>
      </c>
      <c r="I51" s="444">
        <f t="shared" ca="1" si="5"/>
        <v>2232217.5644011046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9165.6109631529398</v>
      </c>
      <c r="L51" s="444">
        <f t="shared" ca="1" si="3"/>
        <v>2208912.2421198585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-677423.20499020047</v>
      </c>
      <c r="C52" s="447">
        <f t="shared" si="0"/>
        <v>100747.55675784221</v>
      </c>
      <c r="D52" s="447">
        <f ca="1">SUMIF(G:G,45,K:K)</f>
        <v>-37428.96064304941</v>
      </c>
      <c r="E52" s="447">
        <f t="shared" ca="1" si="1"/>
        <v>-815599.7223910921</v>
      </c>
      <c r="F52" s="431"/>
      <c r="G52" s="459">
        <v>4</v>
      </c>
      <c r="H52" s="459">
        <v>45</v>
      </c>
      <c r="I52" s="444">
        <f t="shared" ca="1" si="5"/>
        <v>2208912.2421198585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9068.5054536477492</v>
      </c>
      <c r="L52" s="444">
        <f t="shared" ca="1" si="3"/>
        <v>2185509.8143291073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-815599.7223910921</v>
      </c>
      <c r="C53" s="447">
        <f t="shared" si="0"/>
        <v>100747.55675784221</v>
      </c>
      <c r="D53" s="447">
        <f ca="1">SUMIF(G:G,46,K:K)</f>
        <v>-44498.333515967352</v>
      </c>
      <c r="E53" s="447">
        <f t="shared" ca="1" si="1"/>
        <v>-960845.61266490165</v>
      </c>
      <c r="F53" s="431"/>
      <c r="G53" s="459">
        <v>4</v>
      </c>
      <c r="H53" s="459">
        <v>46</v>
      </c>
      <c r="I53" s="444">
        <f t="shared" ca="1" si="5"/>
        <v>2185509.8143291073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8970.9953378529517</v>
      </c>
      <c r="L53" s="444">
        <f t="shared" ca="1" si="3"/>
        <v>2162009.8764225612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-960845.61266490165</v>
      </c>
      <c r="C54" s="447">
        <f t="shared" si="0"/>
        <v>100747.55675784221</v>
      </c>
      <c r="D54" s="447">
        <f ca="1">SUMIF(G:G,47,K:K)</f>
        <v>-51929.388921897415</v>
      </c>
      <c r="E54" s="447">
        <f t="shared" ca="1" si="1"/>
        <v>-1113522.5583446412</v>
      </c>
      <c r="F54" s="431"/>
      <c r="G54" s="459">
        <v>4</v>
      </c>
      <c r="H54" s="459">
        <v>47</v>
      </c>
      <c r="I54" s="444">
        <f t="shared" ca="1" si="5"/>
        <v>2162009.8764225612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8873.0789299090102</v>
      </c>
      <c r="L54" s="444">
        <f t="shared" ca="1" si="3"/>
        <v>2138412.0221080715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-1113522.5583446412</v>
      </c>
      <c r="C55" s="447">
        <f t="shared" si="0"/>
        <v>100747.55675784221</v>
      </c>
      <c r="D55" s="447">
        <f ca="1">SUMIF(G:G,48,K:K)</f>
        <v>-59740.631225659163</v>
      </c>
      <c r="E55" s="447">
        <f t="shared" ca="1" si="1"/>
        <v>-1274010.7463281425</v>
      </c>
      <c r="F55" s="431"/>
      <c r="G55" s="459">
        <v>4</v>
      </c>
      <c r="H55" s="459">
        <v>48</v>
      </c>
      <c r="I55" s="444">
        <f t="shared" ca="1" si="5"/>
        <v>2138412.0221080715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8774.7545369319687</v>
      </c>
      <c r="L55" s="444">
        <f t="shared" ca="1" si="3"/>
        <v>2114715.8434006046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-1274010.7463281425</v>
      </c>
      <c r="C56" s="447">
        <f t="shared" si="0"/>
        <v>100747.55675784221</v>
      </c>
      <c r="D56" s="447">
        <f ca="1">SUMIF(G:G,49,K:K)</f>
        <v>-67951.511510495475</v>
      </c>
      <c r="E56" s="447">
        <f t="shared" ca="1" si="1"/>
        <v>-1442709.8145964802</v>
      </c>
      <c r="F56" s="431"/>
      <c r="G56" s="459">
        <f>G55+1</f>
        <v>5</v>
      </c>
      <c r="H56" s="459">
        <v>49</v>
      </c>
      <c r="I56" s="444">
        <f t="shared" ca="1" si="5"/>
        <v>2114715.8434006046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8676.0204589841887</v>
      </c>
      <c r="L56" s="444">
        <f t="shared" ca="1" si="3"/>
        <v>2090920.9306151897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-1442709.8145964802</v>
      </c>
      <c r="C57" s="447">
        <f t="shared" si="0"/>
        <v>100747.55675784221</v>
      </c>
      <c r="D57" s="447">
        <f ca="1">SUMIF(G:G,50,K:K)</f>
        <v>-76582.476013983702</v>
      </c>
      <c r="E57" s="447">
        <f t="shared" ca="1" si="1"/>
        <v>-1620039.847368306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2090920.9306151897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8576.8749890449599</v>
      </c>
      <c r="L57" s="444">
        <f t="shared" ca="1" si="3"/>
        <v>2067026.8723598355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-1620039.847368306</v>
      </c>
      <c r="C58" s="447">
        <f t="shared" si="0"/>
        <v>100747.55675784221</v>
      </c>
      <c r="D58" s="447">
        <f ca="1">SUMIF(G:G,51,K:K)</f>
        <v>-85655.017042020263</v>
      </c>
      <c r="E58" s="447">
        <f t="shared" ca="1" si="1"/>
        <v>-1806442.4211681685</v>
      </c>
      <c r="F58" s="431"/>
      <c r="G58" s="459">
        <f t="shared" si="8"/>
        <v>5</v>
      </c>
      <c r="H58" s="459">
        <v>51</v>
      </c>
      <c r="I58" s="444">
        <f t="shared" ca="1" si="5"/>
        <v>2067026.8723598355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8477.3164129809866</v>
      </c>
      <c r="L58" s="444">
        <f t="shared" ca="1" si="3"/>
        <v>2043033.2555284174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-1806442.4211681685</v>
      </c>
      <c r="C59" s="447">
        <f t="shared" si="0"/>
        <v>100747.55675784221</v>
      </c>
      <c r="D59" s="447">
        <f ca="1">SUMIF(G:G,52,K:K)</f>
        <v>-95191.726487661086</v>
      </c>
      <c r="E59" s="447">
        <f t="shared" ca="1" si="1"/>
        <v>-2002381.7044136717</v>
      </c>
      <c r="F59" s="431"/>
      <c r="G59" s="459">
        <f t="shared" si="8"/>
        <v>5</v>
      </c>
      <c r="H59" s="459">
        <v>52</v>
      </c>
      <c r="I59" s="444">
        <f t="shared" ca="1" si="5"/>
        <v>2043033.2555284174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8377.3430095167423</v>
      </c>
      <c r="L59" s="444">
        <f t="shared" ca="1" si="3"/>
        <v>2018939.6652935352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-2002381.7044136717</v>
      </c>
      <c r="C60" s="447">
        <f t="shared" si="0"/>
        <v>100747.55675784221</v>
      </c>
      <c r="D60" s="447">
        <f ca="1">SUMIF(G:G,53,K:K)</f>
        <v>-105216.35208808751</v>
      </c>
      <c r="E60" s="447">
        <f t="shared" ca="1" si="1"/>
        <v>-2208345.6132596019</v>
      </c>
      <c r="F60" s="431"/>
      <c r="G60" s="459">
        <f t="shared" si="8"/>
        <v>5</v>
      </c>
      <c r="H60" s="459">
        <v>53</v>
      </c>
      <c r="I60" s="444">
        <f t="shared" ca="1" si="5"/>
        <v>2018939.6652935352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8276.9530502047346</v>
      </c>
      <c r="L60" s="444">
        <f t="shared" ca="1" si="3"/>
        <v>1994745.685099341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-2208345.6132596019</v>
      </c>
      <c r="C61" s="447">
        <f t="shared" si="0"/>
        <v>100747.55675784221</v>
      </c>
      <c r="D61" s="447">
        <f ca="1">SUMIF(G:G,54,K:K)</f>
        <v>-115753.85655978567</v>
      </c>
      <c r="E61" s="447">
        <f t="shared" ca="1" si="1"/>
        <v>-2424847.0265772296</v>
      </c>
      <c r="F61" s="431"/>
      <c r="G61" s="459">
        <f t="shared" si="8"/>
        <v>5</v>
      </c>
      <c r="H61" s="459">
        <v>54</v>
      </c>
      <c r="I61" s="444">
        <f t="shared" ca="1" si="5"/>
        <v>1994745.685099341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8176.1447993955926</v>
      </c>
      <c r="L61" s="444">
        <f t="shared" ca="1" si="3"/>
        <v>1970450.8966543376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-2424847.0265772296</v>
      </c>
      <c r="C62" s="447">
        <f t="shared" si="0"/>
        <v>100747.55675784221</v>
      </c>
      <c r="D62" s="447">
        <f ca="1">SUMIF(G:G,55,K:K)</f>
        <v>-126830.47975919323</v>
      </c>
      <c r="E62" s="447">
        <f t="shared" ca="1" si="1"/>
        <v>-2652425.0630942648</v>
      </c>
      <c r="F62" s="431"/>
      <c r="G62" s="459">
        <f t="shared" si="8"/>
        <v>5</v>
      </c>
      <c r="H62" s="459">
        <v>55</v>
      </c>
      <c r="I62" s="444">
        <f t="shared" ca="1" si="5"/>
        <v>1970450.8966543376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8074.9165142080765</v>
      </c>
      <c r="L62" s="444">
        <f t="shared" ca="1" si="3"/>
        <v>1946054.8799241467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-2652425.0630942648</v>
      </c>
      <c r="C63" s="447">
        <f t="shared" si="0"/>
        <v>100747.55675784221</v>
      </c>
      <c r="D63" s="447">
        <f ca="1">SUMIF(G:G,56,K:K)</f>
        <v>-138473.80402360327</v>
      </c>
      <c r="E63" s="447">
        <f t="shared" ca="1" si="1"/>
        <v>-2891646.4238757105</v>
      </c>
      <c r="F63" s="431"/>
      <c r="G63" s="459">
        <f t="shared" si="8"/>
        <v>5</v>
      </c>
      <c r="H63" s="459">
        <v>56</v>
      </c>
      <c r="I63" s="444">
        <f t="shared" ca="1" si="5"/>
        <v>1946054.8799241467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7973.2664444989487</v>
      </c>
      <c r="L63" s="444">
        <f t="shared" ca="1" si="3"/>
        <v>1921557.2131242466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-2891646.4238757105</v>
      </c>
      <c r="C64" s="447">
        <f t="shared" si="0"/>
        <v>100747.55675784221</v>
      </c>
      <c r="D64" s="447">
        <f ca="1">SUMIF(G:G,57,K:K)</f>
        <v>-150712.82285503298</v>
      </c>
      <c r="E64" s="447">
        <f t="shared" ca="1" si="1"/>
        <v>-3143106.8034885856</v>
      </c>
      <c r="F64" s="431"/>
      <c r="G64" s="459">
        <f t="shared" si="8"/>
        <v>5</v>
      </c>
      <c r="H64" s="459">
        <v>57</v>
      </c>
      <c r="I64" s="444">
        <f t="shared" ca="1" si="5"/>
        <v>1921557.2131242466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7871.1928328326976</v>
      </c>
      <c r="L64" s="444">
        <f t="shared" ca="1" si="3"/>
        <v>1896957.4727126802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-3143106.8034885856</v>
      </c>
      <c r="C65" s="447">
        <f t="shared" si="0"/>
        <v>100747.55675784221</v>
      </c>
      <c r="D65" s="447">
        <f ca="1">SUMIF(G:G,58,K:K)</f>
        <v>-163578.01311808889</v>
      </c>
      <c r="E65" s="447">
        <f t="shared" ca="1" si="1"/>
        <v>-3407432.3733645165</v>
      </c>
      <c r="F65" s="431"/>
      <c r="G65" s="459">
        <f t="shared" si="8"/>
        <v>5</v>
      </c>
      <c r="H65" s="459">
        <v>58</v>
      </c>
      <c r="I65" s="444">
        <f t="shared" ca="1" si="5"/>
        <v>1896957.4727126802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7768.6939144511716</v>
      </c>
      <c r="L65" s="444">
        <f t="shared" ca="1" si="3"/>
        <v>1872255.2333827324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-3407432.3733645165</v>
      </c>
      <c r="C66" s="447">
        <f t="shared" si="0"/>
        <v>100747.55675784221</v>
      </c>
      <c r="D66" s="447">
        <f ca="1">SUMIF(G:G,59,K:K)</f>
        <v>-177101.41093161236</v>
      </c>
      <c r="E66" s="447">
        <f t="shared" ca="1" si="1"/>
        <v>-3685281.3410539711</v>
      </c>
      <c r="F66" s="431"/>
      <c r="G66" s="459">
        <f t="shared" si="8"/>
        <v>5</v>
      </c>
      <c r="H66" s="459">
        <v>59</v>
      </c>
      <c r="I66" s="444">
        <f t="shared" ca="1" si="5"/>
        <v>1872255.2333827324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7665.7679172430553</v>
      </c>
      <c r="L66" s="444">
        <f t="shared" ca="1" si="3"/>
        <v>1847450.0680555764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-3685281.3410539711</v>
      </c>
      <c r="C67" s="447">
        <f t="shared" si="0"/>
        <v>100747.55675784221</v>
      </c>
      <c r="D67" s="447">
        <f t="shared" ref="D67:D136" ca="1" si="9">SUMIF(G:G,60,K:K)</f>
        <v>-191316.69144308532</v>
      </c>
      <c r="E67" s="447">
        <f t="shared" ca="1" si="1"/>
        <v>-3977345.5892548985</v>
      </c>
      <c r="F67" s="431"/>
      <c r="G67" s="459">
        <f t="shared" si="8"/>
        <v>5</v>
      </c>
      <c r="H67" s="459">
        <v>60</v>
      </c>
      <c r="I67" s="444">
        <f t="shared" ca="1" si="5"/>
        <v>1847450.0680555764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7562.4130617132378</v>
      </c>
      <c r="L67" s="444">
        <f t="shared" ca="1" si="3"/>
        <v>1822541.5478728907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-3977345.5892548985</v>
      </c>
      <c r="C68" s="447">
        <f t="shared" si="0"/>
        <v>100747.55675784221</v>
      </c>
      <c r="D68" s="447">
        <f t="shared" ca="1" si="9"/>
        <v>-191316.69144308532</v>
      </c>
      <c r="E68" s="447">
        <f t="shared" ca="1" si="1"/>
        <v>-4269409.8374558259</v>
      </c>
      <c r="F68" s="431"/>
      <c r="G68" s="459">
        <f>G67+1</f>
        <v>6</v>
      </c>
      <c r="H68" s="459">
        <v>61</v>
      </c>
      <c r="I68" s="444">
        <f t="shared" ca="1" si="5"/>
        <v>1822541.5478728907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7458.627560952048</v>
      </c>
      <c r="L68" s="444">
        <f t="shared" ca="1" si="3"/>
        <v>1797529.2421894437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-4269409.8374558259</v>
      </c>
      <c r="C69" s="447">
        <f t="shared" si="0"/>
        <v>100747.55675784221</v>
      </c>
      <c r="D69" s="447">
        <f t="shared" ca="1" si="9"/>
        <v>-191316.69144308532</v>
      </c>
      <c r="E69" s="447">
        <f t="shared" ca="1" si="1"/>
        <v>-4561474.0856567537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1797529.2421894437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7354.4096206043523</v>
      </c>
      <c r="L69" s="444">
        <f t="shared" ca="1" si="3"/>
        <v>1772412.7185656489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-4561474.0856567537</v>
      </c>
      <c r="C70" s="447">
        <f t="shared" si="0"/>
        <v>100747.55675784221</v>
      </c>
      <c r="D70" s="447">
        <f t="shared" ca="1" si="9"/>
        <v>-191316.69144308532</v>
      </c>
      <c r="E70" s="447">
        <f t="shared" ca="1" si="1"/>
        <v>-4853538.3338576816</v>
      </c>
      <c r="F70" s="431"/>
      <c r="G70" s="459">
        <f t="shared" si="10"/>
        <v>6</v>
      </c>
      <c r="H70" s="459">
        <v>63</v>
      </c>
      <c r="I70" s="444">
        <f t="shared" ca="1" si="5"/>
        <v>1772412.7185656489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7249.757438838541</v>
      </c>
      <c r="L70" s="444">
        <f t="shared" ca="1" si="3"/>
        <v>1747191.5427600883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-4853538.3338576816</v>
      </c>
      <c r="C71" s="447">
        <f t="shared" si="0"/>
        <v>100747.55675784221</v>
      </c>
      <c r="D71" s="447">
        <f t="shared" ca="1" si="9"/>
        <v>-191316.69144308532</v>
      </c>
      <c r="E71" s="447">
        <f t="shared" ca="1" si="1"/>
        <v>-5145602.5820586095</v>
      </c>
      <c r="F71" s="431"/>
      <c r="G71" s="459">
        <f t="shared" si="10"/>
        <v>6</v>
      </c>
      <c r="H71" s="459">
        <v>64</v>
      </c>
      <c r="I71" s="444">
        <f t="shared" ca="1" si="5"/>
        <v>1747191.5427600883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7144.6692063153723</v>
      </c>
      <c r="L71" s="444">
        <f t="shared" ca="1" si="3"/>
        <v>1721865.2787220047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-5145602.5820586095</v>
      </c>
      <c r="C72" s="447">
        <f t="shared" si="0"/>
        <v>100747.55675784221</v>
      </c>
      <c r="D72" s="447">
        <f t="shared" ca="1" si="9"/>
        <v>-191316.69144308532</v>
      </c>
      <c r="E72" s="447">
        <f t="shared" ca="1" si="1"/>
        <v>-5437666.8302595373</v>
      </c>
      <c r="F72" s="431"/>
      <c r="G72" s="459">
        <f t="shared" si="10"/>
        <v>6</v>
      </c>
      <c r="H72" s="459">
        <v>65</v>
      </c>
      <c r="I72" s="444">
        <f t="shared" ca="1" si="5"/>
        <v>1721865.2787220047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7039.1431061566909</v>
      </c>
      <c r="L72" s="444">
        <f t="shared" ca="1" si="3"/>
        <v>1696433.4885837624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-5437666.8302595373</v>
      </c>
      <c r="C73" s="447">
        <f t="shared" si="0"/>
        <v>100747.55675784221</v>
      </c>
      <c r="D73" s="447">
        <f t="shared" ca="1" si="9"/>
        <v>-191316.69144308532</v>
      </c>
      <c r="E73" s="447">
        <f t="shared" ca="1" si="1"/>
        <v>-5729731.0784604652</v>
      </c>
      <c r="F73" s="431"/>
      <c r="G73" s="459">
        <f t="shared" si="10"/>
        <v>6</v>
      </c>
      <c r="H73" s="459">
        <v>66</v>
      </c>
      <c r="I73" s="444">
        <f t="shared" ca="1" si="5"/>
        <v>1696433.4885837624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6933.177313914015</v>
      </c>
      <c r="L73" s="444">
        <f t="shared" ca="1" si="3"/>
        <v>1670895.7326532775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-5729731.0784604652</v>
      </c>
      <c r="C74" s="447">
        <f t="shared" si="0"/>
        <v>100747.55675784221</v>
      </c>
      <c r="D74" s="447">
        <f t="shared" ca="1" si="9"/>
        <v>-191316.69144308532</v>
      </c>
      <c r="E74" s="447">
        <f t="shared" ca="1" si="1"/>
        <v>-6021795.326661393</v>
      </c>
      <c r="F74" s="431"/>
      <c r="G74" s="459">
        <f t="shared" si="10"/>
        <v>6</v>
      </c>
      <c r="H74" s="459">
        <v>67</v>
      </c>
      <c r="I74" s="444">
        <f t="shared" ca="1" si="5"/>
        <v>1670895.7326532775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6826.7699975369933</v>
      </c>
      <c r="L74" s="444">
        <f t="shared" ca="1" si="3"/>
        <v>1645251.5694064153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-6021795.326661393</v>
      </c>
      <c r="C75" s="447">
        <f t="shared" si="0"/>
        <v>100747.55675784221</v>
      </c>
      <c r="D75" s="447">
        <f t="shared" ca="1" si="9"/>
        <v>-191316.69144308532</v>
      </c>
      <c r="E75" s="447">
        <f t="shared" ca="1" si="1"/>
        <v>-6313859.5748623209</v>
      </c>
      <c r="F75" s="431"/>
      <c r="G75" s="459">
        <f t="shared" si="10"/>
        <v>6</v>
      </c>
      <c r="H75" s="459">
        <v>68</v>
      </c>
      <c r="I75" s="444">
        <f t="shared" ca="1" si="5"/>
        <v>1645251.5694064153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6817.4160003191455</v>
      </c>
      <c r="L75" s="444">
        <f t="shared" ca="1" si="3"/>
        <v>1642997.2560769143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-6313859.5748623209</v>
      </c>
      <c r="C76" s="447">
        <f t="shared" si="0"/>
        <v>100747.55675784221</v>
      </c>
      <c r="D76" s="447">
        <f t="shared" ca="1" si="9"/>
        <v>-191316.69144308532</v>
      </c>
      <c r="E76" s="447">
        <f t="shared" ca="1" si="1"/>
        <v>-6605923.8230632488</v>
      </c>
      <c r="F76" s="431"/>
      <c r="G76" s="459">
        <f t="shared" si="10"/>
        <v>6</v>
      </c>
      <c r="H76" s="459">
        <v>69</v>
      </c>
      <c r="I76" s="444">
        <f t="shared" ca="1" si="5"/>
        <v>1642997.2560769143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6808.0230281128916</v>
      </c>
      <c r="L76" s="444">
        <f t="shared" ca="1" si="3"/>
        <v>1640733.5497752069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-6605923.8230632488</v>
      </c>
      <c r="C77" s="447">
        <f t="shared" si="0"/>
        <v>100747.55675784221</v>
      </c>
      <c r="D77" s="447">
        <f t="shared" ca="1" si="9"/>
        <v>-191316.69144308532</v>
      </c>
      <c r="E77" s="447">
        <f t="shared" ca="1" si="1"/>
        <v>-6897988.0712641766</v>
      </c>
      <c r="F77" s="431"/>
      <c r="G77" s="459">
        <f t="shared" si="10"/>
        <v>6</v>
      </c>
      <c r="H77" s="459">
        <v>70</v>
      </c>
      <c r="I77" s="444">
        <f t="shared" ca="1" si="5"/>
        <v>1640733.5497752069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6798.5909185224446</v>
      </c>
      <c r="L77" s="444">
        <f t="shared" ca="1" si="3"/>
        <v>1638460.411363909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-6897988.0712641766</v>
      </c>
      <c r="C78" s="447">
        <f t="shared" si="0"/>
        <v>100747.55675784221</v>
      </c>
      <c r="D78" s="447">
        <f t="shared" ca="1" si="9"/>
        <v>-191316.69144308532</v>
      </c>
      <c r="E78" s="447">
        <f t="shared" ca="1" si="1"/>
        <v>-7190052.3194651045</v>
      </c>
      <c r="F78" s="431"/>
      <c r="G78" s="459">
        <f t="shared" si="10"/>
        <v>6</v>
      </c>
      <c r="H78" s="459">
        <v>71</v>
      </c>
      <c r="I78" s="444">
        <f t="shared" ca="1" si="5"/>
        <v>1638460.411363909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6789.1195084753699</v>
      </c>
      <c r="L78" s="444">
        <f t="shared" ca="1" si="3"/>
        <v>1636177.8015425641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-7190052.3194651045</v>
      </c>
      <c r="C79" s="447">
        <f t="shared" si="0"/>
        <v>100747.55675784221</v>
      </c>
      <c r="D79" s="447">
        <f t="shared" ca="1" si="9"/>
        <v>-191316.69144308532</v>
      </c>
      <c r="E79" s="447">
        <f t="shared" ca="1" si="1"/>
        <v>-7482116.5676660324</v>
      </c>
      <c r="F79" s="431"/>
      <c r="G79" s="459">
        <f t="shared" si="10"/>
        <v>6</v>
      </c>
      <c r="H79" s="459">
        <v>72</v>
      </c>
      <c r="I79" s="444">
        <f t="shared" ca="1" si="5"/>
        <v>1636177.8015425641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6779.6086342197659</v>
      </c>
      <c r="L79" s="444">
        <f t="shared" ca="1" si="3"/>
        <v>1633885.6808469635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-7482116.5676660324</v>
      </c>
      <c r="C80" s="447">
        <f t="shared" si="0"/>
        <v>100747.55675784221</v>
      </c>
      <c r="D80" s="447">
        <f t="shared" ca="1" si="9"/>
        <v>-191316.69144308532</v>
      </c>
      <c r="E80" s="447">
        <f t="shared" ca="1" si="1"/>
        <v>-7774180.8158669602</v>
      </c>
      <c r="F80" s="431"/>
      <c r="G80" s="459">
        <f>G79+1</f>
        <v>7</v>
      </c>
      <c r="H80" s="459">
        <v>73</v>
      </c>
      <c r="I80" s="444">
        <f t="shared" ca="1" si="5"/>
        <v>1633885.6808469635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6770.0581313214307</v>
      </c>
      <c r="L80" s="444">
        <f t="shared" ca="1" si="3"/>
        <v>1631584.0096484646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-7774180.8158669602</v>
      </c>
      <c r="C81" s="447">
        <f t="shared" si="0"/>
        <v>100747.55675784221</v>
      </c>
      <c r="D81" s="447">
        <f t="shared" ca="1" si="9"/>
        <v>-191316.69144308532</v>
      </c>
      <c r="E81" s="447">
        <f t="shared" ca="1" si="1"/>
        <v>-8066245.0640678881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1631584.0096484646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6760.4678346610181</v>
      </c>
      <c r="L81" s="444">
        <f t="shared" ca="1" si="3"/>
        <v>1629272.7481533054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-8066245.0640678881</v>
      </c>
      <c r="C82" s="447">
        <f t="shared" si="0"/>
        <v>100747.55675784221</v>
      </c>
      <c r="D82" s="447">
        <f t="shared" ca="1" si="9"/>
        <v>-191316.69144308532</v>
      </c>
      <c r="E82" s="447">
        <f t="shared" ca="1" si="1"/>
        <v>-8358309.3122688159</v>
      </c>
      <c r="F82" s="431"/>
      <c r="G82" s="459">
        <f t="shared" si="11"/>
        <v>7</v>
      </c>
      <c r="H82" s="459">
        <v>75</v>
      </c>
      <c r="I82" s="444">
        <f t="shared" ca="1" si="5"/>
        <v>1629272.7481533054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6750.8375784311875</v>
      </c>
      <c r="L82" s="444">
        <f t="shared" ca="1" si="3"/>
        <v>1626951.8564019164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-8358309.3122688159</v>
      </c>
      <c r="C83" s="447">
        <f t="shared" si="0"/>
        <v>100747.55675784221</v>
      </c>
      <c r="D83" s="447">
        <f t="shared" ca="1" si="9"/>
        <v>-191316.69144308532</v>
      </c>
      <c r="E83" s="447">
        <f t="shared" ca="1" si="1"/>
        <v>-8650373.5604697447</v>
      </c>
      <c r="F83" s="431"/>
      <c r="G83" s="459">
        <f t="shared" si="11"/>
        <v>7</v>
      </c>
      <c r="H83" s="459">
        <v>76</v>
      </c>
      <c r="I83" s="444">
        <f t="shared" ca="1" si="5"/>
        <v>1626951.8564019164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6741.1671961337333</v>
      </c>
      <c r="L83" s="444">
        <f t="shared" ca="1" si="3"/>
        <v>1624621.2942682297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-8650373.5604697447</v>
      </c>
      <c r="C84" s="447">
        <f t="shared" si="0"/>
        <v>100747.55675784221</v>
      </c>
      <c r="D84" s="447">
        <f t="shared" ca="1" si="9"/>
        <v>-191316.69144308532</v>
      </c>
      <c r="E84" s="447">
        <f t="shared" ca="1" si="1"/>
        <v>-8942437.8086706735</v>
      </c>
      <c r="F84" s="431"/>
      <c r="G84" s="459">
        <f t="shared" si="11"/>
        <v>7</v>
      </c>
      <c r="H84" s="459">
        <v>77</v>
      </c>
      <c r="I84" s="444">
        <f t="shared" ca="1" si="5"/>
        <v>1624621.2942682297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6731.4565205767058</v>
      </c>
      <c r="L84" s="444">
        <f t="shared" ca="1" si="3"/>
        <v>1622281.0214589862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-8942437.8086706735</v>
      </c>
      <c r="C85" s="447">
        <f t="shared" si="0"/>
        <v>100747.55675784221</v>
      </c>
      <c r="D85" s="447">
        <f t="shared" ca="1" si="9"/>
        <v>-191316.69144308532</v>
      </c>
      <c r="E85" s="447">
        <f t="shared" ca="1" si="1"/>
        <v>-9234502.0568716023</v>
      </c>
      <c r="F85" s="431"/>
      <c r="G85" s="459">
        <f t="shared" si="11"/>
        <v>7</v>
      </c>
      <c r="H85" s="459">
        <v>78</v>
      </c>
      <c r="I85" s="444">
        <f t="shared" ca="1" si="5"/>
        <v>1622281.0214589862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6721.7053838715246</v>
      </c>
      <c r="L85" s="444">
        <f t="shared" ca="1" si="3"/>
        <v>1619930.9975130374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-9234502.0568716023</v>
      </c>
      <c r="C86" s="447">
        <f t="shared" si="0"/>
        <v>100747.55675784221</v>
      </c>
      <c r="D86" s="447">
        <f t="shared" ca="1" si="9"/>
        <v>-191316.69144308532</v>
      </c>
      <c r="E86" s="447">
        <f t="shared" ca="1" si="1"/>
        <v>-9526566.3050725311</v>
      </c>
      <c r="F86" s="431"/>
      <c r="G86" s="459">
        <f t="shared" si="11"/>
        <v>7</v>
      </c>
      <c r="H86" s="459">
        <v>79</v>
      </c>
      <c r="I86" s="444">
        <f t="shared" ca="1" si="5"/>
        <v>1619930.9975130374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6711.9136174300711</v>
      </c>
      <c r="L86" s="444">
        <f t="shared" ca="1" si="3"/>
        <v>1617571.1818006472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-9526566.3050725311</v>
      </c>
      <c r="C87" s="447">
        <f t="shared" si="0"/>
        <v>100747.55675784221</v>
      </c>
      <c r="D87" s="447">
        <f t="shared" ca="1" si="9"/>
        <v>-191316.69144308532</v>
      </c>
      <c r="E87" s="447">
        <f t="shared" ca="1" si="1"/>
        <v>-9818630.5532734599</v>
      </c>
      <c r="F87" s="431"/>
      <c r="G87" s="459">
        <f t="shared" si="11"/>
        <v>7</v>
      </c>
      <c r="H87" s="459">
        <v>80</v>
      </c>
      <c r="I87" s="444">
        <f t="shared" ca="1" si="5"/>
        <v>1617571.1818006472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6702.0810519617789</v>
      </c>
      <c r="L87" s="444">
        <f t="shared" ca="1" si="3"/>
        <v>1615201.5335227887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-9818630.5532734599</v>
      </c>
      <c r="C88" s="447">
        <f t="shared" si="0"/>
        <v>100747.55675784221</v>
      </c>
      <c r="D88" s="447">
        <f t="shared" ca="1" si="9"/>
        <v>-191316.69144308532</v>
      </c>
      <c r="E88" s="447">
        <f t="shared" ca="1" si="1"/>
        <v>-10110694.801474389</v>
      </c>
      <c r="F88" s="431"/>
      <c r="G88" s="459">
        <f t="shared" si="11"/>
        <v>7</v>
      </c>
      <c r="H88" s="459">
        <v>81</v>
      </c>
      <c r="I88" s="444">
        <f t="shared" ca="1" si="5"/>
        <v>1615201.5335227887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6692.2075174707015</v>
      </c>
      <c r="L88" s="444">
        <f t="shared" ca="1" si="3"/>
        <v>1612822.0117104391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-10110694.801474389</v>
      </c>
      <c r="C89" s="447">
        <f t="shared" si="0"/>
        <v>100747.55675784221</v>
      </c>
      <c r="D89" s="447">
        <f t="shared" ca="1" si="9"/>
        <v>-191316.69144308532</v>
      </c>
      <c r="E89" s="447">
        <f t="shared" ca="1" si="1"/>
        <v>-10402759.049675317</v>
      </c>
      <c r="F89" s="431"/>
      <c r="G89" s="459">
        <f t="shared" si="11"/>
        <v>7</v>
      </c>
      <c r="H89" s="459">
        <v>82</v>
      </c>
      <c r="I89" s="444">
        <f t="shared" ca="1" si="5"/>
        <v>1612822.0117104391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6682.2928432525787</v>
      </c>
      <c r="L89" s="444">
        <f t="shared" ca="1" si="3"/>
        <v>1610432.5752238715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-10402759.049675317</v>
      </c>
      <c r="C90" s="447">
        <f t="shared" si="0"/>
        <v>100747.55675784221</v>
      </c>
      <c r="D90" s="447">
        <f t="shared" ca="1" si="9"/>
        <v>-191316.69144308532</v>
      </c>
      <c r="E90" s="447">
        <f t="shared" ca="1" si="1"/>
        <v>-10694823.297876246</v>
      </c>
      <c r="F90" s="431"/>
      <c r="G90" s="459">
        <f t="shared" si="11"/>
        <v>7</v>
      </c>
      <c r="H90" s="459">
        <v>83</v>
      </c>
      <c r="I90" s="444">
        <f t="shared" ca="1" si="5"/>
        <v>1610432.5752238715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6672.3368578918798</v>
      </c>
      <c r="L90" s="444">
        <f t="shared" ca="1" si="3"/>
        <v>1608033.1827519431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-10694823.297876246</v>
      </c>
      <c r="C91" s="447">
        <f t="shared" si="0"/>
        <v>100747.55675784221</v>
      </c>
      <c r="D91" s="447">
        <f t="shared" ca="1" si="9"/>
        <v>-191316.69144308532</v>
      </c>
      <c r="E91" s="447">
        <f t="shared" ca="1" si="1"/>
        <v>-10986887.546077175</v>
      </c>
      <c r="F91" s="431"/>
      <c r="G91" s="459">
        <f t="shared" si="11"/>
        <v>7</v>
      </c>
      <c r="H91" s="459">
        <v>84</v>
      </c>
      <c r="I91" s="444">
        <f t="shared" ca="1" si="5"/>
        <v>1608033.1827519431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6662.3393892588456</v>
      </c>
      <c r="L91" s="444">
        <f t="shared" ca="1" si="3"/>
        <v>1605623.7928113816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-10986887.546077175</v>
      </c>
      <c r="C92" s="447">
        <f t="shared" si="0"/>
        <v>100747.55675784221</v>
      </c>
      <c r="D92" s="447">
        <f t="shared" ca="1" si="9"/>
        <v>-191316.69144308532</v>
      </c>
      <c r="E92" s="447">
        <f t="shared" ca="1" si="1"/>
        <v>-11278951.794278104</v>
      </c>
      <c r="F92" s="431"/>
      <c r="G92" s="459">
        <f>G91+1</f>
        <v>8</v>
      </c>
      <c r="H92" s="459">
        <v>85</v>
      </c>
      <c r="I92" s="444">
        <f t="shared" ca="1" si="5"/>
        <v>1605623.7928113816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6652.3002645065053</v>
      </c>
      <c r="L92" s="444">
        <f t="shared" ca="1" si="3"/>
        <v>1603204.363746068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-11278951.794278104</v>
      </c>
      <c r="C93" s="447">
        <f t="shared" si="0"/>
        <v>100747.55675784221</v>
      </c>
      <c r="D93" s="447">
        <f t="shared" ca="1" si="9"/>
        <v>-191316.69144308532</v>
      </c>
      <c r="E93" s="447">
        <f t="shared" ca="1" si="1"/>
        <v>-11571016.042479033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1603204.363746068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6642.2193100676986</v>
      </c>
      <c r="L93" s="444">
        <f t="shared" ca="1" si="3"/>
        <v>1600774.8537263153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-11571016.042479033</v>
      </c>
      <c r="C94" s="447">
        <f t="shared" si="0"/>
        <v>100747.55675784221</v>
      </c>
      <c r="D94" s="447">
        <f t="shared" ca="1" si="9"/>
        <v>-191316.69144308532</v>
      </c>
      <c r="E94" s="447">
        <f t="shared" ca="1" si="1"/>
        <v>-11863080.290679961</v>
      </c>
      <c r="F94" s="431"/>
      <c r="G94" s="459">
        <f t="shared" si="12"/>
        <v>8</v>
      </c>
      <c r="H94" s="459">
        <v>87</v>
      </c>
      <c r="I94" s="444">
        <f t="shared" ca="1" si="5"/>
        <v>1600774.8537263153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6632.0963516520624</v>
      </c>
      <c r="L94" s="444">
        <f t="shared" ca="1" si="3"/>
        <v>1598335.2207481472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-11863080.290679961</v>
      </c>
      <c r="C95" s="447">
        <f t="shared" si="0"/>
        <v>100747.55675784221</v>
      </c>
      <c r="D95" s="447">
        <f t="shared" ca="1" si="9"/>
        <v>-191316.69144308532</v>
      </c>
      <c r="E95" s="447">
        <f t="shared" ca="1" si="1"/>
        <v>-12155144.53888089</v>
      </c>
      <c r="F95" s="431"/>
      <c r="G95" s="459">
        <f t="shared" si="12"/>
        <v>8</v>
      </c>
      <c r="H95" s="459">
        <v>88</v>
      </c>
      <c r="I95" s="444">
        <f t="shared" ca="1" si="5"/>
        <v>1598335.2207481472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6621.931214243029</v>
      </c>
      <c r="L95" s="444">
        <f t="shared" ca="1" si="3"/>
        <v>1595885.4226325699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-12155144.53888089</v>
      </c>
      <c r="C96" s="447">
        <f t="shared" si="0"/>
        <v>100747.55675784221</v>
      </c>
      <c r="D96" s="447">
        <f t="shared" ca="1" si="9"/>
        <v>-191316.69144308532</v>
      </c>
      <c r="E96" s="447">
        <f t="shared" ca="1" si="1"/>
        <v>-12447208.787081819</v>
      </c>
      <c r="F96" s="431"/>
      <c r="G96" s="459">
        <f t="shared" si="12"/>
        <v>8</v>
      </c>
      <c r="H96" s="459">
        <v>89</v>
      </c>
      <c r="I96" s="444">
        <f t="shared" ca="1" si="5"/>
        <v>1595885.4226325699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6611.72372209479</v>
      </c>
      <c r="L96" s="444">
        <f t="shared" ca="1" si="3"/>
        <v>1593425.4170248446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-12447208.787081819</v>
      </c>
      <c r="C97" s="447">
        <f t="shared" si="0"/>
        <v>100747.55675784221</v>
      </c>
      <c r="D97" s="447">
        <f t="shared" ca="1" si="9"/>
        <v>-191316.69144308532</v>
      </c>
      <c r="E97" s="447">
        <f t="shared" ca="1" si="1"/>
        <v>-12739273.035282748</v>
      </c>
      <c r="F97" s="431"/>
      <c r="G97" s="459">
        <f t="shared" si="12"/>
        <v>8</v>
      </c>
      <c r="H97" s="459">
        <v>90</v>
      </c>
      <c r="I97" s="444">
        <f t="shared" ca="1" si="5"/>
        <v>1593425.4170248446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6601.4736987292681</v>
      </c>
      <c r="L97" s="444">
        <f t="shared" ca="1" si="3"/>
        <v>1590955.1613937535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-12739273.035282748</v>
      </c>
      <c r="C98" s="447">
        <f t="shared" si="0"/>
        <v>100747.55675784221</v>
      </c>
      <c r="D98" s="447">
        <f t="shared" ca="1" si="9"/>
        <v>-191316.69144308532</v>
      </c>
      <c r="E98" s="447">
        <f t="shared" ca="1" si="1"/>
        <v>-13031337.283483677</v>
      </c>
      <c r="F98" s="431"/>
      <c r="G98" s="459">
        <f t="shared" si="12"/>
        <v>8</v>
      </c>
      <c r="H98" s="459">
        <v>91</v>
      </c>
      <c r="I98" s="444">
        <f t="shared" ca="1" si="5"/>
        <v>1590955.1613937535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6591.1809669330551</v>
      </c>
      <c r="L98" s="444">
        <f t="shared" ca="1" si="3"/>
        <v>1588474.6130308663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-13031337.283483677</v>
      </c>
      <c r="C99" s="447">
        <f t="shared" si="0"/>
        <v>100747.55675784221</v>
      </c>
      <c r="D99" s="447">
        <f t="shared" ca="1" si="9"/>
        <v>-191316.69144308532</v>
      </c>
      <c r="E99" s="447">
        <f t="shared" ca="1" si="1"/>
        <v>-13323401.531684605</v>
      </c>
      <c r="F99" s="431"/>
      <c r="G99" s="459">
        <f t="shared" si="12"/>
        <v>8</v>
      </c>
      <c r="H99" s="459">
        <v>92</v>
      </c>
      <c r="I99" s="444">
        <f t="shared" ca="1" si="5"/>
        <v>1588474.6130308663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6580.8453487543584</v>
      </c>
      <c r="L99" s="444">
        <f t="shared" ca="1" si="3"/>
        <v>1585983.7290498004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-13323401.531684605</v>
      </c>
      <c r="C100" s="447">
        <f t="shared" si="0"/>
        <v>100747.55675784221</v>
      </c>
      <c r="D100" s="447">
        <f t="shared" ca="1" si="9"/>
        <v>-191316.69144308532</v>
      </c>
      <c r="E100" s="447">
        <f t="shared" ca="1" si="1"/>
        <v>-13615465.779885534</v>
      </c>
      <c r="F100" s="431"/>
      <c r="G100" s="459">
        <f t="shared" si="12"/>
        <v>8</v>
      </c>
      <c r="H100" s="459">
        <v>93</v>
      </c>
      <c r="I100" s="444">
        <f t="shared" ca="1" si="5"/>
        <v>1585983.7290498004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6570.4666654999173</v>
      </c>
      <c r="L100" s="444">
        <f t="shared" ca="1" si="3"/>
        <v>1583482.46638548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-13615465.779885534</v>
      </c>
      <c r="C101" s="447">
        <f t="shared" si="0"/>
        <v>100747.55675784221</v>
      </c>
      <c r="D101" s="447">
        <f t="shared" ca="1" si="9"/>
        <v>-191316.69144308532</v>
      </c>
      <c r="E101" s="447">
        <f t="shared" ca="1" si="1"/>
        <v>-13907530.028086463</v>
      </c>
      <c r="F101" s="431"/>
      <c r="G101" s="459">
        <f t="shared" si="12"/>
        <v>8</v>
      </c>
      <c r="H101" s="459">
        <v>94</v>
      </c>
      <c r="I101" s="444">
        <f t="shared" ca="1" si="5"/>
        <v>1583482.46638548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6560.044737731916</v>
      </c>
      <c r="L101" s="444">
        <f t="shared" ca="1" si="3"/>
        <v>1580970.7817933916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-13907530.028086463</v>
      </c>
      <c r="C102" s="447">
        <f t="shared" si="0"/>
        <v>100747.55675784221</v>
      </c>
      <c r="D102" s="447">
        <f t="shared" ca="1" si="9"/>
        <v>-191316.69144308532</v>
      </c>
      <c r="E102" s="447">
        <f t="shared" ca="1" si="1"/>
        <v>-14199594.276287392</v>
      </c>
      <c r="F102" s="431"/>
      <c r="G102" s="459">
        <f t="shared" si="12"/>
        <v>8</v>
      </c>
      <c r="H102" s="459">
        <v>95</v>
      </c>
      <c r="I102" s="444">
        <f t="shared" ca="1" si="5"/>
        <v>1580970.7817933916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6549.5793852648803</v>
      </c>
      <c r="L102" s="444">
        <f t="shared" ca="1" si="3"/>
        <v>1578448.6318488361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-14199594.276287392</v>
      </c>
      <c r="C103" s="447">
        <f t="shared" si="0"/>
        <v>100747.55675784221</v>
      </c>
      <c r="D103" s="447">
        <f t="shared" ca="1" si="9"/>
        <v>-191316.69144308532</v>
      </c>
      <c r="E103" s="447">
        <f t="shared" ca="1" si="1"/>
        <v>-14491658.524488321</v>
      </c>
      <c r="F103" s="431"/>
      <c r="G103" s="459">
        <f t="shared" si="12"/>
        <v>8</v>
      </c>
      <c r="H103" s="459">
        <v>96</v>
      </c>
      <c r="I103" s="444">
        <f t="shared" ca="1" si="5"/>
        <v>1578448.6318488361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6539.0704271625655</v>
      </c>
      <c r="L103" s="444">
        <f t="shared" ca="1" si="3"/>
        <v>1575915.9729461784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-14491658.524488321</v>
      </c>
      <c r="C104" s="447">
        <f t="shared" si="0"/>
        <v>75560.667568381657</v>
      </c>
      <c r="D104" s="447">
        <f t="shared" ca="1" si="9"/>
        <v>-191316.69144308532</v>
      </c>
      <c r="E104" s="447">
        <f t="shared" ca="1" si="1"/>
        <v>-14758535.883499788</v>
      </c>
      <c r="F104" s="431"/>
      <c r="G104" s="459">
        <f>G103+1</f>
        <v>9</v>
      </c>
      <c r="H104" s="459">
        <v>97</v>
      </c>
      <c r="I104" s="444">
        <f t="shared" ca="1" si="5"/>
        <v>1575915.9729461784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6528.5176817348256</v>
      </c>
      <c r="L104" s="444">
        <f t="shared" ca="1" si="3"/>
        <v>1573372.761298093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-14758535.883499788</v>
      </c>
      <c r="C105" s="447">
        <f t="shared" si="0"/>
        <v>0</v>
      </c>
      <c r="D105" s="447">
        <f t="shared" ca="1" si="9"/>
        <v>-191316.69144308532</v>
      </c>
      <c r="E105" s="447">
        <f t="shared" ca="1" si="1"/>
        <v>-14949852.574942874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1573372.761298093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6520.7380482011367</v>
      </c>
      <c r="L105" s="444">
        <f t="shared" ca="1" si="3"/>
        <v>1571497.869616474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-14949852.574942874</v>
      </c>
      <c r="C106" s="447">
        <f t="shared" si="0"/>
        <v>0</v>
      </c>
      <c r="D106" s="447">
        <f t="shared" ca="1" si="9"/>
        <v>-191316.69144308532</v>
      </c>
      <c r="E106" s="447">
        <f t="shared" ca="1" si="1"/>
        <v>-15141169.266385959</v>
      </c>
      <c r="F106" s="431"/>
      <c r="G106" s="459">
        <f t="shared" si="13"/>
        <v>9</v>
      </c>
      <c r="H106" s="459">
        <v>99</v>
      </c>
      <c r="I106" s="444">
        <f t="shared" ca="1" si="5"/>
        <v>1571497.869616474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6512.9259995277243</v>
      </c>
      <c r="L106" s="444">
        <f t="shared" ca="1" si="3"/>
        <v>1569615.1658861816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-15141169.266385959</v>
      </c>
      <c r="C107" s="447">
        <f t="shared" si="0"/>
        <v>0</v>
      </c>
      <c r="D107" s="447">
        <f t="shared" ca="1" si="9"/>
        <v>-191316.69144308532</v>
      </c>
      <c r="E107" s="447">
        <f t="shared" ca="1" si="1"/>
        <v>-15332485.957829045</v>
      </c>
      <c r="F107" s="431"/>
      <c r="G107" s="459">
        <f t="shared" si="13"/>
        <v>9</v>
      </c>
      <c r="H107" s="459">
        <v>100</v>
      </c>
      <c r="I107" s="444">
        <f t="shared" ca="1" si="5"/>
        <v>1569615.1658861816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6505.0814006515056</v>
      </c>
      <c r="L107" s="444">
        <f t="shared" ca="1" si="3"/>
        <v>1567724.6175570129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-15332485.957829045</v>
      </c>
      <c r="C108" s="447">
        <f t="shared" si="0"/>
        <v>0</v>
      </c>
      <c r="D108" s="447">
        <f t="shared" ca="1" si="9"/>
        <v>-191316.69144308532</v>
      </c>
      <c r="E108" s="447">
        <f t="shared" ca="1" si="1"/>
        <v>-15523802.649272131</v>
      </c>
      <c r="F108" s="431"/>
      <c r="G108" s="459">
        <f t="shared" si="13"/>
        <v>9</v>
      </c>
      <c r="H108" s="459">
        <v>101</v>
      </c>
      <c r="I108" s="444">
        <f t="shared" ca="1" si="5"/>
        <v>1567724.6175570129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6497.2041159466362</v>
      </c>
      <c r="L108" s="444">
        <f t="shared" ca="1" si="3"/>
        <v>1565826.1919431393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-15523802.649272131</v>
      </c>
      <c r="C109" s="447">
        <f t="shared" si="0"/>
        <v>0</v>
      </c>
      <c r="D109" s="447">
        <f t="shared" ca="1" si="9"/>
        <v>-191316.69144308532</v>
      </c>
      <c r="E109" s="447">
        <f t="shared" ca="1" si="1"/>
        <v>-15715119.340715216</v>
      </c>
      <c r="F109" s="431"/>
      <c r="G109" s="459">
        <f t="shared" si="13"/>
        <v>9</v>
      </c>
      <c r="H109" s="459">
        <v>102</v>
      </c>
      <c r="I109" s="444">
        <f t="shared" ca="1" si="5"/>
        <v>1565826.1919431393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6489.2940092221634</v>
      </c>
      <c r="L109" s="444">
        <f t="shared" ca="1" si="3"/>
        <v>1563919.8562225413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-15715119.340715216</v>
      </c>
      <c r="C110" s="447">
        <f t="shared" si="0"/>
        <v>0</v>
      </c>
      <c r="D110" s="447">
        <f t="shared" ca="1" si="9"/>
        <v>-191316.69144308532</v>
      </c>
      <c r="E110" s="447">
        <f t="shared" ca="1" si="1"/>
        <v>-15906436.032158302</v>
      </c>
      <c r="F110" s="431"/>
      <c r="G110" s="459">
        <f t="shared" si="13"/>
        <v>9</v>
      </c>
      <c r="H110" s="459">
        <v>103</v>
      </c>
      <c r="I110" s="444">
        <f t="shared" ca="1" si="5"/>
        <v>1563919.8562225413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6481.3509437196717</v>
      </c>
      <c r="L110" s="444">
        <f t="shared" ca="1" si="3"/>
        <v>1562005.5774364409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-15906436.032158302</v>
      </c>
      <c r="C111" s="447">
        <f t="shared" si="0"/>
        <v>0</v>
      </c>
      <c r="D111" s="447">
        <f t="shared" ca="1" si="9"/>
        <v>-191316.69144308532</v>
      </c>
      <c r="E111" s="447">
        <f t="shared" ca="1" si="1"/>
        <v>-16097752.723601388</v>
      </c>
      <c r="F111" s="431"/>
      <c r="G111" s="459">
        <f t="shared" si="13"/>
        <v>9</v>
      </c>
      <c r="H111" s="459">
        <v>104</v>
      </c>
      <c r="I111" s="444">
        <f t="shared" ca="1" si="5"/>
        <v>1562005.5774364409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6473.3747821109191</v>
      </c>
      <c r="L111" s="444">
        <f t="shared" ca="1" si="3"/>
        <v>1560083.3224887317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-16097752.723601388</v>
      </c>
      <c r="C112" s="447">
        <f t="shared" si="0"/>
        <v>0</v>
      </c>
      <c r="D112" s="447">
        <f t="shared" ca="1" si="9"/>
        <v>-191316.69144308532</v>
      </c>
      <c r="E112" s="447">
        <f t="shared" ca="1" si="1"/>
        <v>-16289069.415044473</v>
      </c>
      <c r="F112" s="431"/>
      <c r="G112" s="459">
        <f t="shared" si="13"/>
        <v>9</v>
      </c>
      <c r="H112" s="459">
        <v>105</v>
      </c>
      <c r="I112" s="444">
        <f t="shared" ca="1" si="5"/>
        <v>1560083.3224887317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6465.3653864954649</v>
      </c>
      <c r="L112" s="444">
        <f t="shared" ca="1" si="3"/>
        <v>1558153.0581454069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-16289069.415044473</v>
      </c>
      <c r="C113" s="447">
        <f t="shared" si="0"/>
        <v>0</v>
      </c>
      <c r="D113" s="447">
        <f t="shared" ca="1" si="9"/>
        <v>-191316.69144308532</v>
      </c>
      <c r="E113" s="447">
        <f t="shared" ca="1" si="1"/>
        <v>-16480386.106487559</v>
      </c>
      <c r="F113" s="431"/>
      <c r="G113" s="459">
        <f t="shared" si="13"/>
        <v>9</v>
      </c>
      <c r="H113" s="459">
        <v>106</v>
      </c>
      <c r="I113" s="444">
        <f t="shared" ca="1" si="5"/>
        <v>1558153.0581454069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6457.3226183982779</v>
      </c>
      <c r="L113" s="444">
        <f t="shared" ca="1" si="3"/>
        <v>1556214.7510339851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-16480386.106487559</v>
      </c>
      <c r="C114" s="447">
        <f t="shared" si="0"/>
        <v>0</v>
      </c>
      <c r="D114" s="447">
        <f t="shared" ca="1" si="9"/>
        <v>-191316.69144308532</v>
      </c>
      <c r="E114" s="447">
        <f t="shared" ca="1" si="1"/>
        <v>-16671702.797930645</v>
      </c>
      <c r="F114" s="431"/>
      <c r="G114" s="459">
        <f t="shared" si="13"/>
        <v>9</v>
      </c>
      <c r="H114" s="459">
        <v>107</v>
      </c>
      <c r="I114" s="444">
        <f t="shared" ca="1" si="5"/>
        <v>1556214.7510339851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6449.2463387673533</v>
      </c>
      <c r="L114" s="444">
        <f t="shared" ca="1" si="3"/>
        <v>1554268.3676429323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-16671702.797930645</v>
      </c>
      <c r="C115" s="447">
        <f t="shared" si="0"/>
        <v>0</v>
      </c>
      <c r="D115" s="447">
        <f t="shared" ca="1" si="9"/>
        <v>-191316.69144308532</v>
      </c>
      <c r="E115" s="447">
        <f t="shared" ca="1" si="1"/>
        <v>-16863019.489373729</v>
      </c>
      <c r="F115" s="431"/>
      <c r="G115" s="459">
        <f t="shared" si="13"/>
        <v>9</v>
      </c>
      <c r="H115" s="459">
        <v>108</v>
      </c>
      <c r="I115" s="444">
        <f t="shared" ca="1" si="5"/>
        <v>1554268.3676429323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6441.1364079713003</v>
      </c>
      <c r="L115" s="444">
        <f t="shared" ca="1" si="3"/>
        <v>1552313.8743210835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-16863019.489373729</v>
      </c>
      <c r="C116" s="447">
        <f t="shared" si="0"/>
        <v>0</v>
      </c>
      <c r="D116" s="447">
        <f t="shared" ca="1" si="9"/>
        <v>-191316.69144308532</v>
      </c>
      <c r="E116" s="447">
        <f t="shared" ca="1" si="1"/>
        <v>-17054336.180816814</v>
      </c>
      <c r="F116" s="431"/>
      <c r="G116" s="459">
        <f>G115+1</f>
        <v>10</v>
      </c>
      <c r="H116" s="459">
        <v>109</v>
      </c>
      <c r="I116" s="444">
        <f t="shared" ca="1" si="5"/>
        <v>1552313.8743210835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6432.9926857969303</v>
      </c>
      <c r="L116" s="444">
        <f t="shared" ca="1" si="3"/>
        <v>1550351.2372770603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-17054336.180816814</v>
      </c>
      <c r="C117" s="447">
        <f t="shared" si="0"/>
        <v>0</v>
      </c>
      <c r="D117" s="447">
        <f t="shared" ca="1" si="9"/>
        <v>-191316.69144308532</v>
      </c>
      <c r="E117" s="447">
        <f t="shared" ca="1" si="1"/>
        <v>-17245652.8722599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1550351.2372770603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6424.8150314468339</v>
      </c>
      <c r="L117" s="444">
        <f t="shared" ca="1" si="3"/>
        <v>1548380.4225786868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-17245652.8722599</v>
      </c>
      <c r="C118" s="447">
        <f t="shared" si="0"/>
        <v>0</v>
      </c>
      <c r="D118" s="447">
        <f t="shared" ca="1" si="9"/>
        <v>-191316.69144308532</v>
      </c>
      <c r="E118" s="447">
        <f t="shared" ca="1" si="1"/>
        <v>-17436969.563702986</v>
      </c>
      <c r="F118" s="431"/>
      <c r="G118" s="459">
        <f t="shared" si="14"/>
        <v>10</v>
      </c>
      <c r="H118" s="459">
        <v>111</v>
      </c>
      <c r="I118" s="444">
        <f t="shared" ca="1" si="5"/>
        <v>1548380.4225786868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6416.6033035369446</v>
      </c>
      <c r="L118" s="444">
        <f t="shared" ca="1" si="3"/>
        <v>1546401.3961524037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-17436969.563702986</v>
      </c>
      <c r="C119" s="447">
        <f t="shared" si="0"/>
        <v>0</v>
      </c>
      <c r="D119" s="447">
        <f t="shared" ca="1" si="9"/>
        <v>-191316.69144308532</v>
      </c>
      <c r="E119" s="447">
        <f t="shared" ca="1" si="1"/>
        <v>-17628286.255146071</v>
      </c>
      <c r="F119" s="431"/>
      <c r="G119" s="459">
        <f t="shared" si="14"/>
        <v>10</v>
      </c>
      <c r="H119" s="459">
        <v>112</v>
      </c>
      <c r="I119" s="444">
        <f t="shared" ca="1" si="5"/>
        <v>1546401.3961524037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6408.3573600940981</v>
      </c>
      <c r="L119" s="444">
        <f t="shared" ca="1" si="3"/>
        <v>1544414.1237826776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-17628286.255146071</v>
      </c>
      <c r="C120" s="447">
        <f t="shared" si="0"/>
        <v>0</v>
      </c>
      <c r="D120" s="447">
        <f t="shared" ca="1" si="9"/>
        <v>-191316.69144308532</v>
      </c>
      <c r="E120" s="447">
        <f t="shared" ca="1" si="1"/>
        <v>-17819602.946589157</v>
      </c>
      <c r="F120" s="431"/>
      <c r="G120" s="459">
        <f t="shared" si="14"/>
        <v>10</v>
      </c>
      <c r="H120" s="459">
        <v>113</v>
      </c>
      <c r="I120" s="444">
        <f t="shared" ca="1" si="5"/>
        <v>1544414.1237826776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6400.077058553572</v>
      </c>
      <c r="L120" s="444">
        <f t="shared" ca="1" si="3"/>
        <v>1542418.5711114109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-17819602.946589157</v>
      </c>
      <c r="C121" s="447">
        <f t="shared" si="0"/>
        <v>0</v>
      </c>
      <c r="D121" s="447">
        <f t="shared" ca="1" si="9"/>
        <v>-191316.69144308532</v>
      </c>
      <c r="E121" s="447">
        <f t="shared" ca="1" si="1"/>
        <v>-18010919.638032243</v>
      </c>
      <c r="F121" s="431"/>
      <c r="G121" s="459">
        <f t="shared" si="14"/>
        <v>10</v>
      </c>
      <c r="H121" s="459">
        <v>114</v>
      </c>
      <c r="I121" s="444">
        <f t="shared" ca="1" si="5"/>
        <v>1542418.5711114109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6391.7622557566274</v>
      </c>
      <c r="L121" s="444">
        <f t="shared" ca="1" si="3"/>
        <v>1540414.7036373473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-18010919.638032243</v>
      </c>
      <c r="C122" s="447">
        <f t="shared" si="0"/>
        <v>0</v>
      </c>
      <c r="D122" s="447">
        <f t="shared" ca="1" si="9"/>
        <v>-191316.69144308532</v>
      </c>
      <c r="E122" s="447">
        <f t="shared" ca="1" si="1"/>
        <v>-18202236.329475328</v>
      </c>
      <c r="F122" s="431"/>
      <c r="G122" s="459">
        <f t="shared" si="14"/>
        <v>10</v>
      </c>
      <c r="H122" s="459">
        <v>115</v>
      </c>
      <c r="I122" s="444">
        <f t="shared" ca="1" si="5"/>
        <v>1540414.7036373473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6383.4128079480297</v>
      </c>
      <c r="L122" s="444">
        <f t="shared" ca="1" si="3"/>
        <v>1538402.4867154751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-18202236.329475328</v>
      </c>
      <c r="C123" s="447">
        <f t="shared" si="0"/>
        <v>0</v>
      </c>
      <c r="D123" s="447">
        <f t="shared" ca="1" si="9"/>
        <v>-191316.69144308532</v>
      </c>
      <c r="E123" s="447">
        <f t="shared" ca="1" si="1"/>
        <v>-18393553.020918414</v>
      </c>
      <c r="F123" s="431"/>
      <c r="G123" s="459">
        <f t="shared" si="14"/>
        <v>10</v>
      </c>
      <c r="H123" s="459">
        <v>116</v>
      </c>
      <c r="I123" s="444">
        <f t="shared" ca="1" si="5"/>
        <v>1538402.4867154751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6375.028570773562</v>
      </c>
      <c r="L123" s="444">
        <f t="shared" ca="1" si="3"/>
        <v>1536381.8855564285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-18393553.020918414</v>
      </c>
      <c r="C124" s="447">
        <f t="shared" si="0"/>
        <v>0</v>
      </c>
      <c r="D124" s="447">
        <f t="shared" ca="1" si="9"/>
        <v>-191316.69144308532</v>
      </c>
      <c r="E124" s="447">
        <f t="shared" ca="1" si="1"/>
        <v>-18584869.7123615</v>
      </c>
      <c r="F124" s="431"/>
      <c r="G124" s="459">
        <f t="shared" si="14"/>
        <v>10</v>
      </c>
      <c r="H124" s="459">
        <v>117</v>
      </c>
      <c r="I124" s="444">
        <f t="shared" ca="1" si="5"/>
        <v>1536381.8855564285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6366.6093992775341</v>
      </c>
      <c r="L124" s="444">
        <f t="shared" ca="1" si="3"/>
        <v>1534352.8652258858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-18584869.7123615</v>
      </c>
      <c r="C125" s="447">
        <f t="shared" si="0"/>
        <v>0</v>
      </c>
      <c r="D125" s="447">
        <f t="shared" ca="1" si="9"/>
        <v>-191316.69144308532</v>
      </c>
      <c r="E125" s="447">
        <f t="shared" ca="1" si="1"/>
        <v>-18776186.403804585</v>
      </c>
      <c r="F125" s="431"/>
      <c r="G125" s="459">
        <f t="shared" si="14"/>
        <v>10</v>
      </c>
      <c r="H125" s="459">
        <v>118</v>
      </c>
      <c r="I125" s="444">
        <f t="shared" ca="1" si="5"/>
        <v>1534352.8652258858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6358.1551479002728</v>
      </c>
      <c r="L125" s="444">
        <f t="shared" ca="1" si="3"/>
        <v>1532315.3906439659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-18776186.403804585</v>
      </c>
      <c r="C126" s="447">
        <f t="shared" si="0"/>
        <v>0</v>
      </c>
      <c r="D126" s="447">
        <f t="shared" ca="1" si="9"/>
        <v>-191316.69144308532</v>
      </c>
      <c r="E126" s="447">
        <f t="shared" ca="1" si="1"/>
        <v>-18967503.095247671</v>
      </c>
      <c r="F126" s="431"/>
      <c r="G126" s="459">
        <f t="shared" si="14"/>
        <v>10</v>
      </c>
      <c r="H126" s="459">
        <v>119</v>
      </c>
      <c r="I126" s="444">
        <f t="shared" ca="1" si="5"/>
        <v>1532315.3906439659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6349.6656704756069</v>
      </c>
      <c r="L126" s="444">
        <f t="shared" ca="1" si="3"/>
        <v>1530269.4265846214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-18967503.095247671</v>
      </c>
      <c r="C127" s="447">
        <f t="shared" si="0"/>
        <v>0</v>
      </c>
      <c r="D127" s="447">
        <f t="shared" ca="1" si="9"/>
        <v>-191316.69144308532</v>
      </c>
      <c r="E127" s="447">
        <f t="shared" ca="1" si="1"/>
        <v>-19158819.786690757</v>
      </c>
      <c r="F127" s="431"/>
      <c r="G127" s="459">
        <f t="shared" si="14"/>
        <v>10</v>
      </c>
      <c r="H127" s="459">
        <v>120</v>
      </c>
      <c r="I127" s="444">
        <f t="shared" ca="1" si="5"/>
        <v>1530269.4265846214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6341.1408202283383</v>
      </c>
      <c r="L127" s="444">
        <f t="shared" ca="1" si="3"/>
        <v>1528214.9376750295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-19158819.786690757</v>
      </c>
      <c r="C128" s="447">
        <f t="shared" si="0"/>
        <v>0</v>
      </c>
      <c r="D128" s="447">
        <f t="shared" ca="1" si="9"/>
        <v>-191316.69144308532</v>
      </c>
      <c r="E128" s="447">
        <f t="shared" ca="1" si="1"/>
        <v>-19350136.478133842</v>
      </c>
      <c r="F128" s="431"/>
      <c r="G128" s="459">
        <f>G127+1</f>
        <v>11</v>
      </c>
      <c r="H128" s="459">
        <v>121</v>
      </c>
      <c r="I128" s="444">
        <f t="shared" ca="1" si="5"/>
        <v>1528214.9376750295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6332.5804497717054</v>
      </c>
      <c r="L128" s="444">
        <f t="shared" ca="1" si="3"/>
        <v>1526151.8883949809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-19350136.478133842</v>
      </c>
      <c r="C129" s="447">
        <f t="shared" si="0"/>
        <v>0</v>
      </c>
      <c r="D129" s="447">
        <f t="shared" ca="1" si="9"/>
        <v>-191316.69144308532</v>
      </c>
      <c r="E129" s="447">
        <f t="shared" ca="1" si="1"/>
        <v>-19541453.169576928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1526151.8883949809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6323.984411104836</v>
      </c>
      <c r="L129" s="444">
        <f t="shared" ca="1" si="3"/>
        <v>1524080.2430762656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-19541453.169576928</v>
      </c>
      <c r="C130" s="447">
        <f t="shared" si="0"/>
        <v>0</v>
      </c>
      <c r="D130" s="447">
        <f t="shared" ca="1" si="9"/>
        <v>-191316.69144308532</v>
      </c>
      <c r="E130" s="447">
        <f t="shared" ca="1" si="1"/>
        <v>-19732769.861020014</v>
      </c>
      <c r="F130" s="431"/>
      <c r="G130" s="459">
        <f t="shared" si="15"/>
        <v>11</v>
      </c>
      <c r="H130" s="459">
        <v>123</v>
      </c>
      <c r="I130" s="444">
        <f t="shared" ca="1" si="5"/>
        <v>1524080.2430762656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6315.3525556101886</v>
      </c>
      <c r="L130" s="444">
        <f t="shared" ca="1" si="3"/>
        <v>1521999.9659020556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-19732769.861020014</v>
      </c>
      <c r="C131" s="447">
        <f t="shared" si="0"/>
        <v>0</v>
      </c>
      <c r="D131" s="447">
        <f t="shared" ca="1" si="9"/>
        <v>-191316.69144308532</v>
      </c>
      <c r="E131" s="447">
        <f t="shared" ca="1" si="1"/>
        <v>-19924086.552463099</v>
      </c>
      <c r="F131" s="431"/>
      <c r="G131" s="459">
        <f t="shared" si="15"/>
        <v>11</v>
      </c>
      <c r="H131" s="459">
        <v>124</v>
      </c>
      <c r="I131" s="444">
        <f t="shared" ca="1" si="5"/>
        <v>1521999.9659020556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6306.6847340509812</v>
      </c>
      <c r="L131" s="444">
        <f t="shared" ca="1" si="3"/>
        <v>1519911.0209062863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-19924086.552463099</v>
      </c>
      <c r="C132" s="447">
        <f t="shared" si="0"/>
        <v>0</v>
      </c>
      <c r="D132" s="447">
        <f t="shared" ca="1" si="9"/>
        <v>-191316.69144308532</v>
      </c>
      <c r="E132" s="447">
        <f t="shared" ca="1" si="1"/>
        <v>-20115403.243906185</v>
      </c>
      <c r="F132" s="431"/>
      <c r="G132" s="459">
        <f t="shared" si="15"/>
        <v>11</v>
      </c>
      <c r="H132" s="459">
        <v>125</v>
      </c>
      <c r="I132" s="444">
        <f t="shared" ca="1" si="5"/>
        <v>1519911.0209062863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6297.9807965686086</v>
      </c>
      <c r="L132" s="444">
        <f t="shared" ca="1" si="3"/>
        <v>1517813.3719730347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-20115403.243906185</v>
      </c>
      <c r="C133" s="447">
        <f t="shared" si="0"/>
        <v>0</v>
      </c>
      <c r="D133" s="447">
        <f t="shared" ca="1" si="9"/>
        <v>-191316.69144308532</v>
      </c>
      <c r="E133" s="447">
        <f t="shared" ca="1" si="1"/>
        <v>-20306719.935349271</v>
      </c>
      <c r="F133" s="431"/>
      <c r="G133" s="459">
        <f t="shared" si="15"/>
        <v>11</v>
      </c>
      <c r="H133" s="459">
        <v>126</v>
      </c>
      <c r="I133" s="444">
        <f t="shared" ca="1" si="5"/>
        <v>1517813.3719730347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6289.2405926800602</v>
      </c>
      <c r="L133" s="444">
        <f t="shared" ca="1" si="3"/>
        <v>1515706.9828358947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-20306719.935349271</v>
      </c>
      <c r="C134" s="447">
        <f t="shared" si="0"/>
        <v>0</v>
      </c>
      <c r="D134" s="447">
        <f t="shared" ca="1" si="9"/>
        <v>-191316.69144308532</v>
      </c>
      <c r="E134" s="447">
        <f t="shared" ca="1" si="1"/>
        <v>-20498036.626792356</v>
      </c>
      <c r="F134" s="431"/>
      <c r="G134" s="459">
        <f t="shared" si="15"/>
        <v>11</v>
      </c>
      <c r="H134" s="459">
        <v>127</v>
      </c>
      <c r="I134" s="444">
        <f t="shared" ca="1" si="5"/>
        <v>1515706.9828358947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6280.4639712753105</v>
      </c>
      <c r="L134" s="444">
        <f t="shared" ca="1" si="3"/>
        <v>1513591.8170773499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-20498036.626792356</v>
      </c>
      <c r="C135" s="447">
        <f t="shared" si="0"/>
        <v>0</v>
      </c>
      <c r="D135" s="447">
        <f t="shared" ca="1" si="9"/>
        <v>-191316.69144308532</v>
      </c>
      <c r="E135" s="447">
        <f t="shared" ca="1" si="1"/>
        <v>-20689353.318235442</v>
      </c>
      <c r="F135" s="431"/>
      <c r="G135" s="459">
        <f t="shared" si="15"/>
        <v>11</v>
      </c>
      <c r="H135" s="459">
        <v>128</v>
      </c>
      <c r="I135" s="444">
        <f t="shared" ca="1" si="5"/>
        <v>1513591.8170773499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6271.6507806147074</v>
      </c>
      <c r="L135" s="444">
        <f t="shared" ca="1" si="3"/>
        <v>1511467.8381281444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-20689353.318235442</v>
      </c>
      <c r="C136" s="447">
        <f t="shared" si="0"/>
        <v>0</v>
      </c>
      <c r="D136" s="447">
        <f t="shared" ca="1" si="9"/>
        <v>-191316.69144308532</v>
      </c>
      <c r="E136" s="447">
        <f t="shared" ca="1" si="1"/>
        <v>-20880670.009678528</v>
      </c>
      <c r="F136" s="431"/>
      <c r="G136" s="459">
        <f t="shared" si="15"/>
        <v>11</v>
      </c>
      <c r="H136" s="459">
        <v>129</v>
      </c>
      <c r="I136" s="444">
        <f t="shared" ca="1" si="5"/>
        <v>1511467.8381281444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6262.8008683263506</v>
      </c>
      <c r="L136" s="444">
        <f t="shared" ca="1" si="3"/>
        <v>1509335.0092666505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1509335.0092666505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6253.9140814034599</v>
      </c>
      <c r="L137" s="444">
        <f t="shared" ca="1" si="3"/>
        <v>1507193.2936182339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1507193.2936182339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6244.9902662017239</v>
      </c>
      <c r="L138" s="444">
        <f t="shared" ca="1" si="3"/>
        <v>1505042.6541546155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1505042.6541546155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6236.0292684366468</v>
      </c>
      <c r="L139" s="444">
        <f t="shared" ca="1" si="3"/>
        <v>1502883.0536932319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1502883.0536932319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6227.0309331808821</v>
      </c>
      <c r="L140" s="444">
        <f t="shared" ca="1" si="3"/>
        <v>1500714.4548965925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1500714.4548965925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6217.9951048615512</v>
      </c>
      <c r="L141" s="444">
        <f t="shared" ca="1" si="3"/>
        <v>1498536.8202716338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1498536.8202716338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6208.9216272575568</v>
      </c>
      <c r="L142" s="444">
        <f t="shared" ca="1" si="3"/>
        <v>1496350.1121690711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1496350.1121690711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6199.8103434968789</v>
      </c>
      <c r="L143" s="444">
        <f t="shared" ca="1" si="3"/>
        <v>1494154.2927827479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1494154.2927827479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6190.6610960538655</v>
      </c>
      <c r="L144" s="444">
        <f t="shared" ca="1" si="3"/>
        <v>1491949.3241489816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1491949.3241489816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6181.4737267465061</v>
      </c>
      <c r="L145" s="444">
        <f t="shared" ca="1" si="3"/>
        <v>1489735.1681459078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1489735.1681459078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6172.2480767336983</v>
      </c>
      <c r="L146" s="444">
        <f t="shared" ca="1" si="3"/>
        <v>1487511.7864928213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1487511.7864928213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6162.983986512505</v>
      </c>
      <c r="L147" s="444">
        <f t="shared" ca="1" si="3"/>
        <v>1485279.1407495136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1485279.1407495136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6153.6812959153895</v>
      </c>
      <c r="L148" s="444">
        <f t="shared" ca="1" si="3"/>
        <v>1483037.1923156087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1483037.1923156087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6144.3398441074523</v>
      </c>
      <c r="L149" s="444">
        <f t="shared" ca="1" si="3"/>
        <v>1480785.9024298959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1480785.9024298959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6134.9594695836486</v>
      </c>
      <c r="L150" s="444">
        <f t="shared" ca="1" si="3"/>
        <v>1478525.2321696593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1478525.2321696593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6125.5400101659961</v>
      </c>
      <c r="L151" s="444">
        <f t="shared" ca="1" si="3"/>
        <v>1476255.142450005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1476255.142450005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6116.0813030007703</v>
      </c>
      <c r="L152" s="444">
        <f t="shared" ca="1" si="3"/>
        <v>1473975.5940231855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1473975.5940231855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6106.5831845556886</v>
      </c>
      <c r="L153" s="444">
        <f t="shared" ca="1" si="3"/>
        <v>1471686.547477921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1471686.547477921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6097.0454906170871</v>
      </c>
      <c r="L154" s="444">
        <f t="shared" ca="1" si="3"/>
        <v>1469387.963238718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1469387.963238718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6087.4680562870744</v>
      </c>
      <c r="L155" s="444">
        <f t="shared" ca="1" si="3"/>
        <v>1467079.801565185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1467079.801565185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6077.8507159806868</v>
      </c>
      <c r="L156" s="444">
        <f t="shared" ca="1" si="3"/>
        <v>1464762.0225513454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1464762.0225513454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6068.1933034230215</v>
      </c>
      <c r="L157" s="444">
        <f t="shared" ca="1" si="3"/>
        <v>1462434.5861249482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1462434.5861249482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6058.4956516463672</v>
      </c>
      <c r="L158" s="444">
        <f t="shared" ca="1" si="3"/>
        <v>1460097.4520467743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1460097.4520467743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6048.7575929873092</v>
      </c>
      <c r="L159" s="444">
        <f t="shared" ca="1" si="3"/>
        <v>1457750.5799099414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1457750.5799099414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6038.9789590838382</v>
      </c>
      <c r="L160" s="444">
        <f t="shared" ca="1" si="3"/>
        <v>1455393.929139205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1455393.929139205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6029.1595808724369</v>
      </c>
      <c r="L161" s="444">
        <f t="shared" ca="1" si="3"/>
        <v>1453027.4589902572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1453027.4589902572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6019.2992885851545</v>
      </c>
      <c r="L162" s="444">
        <f t="shared" ca="1" si="3"/>
        <v>1450651.1285490221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1450651.1285490221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6009.3979117466752</v>
      </c>
      <c r="L163" s="444">
        <f t="shared" ca="1" si="3"/>
        <v>1448264.8967309487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1448264.8967309487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5999.4552791713686</v>
      </c>
      <c r="L164" s="444">
        <f t="shared" ca="1" si="3"/>
        <v>1445868.7222803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1445868.7222803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5989.4712189603324</v>
      </c>
      <c r="L165" s="444">
        <f t="shared" ca="1" si="3"/>
        <v>1443462.5637694402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1443462.5637694402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5979.4455584984162</v>
      </c>
      <c r="L166" s="444">
        <f t="shared" ca="1" si="3"/>
        <v>1441046.3795981184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1441046.3795981184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5969.378124451242</v>
      </c>
      <c r="L167" s="444">
        <f t="shared" ca="1" si="3"/>
        <v>1438620.1279927494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1438620.1279927494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5959.268742762205</v>
      </c>
      <c r="L168" s="444">
        <f t="shared" ca="1" si="3"/>
        <v>1436183.7670056915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1436183.7670056915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5949.1172386494636</v>
      </c>
      <c r="L169" s="444">
        <f t="shared" ca="1" si="3"/>
        <v>1433737.2545145208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1433737.2545145208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5938.9234366029186</v>
      </c>
      <c r="L170" s="444">
        <f t="shared" ca="1" si="3"/>
        <v>1431280.5482213034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1431280.5482213034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5928.6871603811796</v>
      </c>
      <c r="L171" s="444">
        <f t="shared" ca="1" si="3"/>
        <v>1428813.6056518643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1428813.6056518643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5918.4082330085175</v>
      </c>
      <c r="L172" s="444">
        <f t="shared" ca="1" si="3"/>
        <v>1426336.3841550527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1426336.3841550527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5908.0864767718022</v>
      </c>
      <c r="L173" s="444">
        <f t="shared" ca="1" si="3"/>
        <v>1423848.8409020044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1423848.8409020044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5897.7217132174337</v>
      </c>
      <c r="L174" s="444">
        <f t="shared" ca="1" si="3"/>
        <v>1421350.9328854016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1421350.9328854016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5887.3137631482559</v>
      </c>
      <c r="L175" s="444">
        <f t="shared" ca="1" si="3"/>
        <v>1418842.6169187296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1418842.6169187296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5876.8624466204556</v>
      </c>
      <c r="L176" s="444">
        <f t="shared" ca="1" si="3"/>
        <v>1416323.8496355298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1416323.8496355298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5866.3675829404565</v>
      </c>
      <c r="L177" s="444">
        <f t="shared" ca="1" si="3"/>
        <v>1413794.5874886501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1413794.5874886501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5855.8289906617911</v>
      </c>
      <c r="L178" s="444">
        <f t="shared" ca="1" si="3"/>
        <v>1411254.7867494917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1411254.7867494917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5845.2464875819642</v>
      </c>
      <c r="L179" s="444">
        <f t="shared" ca="1" si="3"/>
        <v>1408704.4035072534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1408704.4035072534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5834.6198907393045</v>
      </c>
      <c r="L180" s="444">
        <f t="shared" ca="1" si="3"/>
        <v>1406143.3936681724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1406143.3936681724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5823.9490164098006</v>
      </c>
      <c r="L181" s="444">
        <f t="shared" ca="1" si="3"/>
        <v>1403571.7129547619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1403571.7129547619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5813.2336801039237</v>
      </c>
      <c r="L182" s="444">
        <f t="shared" ca="1" si="3"/>
        <v>1400989.3169050456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1400989.3169050456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5802.4736965634393</v>
      </c>
      <c r="L183" s="444">
        <f t="shared" ca="1" si="3"/>
        <v>1398396.1608717889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1398396.1608717889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5791.6688797582028</v>
      </c>
      <c r="L184" s="444">
        <f t="shared" ca="1" si="3"/>
        <v>1395792.2000217268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1395792.2000217268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5780.8190428829439</v>
      </c>
      <c r="L185" s="444">
        <f t="shared" ca="1" si="3"/>
        <v>1393177.3893347895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1393177.3893347895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5769.9239983540383</v>
      </c>
      <c r="L186" s="444">
        <f t="shared" ca="1" si="3"/>
        <v>1390551.6836033233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1390551.6836033233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5758.983557806263</v>
      </c>
      <c r="L187" s="444">
        <f t="shared" ca="1" si="3"/>
        <v>1387915.0374313095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1387915.0374313095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5747.9975320895383</v>
      </c>
      <c r="L188" s="444">
        <f t="shared" ca="1" si="3"/>
        <v>1385267.4052335788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1385267.4052335788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5736.9657312656609</v>
      </c>
      <c r="L189" s="444">
        <f t="shared" ca="1" si="3"/>
        <v>1382608.7412350243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1382608.7412350243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5725.8879646050173</v>
      </c>
      <c r="L190" s="444">
        <f t="shared" ca="1" si="3"/>
        <v>1379938.9994698092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1379938.9994698092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5714.7640405832881</v>
      </c>
      <c r="L191" s="444">
        <f t="shared" ca="1" si="3"/>
        <v>1377258.1337805723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1377258.1337805723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5703.5937668781335</v>
      </c>
      <c r="L192" s="444">
        <f t="shared" ca="1" si="3"/>
        <v>1374566.0978176303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1374566.0978176303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5692.376950365875</v>
      </c>
      <c r="L193" s="444">
        <f t="shared" ca="1" si="3"/>
        <v>1371862.845038176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1371862.845038176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5681.1133971181498</v>
      </c>
      <c r="L194" s="444">
        <f t="shared" ca="1" si="3"/>
        <v>1369148.328705474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1369148.328705474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5669.802912398558</v>
      </c>
      <c r="L195" s="444">
        <f t="shared" ca="1" si="3"/>
        <v>1366422.5018880523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1366422.5018880523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5658.4453006593003</v>
      </c>
      <c r="L196" s="444">
        <f t="shared" ca="1" si="3"/>
        <v>1363685.3174588915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1363685.3174588915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5647.0403655377977</v>
      </c>
      <c r="L197" s="444">
        <f t="shared" ca="1" si="3"/>
        <v>1360936.7280946092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1360936.7280946092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5635.5879098532878</v>
      </c>
      <c r="L198" s="444">
        <f t="shared" ca="1" si="3"/>
        <v>1358176.6862746424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1358176.6862746424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5624.0877356034252</v>
      </c>
      <c r="L199" s="444">
        <f t="shared" ca="1" si="3"/>
        <v>1355405.1442804255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1355405.1442804255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5612.5396439608558</v>
      </c>
      <c r="L200" s="444">
        <f t="shared" ca="1" si="3"/>
        <v>1352622.0541945661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1352622.0541945661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5600.9434352697745</v>
      </c>
      <c r="L201" s="444">
        <f t="shared" ca="1" si="3"/>
        <v>1349827.3679000158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1349827.3679000158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5589.2989090424817</v>
      </c>
      <c r="L202" s="444">
        <f t="shared" ca="1" si="3"/>
        <v>1347021.0370792381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1347021.0370792381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5577.6058639559078</v>
      </c>
      <c r="L203" s="444">
        <f t="shared" ca="1" si="3"/>
        <v>1344203.0132133737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1344203.0132133737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5565.8640978481399</v>
      </c>
      <c r="L204" s="444">
        <f t="shared" ca="1" si="3"/>
        <v>1341373.2475814016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1341373.2475814016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5554.0734077149227</v>
      </c>
      <c r="L205" s="444">
        <f t="shared" ca="1" si="3"/>
        <v>1338531.6912592964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1338531.6912592964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5542.2335897061512</v>
      </c>
      <c r="L206" s="444">
        <f t="shared" ca="1" si="3"/>
        <v>1335678.2951191824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1335678.2951191824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5530.3444391223429</v>
      </c>
      <c r="L207" s="444">
        <f t="shared" ca="1" si="3"/>
        <v>1332813.0098284846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1332813.0098284846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5518.4057504111015</v>
      </c>
      <c r="L208" s="444">
        <f t="shared" ca="1" si="3"/>
        <v>1329935.7858490755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1329935.7858490755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5506.4173171635639</v>
      </c>
      <c r="L209" s="444">
        <f t="shared" ca="1" si="3"/>
        <v>1327046.573436419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1327046.573436419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5494.3789321108288</v>
      </c>
      <c r="L210" s="444">
        <f t="shared" ca="1" si="3"/>
        <v>1324145.3226387096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1324145.3226387096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5482.2903871203725</v>
      </c>
      <c r="L211" s="444">
        <f t="shared" ca="1" si="3"/>
        <v>1321231.9832960097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1321231.9832960097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5470.1514731924563</v>
      </c>
      <c r="L212" s="444">
        <f t="shared" ca="1" si="3"/>
        <v>1318306.505039382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1318306.505039382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5457.9619804565073</v>
      </c>
      <c r="L213" s="444">
        <f t="shared" ca="1" si="3"/>
        <v>1315368.8372900183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1315368.8372900183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5445.7216981674919</v>
      </c>
      <c r="L214" s="444">
        <f t="shared" ca="1" si="3"/>
        <v>1312418.9292583656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1312418.9292583656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5433.4304147022731</v>
      </c>
      <c r="L215" s="444">
        <f t="shared" ca="1" si="3"/>
        <v>1309456.7299432477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1309456.7299432477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5421.0879175559485</v>
      </c>
      <c r="L216" s="444">
        <f t="shared" ca="1" si="3"/>
        <v>1306482.1881309836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1306482.1881309836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5408.6939933381809</v>
      </c>
      <c r="L217" s="444">
        <f t="shared" ca="1" si="3"/>
        <v>1303495.2523945016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1303495.2523945016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5396.2484277695057</v>
      </c>
      <c r="L218" s="444">
        <f t="shared" ca="1" si="3"/>
        <v>1300495.8710924508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1300495.8710924508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5383.7510056776273</v>
      </c>
      <c r="L219" s="444">
        <f t="shared" ca="1" si="3"/>
        <v>1297483.9923683084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1297483.9923683084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5371.201510993701</v>
      </c>
      <c r="L220" s="444">
        <f t="shared" ca="1" si="3"/>
        <v>1294459.5641494819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1294459.5641494819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5358.5997267485909</v>
      </c>
      <c r="L221" s="444">
        <f t="shared" ca="1" si="3"/>
        <v>1291422.5341464104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1291422.5341464104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5345.9454350691258</v>
      </c>
      <c r="L222" s="444">
        <f t="shared" ca="1" si="3"/>
        <v>1288372.8498516593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1288372.8498516593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5333.2384171743297</v>
      </c>
      <c r="L223" s="444">
        <f t="shared" ca="1" si="3"/>
        <v>1285310.4585390135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1285310.4585390135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5320.4784533716393</v>
      </c>
      <c r="L224" s="444">
        <f t="shared" ca="1" si="3"/>
        <v>1282235.307262565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1282235.307262565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5307.6653230531037</v>
      </c>
      <c r="L225" s="444">
        <f t="shared" ca="1" si="3"/>
        <v>1279147.3428557978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1279147.3428557978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5294.7988046915734</v>
      </c>
      <c r="L226" s="444">
        <f t="shared" ca="1" si="3"/>
        <v>1276046.5119306692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1276046.5119306692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5281.8786758368706</v>
      </c>
      <c r="L227" s="444">
        <f t="shared" ca="1" si="3"/>
        <v>1272932.7608766858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1272932.7608766858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5268.9047131119405</v>
      </c>
      <c r="L228" s="444">
        <f t="shared" ca="1" si="3"/>
        <v>1269806.0358599776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1269806.0358599776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5255.876692208989</v>
      </c>
      <c r="L229" s="444">
        <f t="shared" ca="1" si="3"/>
        <v>1266666.2828223663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1266666.2828223663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5242.7943878856086</v>
      </c>
      <c r="L230" s="444">
        <f t="shared" ca="1" si="3"/>
        <v>1263513.4474804318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1263513.4474804318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5229.6575739608816</v>
      </c>
      <c r="L231" s="444">
        <f t="shared" ca="1" si="3"/>
        <v>1260347.4753245725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1260347.4753245725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5216.4660233114682</v>
      </c>
      <c r="L232" s="444">
        <f t="shared" ca="1" si="3"/>
        <v>1257168.3116180638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1257168.3116180638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5203.2195078676814</v>
      </c>
      <c r="L233" s="444">
        <f t="shared" ca="1" si="3"/>
        <v>1253975.9013961114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1253975.9013961114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5189.9177986095465</v>
      </c>
      <c r="L234" s="444">
        <f t="shared" ca="1" si="3"/>
        <v>1250770.1894649006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1250770.1894649006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5176.5606655628353</v>
      </c>
      <c r="L235" s="444">
        <f t="shared" ca="1" si="3"/>
        <v>1247551.1204006432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1247551.1204006432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5163.1478777950961</v>
      </c>
      <c r="L236" s="444">
        <f t="shared" ca="1" si="3"/>
        <v>1244318.6385486182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1244318.6385486182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5149.6792034116579</v>
      </c>
      <c r="L237" s="444">
        <f t="shared" ca="1" si="3"/>
        <v>1241072.6880222096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1241072.6880222096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5136.1544095516219</v>
      </c>
      <c r="L238" s="444">
        <f t="shared" ca="1" si="3"/>
        <v>1237813.2127019409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1237813.2127019409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5122.5732623838367</v>
      </c>
      <c r="L239" s="444">
        <f t="shared" ca="1" si="3"/>
        <v>1234540.1562345047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1234540.1562345047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5108.9355271028517</v>
      </c>
      <c r="L240" s="444">
        <f t="shared" ca="1" si="3"/>
        <v>1231253.4620317873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1231253.4620317873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5095.2409679248631</v>
      </c>
      <c r="L241" s="444">
        <f t="shared" ca="1" si="3"/>
        <v>1227953.073269892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1227953.073269892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5081.4893480836326</v>
      </c>
      <c r="L242" s="444">
        <f t="shared" ca="1" si="3"/>
        <v>1224638.9328881556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1224638.9328881556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5067.6804298263978</v>
      </c>
      <c r="L243" s="444">
        <f t="shared" ca="1" si="3"/>
        <v>1221310.9835881619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1221310.9835881619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5053.8139744097571</v>
      </c>
      <c r="L244" s="444">
        <f t="shared" ca="1" si="3"/>
        <v>1217969.1678327515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1217969.1678327515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5039.8897420955473</v>
      </c>
      <c r="L245" s="444">
        <f t="shared" ca="1" si="3"/>
        <v>1214613.4278450268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1214613.4278450268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5025.9074921466945</v>
      </c>
      <c r="L246" s="444">
        <f t="shared" ca="1" si="3"/>
        <v>1211243.7056073532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1211243.7056073532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5011.8669828230541</v>
      </c>
      <c r="L247" s="444">
        <f t="shared" ca="1" si="3"/>
        <v>1207859.9428603561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1207859.9428603561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4997.7679713772332</v>
      </c>
      <c r="L248" s="444">
        <f t="shared" ca="1" si="3"/>
        <v>1204462.081101913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1204462.081101913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4983.6102140503863</v>
      </c>
      <c r="L249" s="444">
        <f t="shared" ca="1" si="3"/>
        <v>1201050.0615861432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1201050.0615861432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4969.3934660680125</v>
      </c>
      <c r="L250" s="444">
        <f t="shared" ca="1" si="3"/>
        <v>1197623.825322391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1197623.825322391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4955.1174816357116</v>
      </c>
      <c r="L251" s="444">
        <f t="shared" ca="1" si="3"/>
        <v>1194183.3130742065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1194183.3130742065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4940.7820139349424</v>
      </c>
      <c r="L252" s="444">
        <f t="shared" ca="1" si="3"/>
        <v>1190728.4653583213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1190728.4653583213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4926.3868151187544</v>
      </c>
      <c r="L253" s="444">
        <f t="shared" ca="1" si="3"/>
        <v>1187259.22244362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1187259.22244362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4911.9316363074995</v>
      </c>
      <c r="L254" s="444">
        <f t="shared" ca="1" si="3"/>
        <v>1183775.5243501072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1183775.5243501072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4897.4162275845292</v>
      </c>
      <c r="L255" s="444">
        <f t="shared" ca="1" si="3"/>
        <v>1180277.3108478715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1180277.3108478715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4882.84033799188</v>
      </c>
      <c r="L256" s="444">
        <f t="shared" ca="1" si="3"/>
        <v>1176764.5214560432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1176764.5214560432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4868.2037155259295</v>
      </c>
      <c r="L257" s="444">
        <f t="shared" ca="1" si="3"/>
        <v>1173237.0954417491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1173237.0954417491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4853.5061071330374</v>
      </c>
      <c r="L258" s="444">
        <f t="shared" ca="1" si="3"/>
        <v>1169694.971819062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1169694.971819062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4838.7472587051743</v>
      </c>
      <c r="L259" s="444">
        <f t="shared" ca="1" si="3"/>
        <v>1166138.0893479469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1166138.0893479469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4823.9269150755281</v>
      </c>
      <c r="L260" s="444">
        <f t="shared" ca="1" si="3"/>
        <v>1162566.3865332024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1162566.3865332024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4809.0448200140927</v>
      </c>
      <c r="L261" s="444">
        <f t="shared" ca="1" si="3"/>
        <v>1158979.8016233963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1158979.8016233963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4794.1007162232336</v>
      </c>
      <c r="L262" s="444">
        <f t="shared" ca="1" si="3"/>
        <v>1155378.2726097994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1155378.2726097994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4779.0943453332466</v>
      </c>
      <c r="L263" s="444">
        <f t="shared" ref="L263:L517" ca="1" si="28">I263-J263+K263</f>
        <v>1151761.7372253125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1151761.7372253125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4764.025447897885</v>
      </c>
      <c r="L264" s="444">
        <f t="shared" ca="1" si="28"/>
        <v>1148130.1329433902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1148130.1329433902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4748.8937633898749</v>
      </c>
      <c r="L265" s="444">
        <f t="shared" ca="1" si="28"/>
        <v>1144483.3969769599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1144483.3969769599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4733.6990301964152</v>
      </c>
      <c r="L266" s="444">
        <f t="shared" ca="1" si="28"/>
        <v>1140821.4662773362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1140821.4662773362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4718.4409856146503</v>
      </c>
      <c r="L267" s="444">
        <f t="shared" ca="1" si="28"/>
        <v>1137144.2775331307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1137144.2775331307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4703.1193658471275</v>
      </c>
      <c r="L268" s="444">
        <f t="shared" ca="1" si="28"/>
        <v>1133451.7671691577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1133451.7671691577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4687.7339059972401</v>
      </c>
      <c r="L269" s="444">
        <f t="shared" ca="1" si="28"/>
        <v>1129743.8713453347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1129743.8713453347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4672.2843400646434</v>
      </c>
      <c r="L270" s="444">
        <f t="shared" ca="1" si="28"/>
        <v>1126020.5259555792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1126020.5259555792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4656.7704009406625</v>
      </c>
      <c r="L271" s="444">
        <f t="shared" ca="1" si="28"/>
        <v>1122281.6666266997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1122281.6666266997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4641.1918204036647</v>
      </c>
      <c r="L272" s="444">
        <f t="shared" ca="1" si="28"/>
        <v>1118527.2287172831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1118527.2287172831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4625.5483291144292</v>
      </c>
      <c r="L273" s="444">
        <f t="shared" ca="1" si="28"/>
        <v>1114757.1473165774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1114757.1473165774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4609.839656611488</v>
      </c>
      <c r="L274" s="444">
        <f t="shared" ca="1" si="28"/>
        <v>1110971.3572433686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1110971.3572433686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4594.0655313064517</v>
      </c>
      <c r="L275" s="444">
        <f t="shared" ca="1" si="28"/>
        <v>1107169.7930448549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1107169.7930448549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4578.2256804793114</v>
      </c>
      <c r="L276" s="444">
        <f t="shared" ca="1" si="28"/>
        <v>1103352.388995514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1103352.388995514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4562.3198302737246</v>
      </c>
      <c r="L277" s="444">
        <f t="shared" ca="1" si="28"/>
        <v>1099519.0790959676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1099519.0790959676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4546.3477056922811</v>
      </c>
      <c r="L278" s="444">
        <f t="shared" ca="1" si="28"/>
        <v>1095669.7970718397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1095669.7970718397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4530.3090305917476</v>
      </c>
      <c r="L279" s="444">
        <f t="shared" ca="1" si="28"/>
        <v>1091804.4763726112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1091804.4763726112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4514.2035276782963</v>
      </c>
      <c r="L280" s="444">
        <f t="shared" ca="1" si="28"/>
        <v>1087923.0501704693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1087923.0501704693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4498.0309185027045</v>
      </c>
      <c r="L281" s="444">
        <f t="shared" ca="1" si="28"/>
        <v>1084025.4513591519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1084025.4513591519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4481.7909234555482</v>
      </c>
      <c r="L282" s="444">
        <f t="shared" ca="1" si="28"/>
        <v>1080111.6125527872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1080111.6125527872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4465.4832617623624</v>
      </c>
      <c r="L283" s="444">
        <f t="shared" ca="1" si="28"/>
        <v>1076181.4660847294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1076181.4660847294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4449.1076514787883</v>
      </c>
      <c r="L284" s="444">
        <f t="shared" ca="1" si="28"/>
        <v>1072234.9440063881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1072234.9440063881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4432.6638094856999</v>
      </c>
      <c r="L285" s="444">
        <f t="shared" ca="1" si="28"/>
        <v>1068271.9780860536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1068271.9780860536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4416.1514514843057</v>
      </c>
      <c r="L286" s="444">
        <f t="shared" ca="1" si="28"/>
        <v>1064292.4998077177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1064292.4998077177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4399.5702919912401</v>
      </c>
      <c r="L287" s="444">
        <f t="shared" ca="1" si="28"/>
        <v>1060296.4403698889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1060296.4403698889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4382.9200443336194</v>
      </c>
      <c r="L288" s="444">
        <f t="shared" ca="1" si="28"/>
        <v>1056283.7306844024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1056283.7306844024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4366.2004206440924</v>
      </c>
      <c r="L289" s="444">
        <f t="shared" ca="1" si="28"/>
        <v>1052254.3013752264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1052254.3013752264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4349.4111318558589</v>
      </c>
      <c r="L290" s="444">
        <f t="shared" ca="1" si="28"/>
        <v>1048208.0827772621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1048208.0827772621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4332.5518876976748</v>
      </c>
      <c r="L291" s="444">
        <f t="shared" ca="1" si="28"/>
        <v>1044145.0049351396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1044145.0049351396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4315.622396688831</v>
      </c>
      <c r="L292" s="444">
        <f t="shared" ca="1" si="28"/>
        <v>1040064.9976020082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1040064.9976020082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4298.6223661341173</v>
      </c>
      <c r="L293" s="444">
        <f t="shared" ca="1" si="28"/>
        <v>1035967.9902383221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1035967.9902383221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4281.5515021187575</v>
      </c>
      <c r="L294" s="444">
        <f t="shared" ca="1" si="28"/>
        <v>1031853.9120106206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1031853.9120106206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4264.4095095033354</v>
      </c>
      <c r="L295" s="444">
        <f t="shared" ca="1" si="28"/>
        <v>1027722.6917903037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1027722.6917903037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4247.1960919186813</v>
      </c>
      <c r="L296" s="444">
        <f t="shared" ca="1" si="28"/>
        <v>1023574.2581524021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1023574.2581524021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4229.9109517607576</v>
      </c>
      <c r="L297" s="444">
        <f t="shared" ca="1" si="28"/>
        <v>1019408.5393743427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1019408.5393743427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4212.5537901855105</v>
      </c>
      <c r="L298" s="444">
        <f t="shared" ca="1" si="28"/>
        <v>1015225.463434708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1015225.463434708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4195.1243071036988</v>
      </c>
      <c r="L299" s="444">
        <f t="shared" ca="1" si="28"/>
        <v>1011024.9580119915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1011024.9580119915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4177.6222011757136</v>
      </c>
      <c r="L300" s="444">
        <f t="shared" ca="1" si="28"/>
        <v>1006806.9504833469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1006806.9504833469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4160.0471698063611</v>
      </c>
      <c r="L301" s="444">
        <f t="shared" ca="1" si="28"/>
        <v>1002571.3679233331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1002571.3679233331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4142.398909139637</v>
      </c>
      <c r="L302" s="444">
        <f t="shared" ca="1" si="28"/>
        <v>998318.13710265257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998318.13710265257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4124.6771140534674</v>
      </c>
      <c r="L303" s="444">
        <f t="shared" ca="1" si="28"/>
        <v>994047.1844868859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994047.1844868859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4106.8814781544406</v>
      </c>
      <c r="L304" s="444">
        <f t="shared" ca="1" si="28"/>
        <v>989758.43623522017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989758.43623522017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4089.0116937724997</v>
      </c>
      <c r="L305" s="444">
        <f t="shared" ca="1" si="28"/>
        <v>985451.8181991725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985451.8181991725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4071.0674519556346</v>
      </c>
      <c r="L306" s="444">
        <f t="shared" ca="1" si="28"/>
        <v>981127.25592130795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981127.25592130795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4053.0484424645324</v>
      </c>
      <c r="L307" s="444">
        <f t="shared" ca="1" si="28"/>
        <v>976784.67463395232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976784.67463395232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4034.9543537672166</v>
      </c>
      <c r="L308" s="444">
        <f t="shared" ca="1" si="28"/>
        <v>972423.99925789936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972423.99925789936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4016.7848730336627</v>
      </c>
      <c r="L309" s="444">
        <f t="shared" ca="1" si="28"/>
        <v>968045.15440111281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968045.15440111281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3998.5396861303857</v>
      </c>
      <c r="L310" s="444">
        <f t="shared" ca="1" si="28"/>
        <v>963648.06435742299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963648.06435742299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3980.2184776150116</v>
      </c>
      <c r="L311" s="444">
        <f t="shared" ca="1" si="28"/>
        <v>959232.65310521785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959232.65310521785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3961.8209307308234</v>
      </c>
      <c r="L312" s="444">
        <f t="shared" ca="1" si="28"/>
        <v>954798.84430612845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954798.84430612845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3943.3467274012837</v>
      </c>
      <c r="L313" s="444">
        <f t="shared" ca="1" si="28"/>
        <v>950346.56130370952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950346.56130370952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3924.7955482245388</v>
      </c>
      <c r="L314" s="444">
        <f t="shared" ca="1" si="28"/>
        <v>945875.72712211392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945875.72712211392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3906.1670724678902</v>
      </c>
      <c r="L315" s="444">
        <f t="shared" ca="1" si="28"/>
        <v>941386.2644647616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941386.2644647616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3887.4609780622559</v>
      </c>
      <c r="L316" s="444">
        <f t="shared" ca="1" si="28"/>
        <v>936878.09571300365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936878.09571300365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3868.6769415965978</v>
      </c>
      <c r="L317" s="444">
        <f t="shared" ca="1" si="28"/>
        <v>932351.14292478003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932351.14292478003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3849.814638312333</v>
      </c>
      <c r="L318" s="444">
        <f t="shared" ca="1" si="28"/>
        <v>927805.32783327217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927805.32783327217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3830.8737420977163</v>
      </c>
      <c r="L319" s="444">
        <f t="shared" ca="1" si="28"/>
        <v>923240.57184554974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923240.57184554974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3811.8539254822063</v>
      </c>
      <c r="L320" s="444">
        <f t="shared" ca="1" si="28"/>
        <v>918656.79604121181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918656.79604121181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3792.7548596307984</v>
      </c>
      <c r="L321" s="444">
        <f t="shared" ca="1" si="28"/>
        <v>914053.92117102246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914053.92117102246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3773.5762143383431</v>
      </c>
      <c r="L322" s="444">
        <f t="shared" ca="1" si="28"/>
        <v>909431.86765554058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909431.86765554058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3754.3176580238351</v>
      </c>
      <c r="L323" s="444">
        <f t="shared" ca="1" si="28"/>
        <v>904790.55558374419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904790.55558374419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3734.9788577246827</v>
      </c>
      <c r="L324" s="444">
        <f t="shared" ca="1" si="28"/>
        <v>900129.90471164871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900129.90471164871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3715.5594790909527</v>
      </c>
      <c r="L325" s="444">
        <f t="shared" ca="1" si="28"/>
        <v>895449.83446091949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895449.83446091949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3696.0591863795803</v>
      </c>
      <c r="L326" s="444">
        <f t="shared" ca="1" si="28"/>
        <v>890750.26391747885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890750.26391747885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3676.4776424485776</v>
      </c>
      <c r="L327" s="444">
        <f t="shared" ca="1" si="28"/>
        <v>886031.11183010729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886031.11183010729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3656.8145087511957</v>
      </c>
      <c r="L328" s="444">
        <f t="shared" ca="1" si="28"/>
        <v>881292.29660903825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881292.29660903825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3637.0694453300757</v>
      </c>
      <c r="L329" s="444">
        <f t="shared" ca="1" si="28"/>
        <v>876533.73632454814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876533.73632454814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3617.2421108113663</v>
      </c>
      <c r="L330" s="444">
        <f t="shared" ca="1" si="28"/>
        <v>871755.34870553936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871755.34870553936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3597.33216239883</v>
      </c>
      <c r="L331" s="444">
        <f t="shared" ca="1" si="28"/>
        <v>866957.05113811803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866957.05113811803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3577.3392558679075</v>
      </c>
      <c r="L332" s="444">
        <f t="shared" ca="1" si="28"/>
        <v>862138.76066416572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862138.76066416572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3557.2630455597737</v>
      </c>
      <c r="L333" s="444">
        <f t="shared" ca="1" si="28"/>
        <v>857300.39397990529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857300.39397990529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3537.1031843753544</v>
      </c>
      <c r="L334" s="444">
        <f t="shared" ca="1" si="28"/>
        <v>852441.86743446044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852441.86743446044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3516.8593237693344</v>
      </c>
      <c r="L335" s="444">
        <f t="shared" ca="1" si="28"/>
        <v>847563.0970284096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847563.0970284096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3496.5311137441226</v>
      </c>
      <c r="L336" s="444">
        <f t="shared" ca="1" si="28"/>
        <v>842663.99841233355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842663.99841233355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3476.1182028438056</v>
      </c>
      <c r="L337" s="444">
        <f t="shared" ca="1" si="28"/>
        <v>837744.48688535718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837744.48688535718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3455.6202381480707</v>
      </c>
      <c r="L338" s="444">
        <f t="shared" ca="1" si="28"/>
        <v>832804.47739368503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832804.47739368503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3435.0368652661036</v>
      </c>
      <c r="L339" s="444">
        <f t="shared" ca="1" si="28"/>
        <v>827843.884529131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827843.884529131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3414.367728330461</v>
      </c>
      <c r="L340" s="444">
        <f t="shared" ca="1" si="28"/>
        <v>822862.62252764124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822862.62252764124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3393.612469990921</v>
      </c>
      <c r="L341" s="444">
        <f t="shared" ca="1" si="28"/>
        <v>817860.60526781203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817860.60526781203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3372.7707314082995</v>
      </c>
      <c r="L342" s="444">
        <f t="shared" ca="1" si="28"/>
        <v>812837.74626940012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812837.74626940012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3351.8421522482495</v>
      </c>
      <c r="L343" s="444">
        <f t="shared" ca="1" si="28"/>
        <v>807793.95869182819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807793.95869182819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3330.8263706750331</v>
      </c>
      <c r="L344" s="444">
        <f t="shared" ca="1" si="28"/>
        <v>802729.155332683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802729.155332683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3309.7230233452615</v>
      </c>
      <c r="L345" s="444">
        <f t="shared" ca="1" si="28"/>
        <v>797643.24862620805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797643.24862620805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3288.5317454016163</v>
      </c>
      <c r="L346" s="444">
        <f t="shared" ca="1" si="28"/>
        <v>792536.15064178943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792536.15064178943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3267.2521704665387</v>
      </c>
      <c r="L347" s="444">
        <f t="shared" ca="1" si="28"/>
        <v>787407.77308243583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787407.77308243583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3245.8839306358987</v>
      </c>
      <c r="L348" s="444">
        <f t="shared" ca="1" si="28"/>
        <v>782258.02728325152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782258.02728325152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3224.4266564726304</v>
      </c>
      <c r="L349" s="444">
        <f t="shared" ca="1" si="28"/>
        <v>777086.82420990395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777086.82420990395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3202.8799770003488</v>
      </c>
      <c r="L350" s="444">
        <f t="shared" ca="1" si="28"/>
        <v>771894.07445708406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771894.07445708406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3181.2435196969327</v>
      </c>
      <c r="L351" s="444">
        <f t="shared" ca="1" si="28"/>
        <v>766679.68824696087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766679.68824696087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3159.5169104880861</v>
      </c>
      <c r="L352" s="444">
        <f t="shared" ca="1" si="28"/>
        <v>761443.57542762882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761443.57542762882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3137.6997737408692</v>
      </c>
      <c r="L353" s="444">
        <f t="shared" ca="1" si="28"/>
        <v>756185.64547154948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756185.64547154948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3115.7917322572052</v>
      </c>
      <c r="L354" s="444">
        <f t="shared" ca="1" si="28"/>
        <v>750905.80747398653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750905.80747398653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3093.7924072673595</v>
      </c>
      <c r="L355" s="444">
        <f t="shared" ca="1" si="28"/>
        <v>745603.97015143372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745603.97015143372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3071.7014184233899</v>
      </c>
      <c r="L356" s="444">
        <f t="shared" ca="1" si="28"/>
        <v>740280.04184003698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740280.04184003698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3049.5183837925701</v>
      </c>
      <c r="L357" s="444">
        <f t="shared" ca="1" si="28"/>
        <v>734933.9304940094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734933.9304940094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3027.2429198507884</v>
      </c>
      <c r="L358" s="444">
        <f t="shared" ca="1" si="28"/>
        <v>729565.54368403996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729565.54368403996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3004.8746414759157</v>
      </c>
      <c r="L359" s="444">
        <f t="shared" ca="1" si="28"/>
        <v>724174.78859569575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724174.78859569575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2982.4131619411482</v>
      </c>
      <c r="L360" s="444">
        <f t="shared" ca="1" si="28"/>
        <v>718761.57202781667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718761.57202781667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2959.8580929083187</v>
      </c>
      <c r="L361" s="444">
        <f t="shared" ca="1" si="28"/>
        <v>713325.80039090477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713325.80039090477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2937.2090444211858</v>
      </c>
      <c r="L362" s="444">
        <f t="shared" ca="1" si="28"/>
        <v>707867.37970550579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707867.37970550579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2914.4656248986898</v>
      </c>
      <c r="L363" s="444">
        <f t="shared" ca="1" si="28"/>
        <v>702386.21560058428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702386.21560058428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2891.6274411281838</v>
      </c>
      <c r="L364" s="444">
        <f t="shared" ca="1" si="28"/>
        <v>696882.21331189224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696882.21331189224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2868.6940982586334</v>
      </c>
      <c r="L365" s="444">
        <f t="shared" ca="1" si="28"/>
        <v>691355.27768033068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691355.27768033068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2845.6651997937938</v>
      </c>
      <c r="L366" s="444">
        <f t="shared" ca="1" si="28"/>
        <v>685805.31315030425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685805.31315030425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2822.5403475853504</v>
      </c>
      <c r="L367" s="444">
        <f t="shared" ca="1" si="28"/>
        <v>680232.22376806941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680232.22376806941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2799.3191418260385</v>
      </c>
      <c r="L368" s="444">
        <f t="shared" ca="1" si="28"/>
        <v>674635.91318007524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674635.91318007524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2776.0011810427295</v>
      </c>
      <c r="L369" s="444">
        <f t="shared" ca="1" si="28"/>
        <v>669016.28463129781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669016.28463129781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2752.58606208949</v>
      </c>
      <c r="L370" s="444">
        <f t="shared" ca="1" si="28"/>
        <v>663373.24096356716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663373.24096356716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2729.0733801406122</v>
      </c>
      <c r="L371" s="444">
        <f t="shared" ca="1" si="28"/>
        <v>657706.68461388757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657706.68461388757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2705.4627286836139</v>
      </c>
      <c r="L372" s="444">
        <f t="shared" ca="1" si="28"/>
        <v>652016.51761275099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652016.51761275099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2681.7536995122118</v>
      </c>
      <c r="L373" s="444">
        <f t="shared" ca="1" si="28"/>
        <v>646302.64158244303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646302.64158244303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2657.945882719262</v>
      </c>
      <c r="L374" s="444">
        <f t="shared" ca="1" si="28"/>
        <v>640564.95773534209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640564.95773534209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2634.0388666896747</v>
      </c>
      <c r="L375" s="444">
        <f t="shared" ca="1" si="28"/>
        <v>634803.36687221157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634803.36687221157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2610.0322380932976</v>
      </c>
      <c r="L376" s="444">
        <f t="shared" ca="1" si="28"/>
        <v>629017.76938048471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629017.76938048471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2585.9255818777688</v>
      </c>
      <c r="L377" s="444">
        <f t="shared" ca="1" si="28"/>
        <v>623208.06523254234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623208.06523254234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2561.7184812613423</v>
      </c>
      <c r="L378" s="444">
        <f t="shared" ca="1" si="28"/>
        <v>617374.15398398356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617374.15398398356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2537.4105177256806</v>
      </c>
      <c r="L379" s="444">
        <f t="shared" ca="1" si="28"/>
        <v>611515.93477188901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611515.93477188901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2513.0012710086203</v>
      </c>
      <c r="L380" s="444">
        <f t="shared" ca="1" si="28"/>
        <v>605633.30631307745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605633.30631307745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2488.4903190969053</v>
      </c>
      <c r="L381" s="444">
        <f t="shared" ca="1" si="28"/>
        <v>599726.16690235422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599726.16690235422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2463.8772382188918</v>
      </c>
      <c r="L382" s="444">
        <f t="shared" ca="1" si="28"/>
        <v>593794.41441075294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593794.41441075294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2439.16160283722</v>
      </c>
      <c r="L383" s="444">
        <f t="shared" ca="1" si="28"/>
        <v>587837.94628377003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587837.94628377003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2414.3429856414577</v>
      </c>
      <c r="L384" s="444">
        <f t="shared" ca="1" si="28"/>
        <v>581856.65953959129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581856.65953959129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2389.4209575407131</v>
      </c>
      <c r="L385" s="444">
        <f t="shared" ca="1" si="28"/>
        <v>575850.45076731185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575850.45076731185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2364.3950876562153</v>
      </c>
      <c r="L386" s="444">
        <f t="shared" ca="1" si="28"/>
        <v>569819.21612514788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569819.21612514788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2339.2649433138654</v>
      </c>
      <c r="L387" s="444">
        <f t="shared" ca="1" si="28"/>
        <v>563762.8513386416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563762.8513386416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2314.0300900367561</v>
      </c>
      <c r="L388" s="444">
        <f t="shared" ca="1" si="28"/>
        <v>557681.25169885822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557681.25169885822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2288.6900915376586</v>
      </c>
      <c r="L389" s="444">
        <f t="shared" ca="1" si="28"/>
        <v>551574.3120605757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551574.3120605757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2263.2445097114814</v>
      </c>
      <c r="L390" s="444">
        <f t="shared" ca="1" si="28"/>
        <v>545441.92684046703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545441.92684046703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2237.692904627695</v>
      </c>
      <c r="L391" s="444">
        <f t="shared" ca="1" si="28"/>
        <v>539283.9900152745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539283.9900152745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2212.0348345227262</v>
      </c>
      <c r="L392" s="444">
        <f t="shared" ca="1" si="28"/>
        <v>533100.39511997707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533100.39511997707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2186.2698557923204</v>
      </c>
      <c r="L393" s="444">
        <f t="shared" ca="1" si="28"/>
        <v>526891.03524594917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526891.03524594917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2160.3975229838707</v>
      </c>
      <c r="L394" s="444">
        <f t="shared" ca="1" si="28"/>
        <v>520655.80303911289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520655.80303911289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2134.4173887887191</v>
      </c>
      <c r="L395" s="444">
        <f t="shared" ca="1" si="28"/>
        <v>514394.59069808142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514394.59069808142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2108.3290040344218</v>
      </c>
      <c r="L396" s="444">
        <f t="shared" ca="1" si="28"/>
        <v>508107.28997229564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508107.28997229564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2082.1319176769812</v>
      </c>
      <c r="L397" s="444">
        <f t="shared" ca="1" si="28"/>
        <v>501793.79216015246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501793.79216015246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2055.8256767930511</v>
      </c>
      <c r="L398" s="444">
        <f t="shared" ca="1" si="28"/>
        <v>495453.98810712533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495453.98810712533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2029.4098265721047</v>
      </c>
      <c r="L399" s="444">
        <f t="shared" ca="1" si="28"/>
        <v>489087.76820387726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489087.76820387726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2002.8839103085711</v>
      </c>
      <c r="L400" s="444">
        <f t="shared" ca="1" si="28"/>
        <v>482695.02238436567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482695.02238436567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1976.2474693939394</v>
      </c>
      <c r="L401" s="444">
        <f t="shared" ca="1" si="28"/>
        <v>476275.64012393943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476275.64012393943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1949.5000433088298</v>
      </c>
      <c r="L402" s="444">
        <f t="shared" ca="1" si="28"/>
        <v>469829.51043742808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469829.51043742808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1922.6411696150328</v>
      </c>
      <c r="L403" s="444">
        <f t="shared" ca="1" si="28"/>
        <v>463356.52187722293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463356.52187722293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1895.6703839475115</v>
      </c>
      <c r="L404" s="444">
        <f t="shared" ca="1" si="28"/>
        <v>456856.56253135024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456856.56253135024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1868.5872200063752</v>
      </c>
      <c r="L405" s="444">
        <f t="shared" ca="1" si="28"/>
        <v>450329.52002153645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450329.52002153645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1841.3912095488179</v>
      </c>
      <c r="L406" s="444">
        <f t="shared" ca="1" si="28"/>
        <v>443775.28150126507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443775.28150126507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1814.08188238102</v>
      </c>
      <c r="L407" s="444">
        <f t="shared" ca="1" si="28"/>
        <v>437193.73365382588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437193.73365382588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1786.6587663500238</v>
      </c>
      <c r="L408" s="444">
        <f t="shared" ca="1" si="28"/>
        <v>430584.76269035571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430584.76269035571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1759.1213873355646</v>
      </c>
      <c r="L409" s="444">
        <f t="shared" ca="1" si="28"/>
        <v>423948.25434787112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423948.25434787112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1731.4692692418791</v>
      </c>
      <c r="L410" s="444">
        <f t="shared" ca="1" si="28"/>
        <v>417284.09388729284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417284.09388729284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1703.7019339894694</v>
      </c>
      <c r="L411" s="444">
        <f t="shared" ca="1" si="28"/>
        <v>410592.16609146213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410592.16609146213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1675.8189015068415</v>
      </c>
      <c r="L412" s="444">
        <f t="shared" ca="1" si="28"/>
        <v>403872.35526314878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403872.35526314878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1647.8196897222024</v>
      </c>
      <c r="L413" s="444">
        <f t="shared" ca="1" si="28"/>
        <v>397124.54522305081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397124.54522305081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1619.7038145551276</v>
      </c>
      <c r="L414" s="444">
        <f t="shared" ca="1" si="28"/>
        <v>390348.61930778576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390348.61930778576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1591.47078990819</v>
      </c>
      <c r="L415" s="444">
        <f t="shared" ca="1" si="28"/>
        <v>383544.46036787378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383544.46036787378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1563.1201276585566</v>
      </c>
      <c r="L416" s="444">
        <f t="shared" ca="1" si="28"/>
        <v>376711.95076571213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376711.95076571213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1534.6513376495498</v>
      </c>
      <c r="L417" s="444">
        <f t="shared" ca="1" si="28"/>
        <v>369850.9723735415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369850.9723735415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1506.0639276821721</v>
      </c>
      <c r="L418" s="444">
        <f t="shared" ca="1" si="28"/>
        <v>362961.4065714035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362961.4065714035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1477.3574035065972</v>
      </c>
      <c r="L419" s="444">
        <f t="shared" ca="1" si="28"/>
        <v>356043.1342450899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356043.1342450899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1448.5312688136237</v>
      </c>
      <c r="L420" s="444">
        <f t="shared" ca="1" si="28"/>
        <v>349096.03578408336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349096.03578408336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1419.5850252260966</v>
      </c>
      <c r="L421" s="444">
        <f t="shared" ca="1" si="28"/>
        <v>342119.99107948929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342119.99107948929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1390.518172290288</v>
      </c>
      <c r="L422" s="444">
        <f t="shared" ca="1" si="28"/>
        <v>335114.8795219594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335114.8795219594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1361.3302074672467</v>
      </c>
      <c r="L423" s="444">
        <f t="shared" ca="1" si="28"/>
        <v>328080.57999960647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328080.57999960647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1332.0206261241096</v>
      </c>
      <c r="L424" s="444">
        <f t="shared" ca="1" si="28"/>
        <v>321016.9708959104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321016.9708959104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1302.588921525376</v>
      </c>
      <c r="L425" s="444">
        <f t="shared" ca="1" si="28"/>
        <v>313923.93008761562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313923.93008761562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1273.0345848241477</v>
      </c>
      <c r="L426" s="444">
        <f t="shared" ca="1" si="28"/>
        <v>306801.33494261961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306801.33494261961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1243.357105053331</v>
      </c>
      <c r="L427" s="444">
        <f t="shared" ca="1" si="28"/>
        <v>299649.06231785275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299649.06231785275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1213.5559691168023</v>
      </c>
      <c r="L428" s="444">
        <f t="shared" ca="1" si="28"/>
        <v>292466.98855714937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292466.98855714937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1183.6306617805383</v>
      </c>
      <c r="L429" s="444">
        <f t="shared" ca="1" si="28"/>
        <v>285254.98948910972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285254.98948910972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1153.5806656637064</v>
      </c>
      <c r="L430" s="444">
        <f t="shared" ca="1" si="28"/>
        <v>278012.94042495324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278012.94042495324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1123.4054612297211</v>
      </c>
      <c r="L431" s="444">
        <f t="shared" ca="1" si="28"/>
        <v>270740.71615636279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270740.71615636279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1093.1045267772608</v>
      </c>
      <c r="L432" s="444">
        <f t="shared" ca="1" si="28"/>
        <v>263438.19095331989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263438.19095331989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1062.6773384312487</v>
      </c>
      <c r="L433" s="444">
        <f t="shared" ca="1" si="28"/>
        <v>256105.23856193095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256105.23856193095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1032.1233701337949</v>
      </c>
      <c r="L434" s="444">
        <f t="shared" ca="1" si="28"/>
        <v>248741.73220224457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248741.73220224457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1001.4420936351016</v>
      </c>
      <c r="L435" s="444">
        <f t="shared" ca="1" si="28"/>
        <v>241347.54456605949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241347.54456605949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970.63297848433024</v>
      </c>
      <c r="L436" s="444">
        <f t="shared" ca="1" si="28"/>
        <v>233922.54781472363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233922.54781472363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939.69549202043083</v>
      </c>
      <c r="L437" s="444">
        <f t="shared" ca="1" si="28"/>
        <v>226466.61357692388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226466.61357692388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908.62909936293204</v>
      </c>
      <c r="L438" s="444">
        <f t="shared" ca="1" si="28"/>
        <v>218979.61294646663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218979.61294646663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877.43326340269334</v>
      </c>
      <c r="L439" s="444">
        <f t="shared" ca="1" si="28"/>
        <v>211461.41648004914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211461.41648004914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846.10744479262064</v>
      </c>
      <c r="L440" s="444">
        <f t="shared" ca="1" si="28"/>
        <v>203911.89419502157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203911.89419502157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814.65110193833914</v>
      </c>
      <c r="L441" s="444">
        <f t="shared" ca="1" si="28"/>
        <v>196330.91556713972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196330.91556713972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783.06369098883135</v>
      </c>
      <c r="L442" s="444">
        <f t="shared" ca="1" si="28"/>
        <v>188718.34952830838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188718.34952830838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751.34466582703408</v>
      </c>
      <c r="L443" s="444">
        <f t="shared" ca="1" si="28"/>
        <v>181074.06446431522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181074.06446431522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719.493478060396</v>
      </c>
      <c r="L444" s="444">
        <f t="shared" ca="1" si="28"/>
        <v>173397.92821255545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173397.92821255545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687.50957701139691</v>
      </c>
      <c r="L445" s="444">
        <f t="shared" ca="1" si="28"/>
        <v>165689.80805974666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165689.80805974666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655.392409708027</v>
      </c>
      <c r="L446" s="444">
        <f t="shared" ca="1" si="28"/>
        <v>157949.57073963451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157949.57073963451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623.14142087422636</v>
      </c>
      <c r="L447" s="444">
        <f t="shared" ca="1" si="28"/>
        <v>150177.08243068855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150177.08243068855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590.7560529202849</v>
      </c>
      <c r="L448" s="444">
        <f t="shared" ca="1" si="28"/>
        <v>142372.20875378864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142372.20875378864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558.23574593320188</v>
      </c>
      <c r="L449" s="444">
        <f t="shared" ca="1" si="28"/>
        <v>134534.81476990166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134534.81476990166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525.57993766700611</v>
      </c>
      <c r="L450" s="444">
        <f t="shared" ca="1" si="28"/>
        <v>126664.76497774848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126664.76497774848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492.78806353303457</v>
      </c>
      <c r="L451" s="444">
        <f t="shared" ca="1" si="28"/>
        <v>118761.92331146133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118761.92331146133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459.85955659017145</v>
      </c>
      <c r="L452" s="444">
        <f t="shared" ca="1" si="28"/>
        <v>110826.15313823133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110826.15313823133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426.79384753504644</v>
      </c>
      <c r="L453" s="444">
        <f t="shared" ca="1" si="28"/>
        <v>102857.3172559462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102857.3172559462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393.59036469219171</v>
      </c>
      <c r="L454" s="444">
        <f t="shared" ca="1" si="28"/>
        <v>94855.277890818208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94855.277890818208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360.24853400415844</v>
      </c>
      <c r="L455" s="444">
        <f t="shared" ca="1" si="28"/>
        <v>86819.896695002186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86819.896695002186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326.76777902159165</v>
      </c>
      <c r="L456" s="444">
        <f t="shared" ca="1" si="28"/>
        <v>78751.0347442036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78751.0347442036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293.14752089326424</v>
      </c>
      <c r="L457" s="444">
        <f t="shared" ca="1" si="28"/>
        <v>70648.552535276685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70648.552535276685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259.38717835606872</v>
      </c>
      <c r="L458" s="444">
        <f t="shared" ca="1" si="28"/>
        <v>62512.309983812571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62512.309983812571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225.48616772496825</v>
      </c>
      <c r="L459" s="444">
        <f t="shared" ca="1" si="28"/>
        <v>54342.166421717353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54342.166421717353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191.44390288290487</v>
      </c>
      <c r="L460" s="444">
        <f t="shared" ca="1" si="28"/>
        <v>46137.980594780078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46137.980594780078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157.25979527066622</v>
      </c>
      <c r="L461" s="444">
        <f t="shared" ca="1" si="28"/>
        <v>37899.610660230559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37899.610660230559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122.93325387670991</v>
      </c>
      <c r="L462" s="444">
        <f t="shared" ca="1" si="28"/>
        <v>29626.914184287085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29626.914184287085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88.463685226945415</v>
      </c>
      <c r="L463" s="444">
        <f t="shared" ca="1" si="28"/>
        <v>21319.748139693846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21319.748139693846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53.850493374473587</v>
      </c>
      <c r="L464" s="444">
        <f t="shared" ca="1" si="28"/>
        <v>12977.968903248135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12977.968903248135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19.093079889283125</v>
      </c>
      <c r="L465" s="444">
        <f t="shared" ca="1" si="28"/>
        <v>4601.4322533172335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4601.4322533172335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-15.809156152095628</v>
      </c>
      <c r="L466" s="444">
        <f t="shared" ca="1" si="28"/>
        <v>-3810.0066326550464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-3810.0066326550464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-50.856818176980127</v>
      </c>
      <c r="L467" s="444">
        <f t="shared" ca="1" si="28"/>
        <v>-12256.493180652211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-12256.493180652211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-86.050512126968314</v>
      </c>
      <c r="L468" s="444">
        <f t="shared" ca="1" si="28"/>
        <v>-20738.173422599364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-20738.173422599364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-121.39084646841478</v>
      </c>
      <c r="L469" s="444">
        <f t="shared" ca="1" si="28"/>
        <v>-29255.19399888796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-29255.19399888796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-156.87843220295059</v>
      </c>
      <c r="L470" s="444">
        <f t="shared" ca="1" si="28"/>
        <v>-37807.702160911096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-37807.702160911096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-192.51388287804699</v>
      </c>
      <c r="L471" s="444">
        <f t="shared" ca="1" si="28"/>
        <v>-46395.845773609326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-46395.845773609326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-228.29781459762296</v>
      </c>
      <c r="L472" s="444">
        <f t="shared" ca="1" si="28"/>
        <v>-55019.773318027132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-55019.773318027132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-264.23084603269712</v>
      </c>
      <c r="L473" s="444">
        <f t="shared" ca="1" si="28"/>
        <v>-63679.633893880011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-63679.633893880011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-300.31359843208418</v>
      </c>
      <c r="L474" s="444">
        <f t="shared" ca="1" si="28"/>
        <v>-72375.577222132284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-72375.577222132284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-336.5466956331353</v>
      </c>
      <c r="L475" s="444">
        <f t="shared" ca="1" si="28"/>
        <v>-81107.753647585603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-81107.753647585603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-372.93076407252408</v>
      </c>
      <c r="L476" s="444">
        <f t="shared" ca="1" si="28"/>
        <v>-89876.314141478317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-89876.314141478317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-409.46643279707706</v>
      </c>
      <c r="L477" s="444">
        <f t="shared" ca="1" si="28"/>
        <v>-98681.410304095582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-98681.410304095582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-446.15433347464904</v>
      </c>
      <c r="L478" s="444">
        <f t="shared" ca="1" si="28"/>
        <v>-107523.19436739042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-107523.19436739042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-482.99510040504418</v>
      </c>
      <c r="L479" s="444">
        <f t="shared" ca="1" si="28"/>
        <v>-116401.81919761564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-116401.81919761564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-519.98937053098257</v>
      </c>
      <c r="L480" s="444">
        <f t="shared" ca="1" si="28"/>
        <v>-125317.4382979668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-125317.4382979668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-557.13778344911248</v>
      </c>
      <c r="L481" s="444">
        <f t="shared" ca="1" si="28"/>
        <v>-134270.20581123611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-134270.20581123611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-594.44098142106793</v>
      </c>
      <c r="L482" s="444">
        <f t="shared" ca="1" si="28"/>
        <v>-143260.27652247736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-143260.27652247736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-631.89960938457307</v>
      </c>
      <c r="L483" s="444">
        <f t="shared" ca="1" si="28"/>
        <v>-152287.80586168211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-152287.80586168211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-669.51431496459281</v>
      </c>
      <c r="L484" s="444">
        <f t="shared" ca="1" si="28"/>
        <v>-161352.94990646688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-161352.94990646688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-707.28574848452945</v>
      </c>
      <c r="L485" s="444">
        <f t="shared" ca="1" si="28"/>
        <v>-170455.86538477158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-170455.86538477158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-745.21456297746568</v>
      </c>
      <c r="L486" s="444">
        <f t="shared" ca="1" si="28"/>
        <v>-179596.70967756922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-179596.70967756922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-783.30141419745587</v>
      </c>
      <c r="L487" s="444">
        <f t="shared" ca="1" si="28"/>
        <v>-188775.64082158686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-188775.64082158686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-821.5469606308626</v>
      </c>
      <c r="L488" s="444">
        <f t="shared" ca="1" si="28"/>
        <v>-197992.8175120379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-197992.8175120379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-859.95186350774213</v>
      </c>
      <c r="L489" s="444">
        <f t="shared" ca="1" si="28"/>
        <v>-207248.39910536582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-207248.39910536582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-898.51678681327496</v>
      </c>
      <c r="L490" s="444">
        <f t="shared" ca="1" si="28"/>
        <v>-216542.54562199928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-216542.54562199928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-937.24239729924773</v>
      </c>
      <c r="L491" s="444">
        <f t="shared" ca="1" si="28"/>
        <v>-225875.4177491187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-225875.4177491187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-976.12936449557867</v>
      </c>
      <c r="L492" s="444">
        <f t="shared" ca="1" si="28"/>
        <v>-235247.17684343446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-235247.17684343446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-1015.1783607218944</v>
      </c>
      <c r="L493" s="444">
        <f t="shared" ca="1" si="28"/>
        <v>-244657.98493397652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-244657.98493397652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-1054.3900610991529</v>
      </c>
      <c r="L494" s="444">
        <f t="shared" ca="1" si="28"/>
        <v>-254108.00472489584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-254108.00472489584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-1093.7651435613168</v>
      </c>
      <c r="L495" s="444">
        <f t="shared" ca="1" si="28"/>
        <v>-263597.39959827735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-263597.39959827735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-1133.304288867073</v>
      </c>
      <c r="L496" s="444">
        <f t="shared" ca="1" si="28"/>
        <v>-273126.33361696458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-273126.33361696458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-1173.0081806116032</v>
      </c>
      <c r="L497" s="444">
        <f t="shared" ca="1" si="28"/>
        <v>-282694.97152739635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-282694.97152739635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-1212.8775052384021</v>
      </c>
      <c r="L498" s="444">
        <f t="shared" ca="1" si="28"/>
        <v>-292303.47876245494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-292303.47876245494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-1252.9129520511462</v>
      </c>
      <c r="L499" s="444">
        <f t="shared" ca="1" si="28"/>
        <v>-301952.02144432627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-301952.02144432627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-1293.1152132256102</v>
      </c>
      <c r="L500" s="444">
        <f t="shared" ca="1" si="28"/>
        <v>-311640.76638737204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-311640.76638737204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-1333.4849838216342</v>
      </c>
      <c r="L501" s="444">
        <f t="shared" ca="1" si="28"/>
        <v>-321369.88110101386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-321369.88110101386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-1374.0229617951418</v>
      </c>
      <c r="L502" s="444">
        <f t="shared" ca="1" si="28"/>
        <v>-331139.5337926292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-331139.5337926292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-1414.7298480102058</v>
      </c>
      <c r="L503" s="444">
        <f t="shared" ca="1" si="28"/>
        <v>-340949.89337045961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-340949.89337045961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-1455.6063462511659</v>
      </c>
      <c r="L504" s="444">
        <f t="shared" ca="1" si="28"/>
        <v>-350801.12944653095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-350801.12944653095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-1496.6531632347965</v>
      </c>
      <c r="L505" s="444">
        <f t="shared" ca="1" si="28"/>
        <v>-360693.41233958595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-360693.41233958595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-1537.8710086225256</v>
      </c>
      <c r="L506" s="444">
        <f t="shared" ca="1" si="28"/>
        <v>-370626.91307802865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-370626.91307802865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-1579.2605950327033</v>
      </c>
      <c r="L507" s="444">
        <f t="shared" ca="1" si="28"/>
        <v>-380601.80340288155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-380601.80340288155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-1620.8226380529238</v>
      </c>
      <c r="L508" s="444">
        <f t="shared" ca="1" si="28"/>
        <v>-390618.25577075465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-390618.25577075465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-1662.5578562523951</v>
      </c>
      <c r="L509" s="444">
        <f t="shared" ca="1" si="28"/>
        <v>-400676.44335682725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-400676.44335682725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-1704.4669711943643</v>
      </c>
      <c r="L510" s="444">
        <f t="shared" ca="1" si="28"/>
        <v>-410776.5400578418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-410776.5400578418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-1746.5507074485915</v>
      </c>
      <c r="L511" s="444">
        <f t="shared" ca="1" si="28"/>
        <v>-420918.72049511055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-420918.72049511055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-1788.8097926038781</v>
      </c>
      <c r="L512" s="444">
        <f t="shared" ca="1" si="28"/>
        <v>-431103.16001753462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-431103.16001753462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-1831.2449572806449</v>
      </c>
      <c r="L513" s="444">
        <f t="shared" ca="1" si="28"/>
        <v>-441330.03470463544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-441330.03470463544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-1873.8569351435654</v>
      </c>
      <c r="L514" s="444">
        <f t="shared" ca="1" si="28"/>
        <v>-451599.52136959921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-451599.52136959921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-1916.6464629142476</v>
      </c>
      <c r="L515" s="444">
        <f t="shared" ca="1" si="28"/>
        <v>-461911.79756233364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-461911.79756233364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-1959.6142803839741</v>
      </c>
      <c r="L516" s="444">
        <f t="shared" ca="1" si="28"/>
        <v>-472267.0415725378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-472267.0415725378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-2002.7611304264915</v>
      </c>
      <c r="L517" s="444">
        <f t="shared" ca="1" si="28"/>
        <v>-482665.43243278447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-482665.43243278447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-2046.0877590108528</v>
      </c>
      <c r="L518" s="444">
        <f t="shared" ref="L518:L772" ca="1" si="54">I518-J518+K518</f>
        <v>-493107.14992161549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-493107.14992161549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-2089.5949152143148</v>
      </c>
      <c r="L519" s="444">
        <f t="shared" ca="1" si="54"/>
        <v>-503592.37456665002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-503592.37456665002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-2133.2833512352927</v>
      </c>
      <c r="L520" s="444">
        <f t="shared" ca="1" si="54"/>
        <v>-514121.28764770547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-514121.28764770547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-2177.1538224063565</v>
      </c>
      <c r="L521" s="444">
        <f t="shared" ca="1" si="54"/>
        <v>-524694.07119993202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-524694.07119993202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-2221.2070872073009</v>
      </c>
      <c r="L522" s="444">
        <f t="shared" ca="1" si="54"/>
        <v>-535310.90801695955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-535310.90801695955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-2265.4439072782488</v>
      </c>
      <c r="L523" s="444">
        <f t="shared" ca="1" si="54"/>
        <v>-545971.98165405798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-545971.98165405798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-2309.8650474328256</v>
      </c>
      <c r="L524" s="444">
        <f t="shared" ca="1" si="54"/>
        <v>-556677.47643131099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-556677.47643131099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-2354.4712756713798</v>
      </c>
      <c r="L525" s="444">
        <f t="shared" ca="1" si="54"/>
        <v>-567427.57743680256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-567427.57743680256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-2399.2633631942613</v>
      </c>
      <c r="L526" s="444">
        <f t="shared" ca="1" si="54"/>
        <v>-578222.47052981704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-578222.47052981704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-2444.2420844151552</v>
      </c>
      <c r="L527" s="444">
        <f t="shared" ca="1" si="54"/>
        <v>-589062.34234405239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-589062.34234405239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-2489.4082169744688</v>
      </c>
      <c r="L528" s="444">
        <f t="shared" ca="1" si="54"/>
        <v>-599947.38029084704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-599947.38029084704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-2534.7625417527802</v>
      </c>
      <c r="L529" s="444">
        <f t="shared" ca="1" si="54"/>
        <v>-610877.77256242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-610877.77256242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-2580.3058428843342</v>
      </c>
      <c r="L530" s="444">
        <f t="shared" ca="1" si="54"/>
        <v>-621853.70813512453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-621853.70813512453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-2626.0389077706031</v>
      </c>
      <c r="L531" s="444">
        <f t="shared" ca="1" si="54"/>
        <v>-632875.37677271536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-632875.37677271536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-2671.9625270938982</v>
      </c>
      <c r="L532" s="444">
        <f t="shared" ca="1" si="54"/>
        <v>-643942.96902962949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-643942.96902962949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-2718.0774948310404</v>
      </c>
      <c r="L533" s="444">
        <f t="shared" ca="1" si="54"/>
        <v>-655056.67625428073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-655056.67625428073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-2764.3846082670871</v>
      </c>
      <c r="L534" s="444">
        <f t="shared" ca="1" si="54"/>
        <v>-666216.69059236802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-666216.69059236802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-2810.8846680091174</v>
      </c>
      <c r="L535" s="444">
        <f t="shared" ca="1" si="54"/>
        <v>-677423.20499019732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-677423.20499019732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-2857.5784780000731</v>
      </c>
      <c r="L536" s="444">
        <f t="shared" ca="1" si="54"/>
        <v>-688676.41319801763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-688676.41319801763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-2904.4668455326573</v>
      </c>
      <c r="L537" s="444">
        <f t="shared" ca="1" si="54"/>
        <v>-699976.50977337046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-699976.50977337046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-2951.5505812632941</v>
      </c>
      <c r="L538" s="444">
        <f t="shared" ca="1" si="54"/>
        <v>-711323.69008445391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-711323.69008445391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-2998.8304992261419</v>
      </c>
      <c r="L539" s="444">
        <f t="shared" ca="1" si="54"/>
        <v>-722718.1503135002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-722718.1503135002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-3046.307416847168</v>
      </c>
      <c r="L540" s="444">
        <f t="shared" ca="1" si="54"/>
        <v>-734160.08746016759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-734160.08746016759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-3093.9821549582825</v>
      </c>
      <c r="L541" s="444">
        <f t="shared" ca="1" si="54"/>
        <v>-745649.69934494607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-745649.69934494607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-3141.8555378115261</v>
      </c>
      <c r="L542" s="444">
        <f t="shared" ca="1" si="54"/>
        <v>-757187.18461257778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-757187.18461257778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-3189.9283930933248</v>
      </c>
      <c r="L543" s="444">
        <f t="shared" ca="1" si="54"/>
        <v>-768772.74273549125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-768772.74273549125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-3238.2015519387978</v>
      </c>
      <c r="L544" s="444">
        <f t="shared" ca="1" si="54"/>
        <v>-780406.57401725021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-780406.57401725021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-3286.6758489461267</v>
      </c>
      <c r="L545" s="444">
        <f t="shared" ca="1" si="54"/>
        <v>-792088.87959601649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-792088.87959601649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-3335.3521221909859</v>
      </c>
      <c r="L546" s="444">
        <f t="shared" ca="1" si="54"/>
        <v>-803819.86144802766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-803819.86144802766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-3384.2312132410325</v>
      </c>
      <c r="L547" s="444">
        <f t="shared" ca="1" si="54"/>
        <v>-815599.72239108884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-815599.72239108884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-3433.3139671704544</v>
      </c>
      <c r="L548" s="444">
        <f t="shared" ca="1" si="54"/>
        <v>-827428.66608807945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-827428.66608807945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-3482.6012325745819</v>
      </c>
      <c r="L549" s="444">
        <f t="shared" ca="1" si="54"/>
        <v>-839306.89705047419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-839306.89705047419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-3532.0938615845594</v>
      </c>
      <c r="L550" s="444">
        <f t="shared" ca="1" si="54"/>
        <v>-851234.62064187892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-851234.62064187892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-3581.7927098820796</v>
      </c>
      <c r="L551" s="444">
        <f t="shared" ca="1" si="54"/>
        <v>-863212.04308158113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-863212.04308158113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-3631.6986367141726</v>
      </c>
      <c r="L552" s="444">
        <f t="shared" ca="1" si="54"/>
        <v>-875239.37144811545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-875239.37144811545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-3681.8125049080654</v>
      </c>
      <c r="L553" s="444">
        <f t="shared" ca="1" si="54"/>
        <v>-887316.8136828437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-887316.8136828437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-3732.1351808860995</v>
      </c>
      <c r="L554" s="444">
        <f t="shared" ca="1" si="54"/>
        <v>-899444.57859355002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-899444.57859355002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-3782.6675346807092</v>
      </c>
      <c r="L555" s="444">
        <f t="shared" ca="1" si="54"/>
        <v>-911622.87585805089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-911622.87585805089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-3833.4104399494627</v>
      </c>
      <c r="L556" s="444">
        <f t="shared" ca="1" si="54"/>
        <v>-923851.91602782055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-923851.91602782055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-3884.3647739901699</v>
      </c>
      <c r="L557" s="444">
        <f t="shared" ca="1" si="54"/>
        <v>-936131.91053163086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-936131.91053163086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-3935.5314177560454</v>
      </c>
      <c r="L558" s="444">
        <f t="shared" ca="1" si="54"/>
        <v>-948463.07167920703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-948463.07167920703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-3986.9112558709467</v>
      </c>
      <c r="L559" s="444">
        <f t="shared" ca="1" si="54"/>
        <v>-960845.61266489816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-960845.61266489816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-4038.5051766446591</v>
      </c>
      <c r="L560" s="444">
        <f t="shared" ca="1" si="54"/>
        <v>-973279.747571363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-973279.747571363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-4090.3140720882634</v>
      </c>
      <c r="L561" s="444">
        <f t="shared" ca="1" si="54"/>
        <v>-985765.6913732714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-985765.6913732714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-4142.3388379295484</v>
      </c>
      <c r="L562" s="444">
        <f t="shared" ca="1" si="54"/>
        <v>-998303.65994102112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-998303.65994102112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-4194.5803736285052</v>
      </c>
      <c r="L563" s="444">
        <f t="shared" ca="1" si="54"/>
        <v>-1010893.8700444698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-1010893.8700444698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-4247.0395823928757</v>
      </c>
      <c r="L564" s="444">
        <f t="shared" ca="1" si="54"/>
        <v>-1023536.5393566829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-1023536.5393566829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-4299.717371193763</v>
      </c>
      <c r="L565" s="444">
        <f t="shared" ca="1" si="54"/>
        <v>-1036231.8864576969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-1036231.8864576969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-4352.614650781321</v>
      </c>
      <c r="L566" s="444">
        <f t="shared" ca="1" si="54"/>
        <v>-1048980.1308382985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-1048980.1308382985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-4405.7323357004943</v>
      </c>
      <c r="L567" s="444">
        <f t="shared" ca="1" si="54"/>
        <v>-1061781.4929038191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-1061781.4929038191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-4459.0713443068298</v>
      </c>
      <c r="L568" s="444">
        <f t="shared" ca="1" si="54"/>
        <v>-1074636.1939779462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-1074636.1939779462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-4512.6325987823602</v>
      </c>
      <c r="L569" s="444">
        <f t="shared" ca="1" si="54"/>
        <v>-1087544.4563065488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-1087544.4563065488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-4566.417025151537</v>
      </c>
      <c r="L570" s="444">
        <f t="shared" ca="1" si="54"/>
        <v>-1100506.5030615204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-1100506.5030615204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-4620.425553297252</v>
      </c>
      <c r="L571" s="444">
        <f t="shared" ca="1" si="54"/>
        <v>-1113522.5583446377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-1113522.5583446377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-4674.6591169769081</v>
      </c>
      <c r="L572" s="444">
        <f t="shared" ca="1" si="54"/>
        <v>-1126592.8471914348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-1126592.8471914348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-4729.1186538385628</v>
      </c>
      <c r="L573" s="444">
        <f t="shared" ca="1" si="54"/>
        <v>-1139717.5955750935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-1139717.5955750935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-4783.8051054371408</v>
      </c>
      <c r="L574" s="444">
        <f t="shared" ca="1" si="54"/>
        <v>-1152897.0304103508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-1152897.0304103508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-4838.7194172507125</v>
      </c>
      <c r="L575" s="444">
        <f t="shared" ca="1" si="54"/>
        <v>-1166131.3795574217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-1166131.3795574217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-4893.8625386968406</v>
      </c>
      <c r="L576" s="444">
        <f t="shared" ca="1" si="54"/>
        <v>-1179420.8718259386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-1179420.8718259386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-4949.2354231489944</v>
      </c>
      <c r="L577" s="444">
        <f t="shared" ca="1" si="54"/>
        <v>-1192765.7369789078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-1192765.7369789078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-5004.8390279530331</v>
      </c>
      <c r="L578" s="444">
        <f t="shared" ca="1" si="54"/>
        <v>-1206166.2057366811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-1206166.2057366811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-5060.6743144437551</v>
      </c>
      <c r="L579" s="444">
        <f t="shared" ca="1" si="54"/>
        <v>-1219622.509780945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-1219622.509780945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-5116.7422479615216</v>
      </c>
      <c r="L580" s="444">
        <f t="shared" ca="1" si="54"/>
        <v>-1233134.8817587267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-1233134.8817587267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-5173.0437978689451</v>
      </c>
      <c r="L581" s="444">
        <f t="shared" ca="1" si="54"/>
        <v>-1246703.5552864159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-1246703.5552864159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-5229.5799375676497</v>
      </c>
      <c r="L582" s="444">
        <f t="shared" ca="1" si="54"/>
        <v>-1260328.7649538037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-1260328.7649538037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-5286.3516445150999</v>
      </c>
      <c r="L583" s="444">
        <f t="shared" ca="1" si="54"/>
        <v>-1274010.746328139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-1274010.746328139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-5343.3599002414967</v>
      </c>
      <c r="L584" s="444">
        <f t="shared" ca="1" si="54"/>
        <v>-1287749.7359582006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-1287749.7359582006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-5400.6056903667532</v>
      </c>
      <c r="L585" s="444">
        <f t="shared" ca="1" si="54"/>
        <v>-1301545.9713783877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-1301545.9713783877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-5458.0900046175329</v>
      </c>
      <c r="L586" s="444">
        <f t="shared" ca="1" si="54"/>
        <v>-1315399.6911128254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-1315399.6911128254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-5515.813836844357</v>
      </c>
      <c r="L587" s="444">
        <f t="shared" ca="1" si="54"/>
        <v>-1329311.13467949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-1329311.13467949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-5573.7781850387928</v>
      </c>
      <c r="L588" s="444">
        <f t="shared" ca="1" si="54"/>
        <v>-1343280.542594349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-1343280.542594349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-5631.9840513507052</v>
      </c>
      <c r="L589" s="444">
        <f t="shared" ca="1" si="54"/>
        <v>-1357308.1563755199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-1357308.1563755199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-5690.4324421055835</v>
      </c>
      <c r="L590" s="444">
        <f t="shared" ca="1" si="54"/>
        <v>-1371394.2185474457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-1371394.2185474457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-5749.1243678219416</v>
      </c>
      <c r="L591" s="444">
        <f t="shared" ca="1" si="54"/>
        <v>-1385538.9726450879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-1385538.9726450879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-5808.0608432287836</v>
      </c>
      <c r="L592" s="444">
        <f t="shared" ca="1" si="54"/>
        <v>-1399742.6632181369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-1399742.6632181369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-5867.2428872831542</v>
      </c>
      <c r="L593" s="444">
        <f t="shared" ca="1" si="54"/>
        <v>-1414005.5358352403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-1414005.5358352403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-5926.6715231877515</v>
      </c>
      <c r="L594" s="444">
        <f t="shared" ca="1" si="54"/>
        <v>-1428327.8370882482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-1428327.8370882482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-5986.3477784086181</v>
      </c>
      <c r="L595" s="444">
        <f t="shared" ca="1" si="54"/>
        <v>-1442709.814596477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-1442709.814596477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-6046.2726846929045</v>
      </c>
      <c r="L596" s="444">
        <f t="shared" ca="1" si="54"/>
        <v>-1457151.71701099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-1457151.71701099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-6106.447278086709</v>
      </c>
      <c r="L597" s="444">
        <f t="shared" ca="1" si="54"/>
        <v>-1471653.794018897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-1471653.794018897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-6166.8725989529885</v>
      </c>
      <c r="L598" s="444">
        <f t="shared" ca="1" si="54"/>
        <v>-1486216.2963476703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-1486216.2963476703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-6227.5496919895431</v>
      </c>
      <c r="L599" s="444">
        <f t="shared" ca="1" si="54"/>
        <v>-1500839.47576948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-1500839.47576948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-6288.4796062470841</v>
      </c>
      <c r="L600" s="444">
        <f t="shared" ca="1" si="54"/>
        <v>-1515523.5851055472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-1515523.5851055472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-6349.6633951473641</v>
      </c>
      <c r="L601" s="444">
        <f t="shared" ca="1" si="54"/>
        <v>-1530268.8782305147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-1530268.8782305147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-6411.1021165013954</v>
      </c>
      <c r="L602" s="444">
        <f t="shared" ca="1" si="54"/>
        <v>-1545075.6100768363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-1545075.6100768363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-6472.7968325277352</v>
      </c>
      <c r="L603" s="444">
        <f t="shared" ca="1" si="54"/>
        <v>-1559944.0366391842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-1559944.0366391842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-6534.7486098708514</v>
      </c>
      <c r="L604" s="444">
        <f t="shared" ca="1" si="54"/>
        <v>-1574874.4149788753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-1574874.4149788753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-6596.9585196195649</v>
      </c>
      <c r="L605" s="444">
        <f t="shared" ca="1" si="54"/>
        <v>-1589867.0032283152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-1589867.0032283152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-6659.4276373255634</v>
      </c>
      <c r="L606" s="444">
        <f t="shared" ca="1" si="54"/>
        <v>-1604922.0605954609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-1604922.0605954609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-6722.1570430220045</v>
      </c>
      <c r="L607" s="444">
        <f t="shared" ca="1" si="54"/>
        <v>-1620039.8473683032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-1620039.8473683032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-6785.1478212421807</v>
      </c>
      <c r="L608" s="444">
        <f t="shared" ca="1" si="54"/>
        <v>-1635220.6249193656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-1635220.6249193656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-6848.4010610382729</v>
      </c>
      <c r="L609" s="444">
        <f t="shared" ca="1" si="54"/>
        <v>-1650464.6557102241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-1650464.6557102241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-6911.9178560001847</v>
      </c>
      <c r="L610" s="444">
        <f t="shared" ca="1" si="54"/>
        <v>-1665772.2032960444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-1665772.2032960444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-6975.6993042744343</v>
      </c>
      <c r="L611" s="444">
        <f t="shared" ca="1" si="54"/>
        <v>-1681143.5323301391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-1681143.5323301391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-7039.7465085831645</v>
      </c>
      <c r="L612" s="444">
        <f t="shared" ca="1" si="54"/>
        <v>-1696578.9085685425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-1696578.9085685425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-7104.0605762431769</v>
      </c>
      <c r="L613" s="444">
        <f t="shared" ca="1" si="54"/>
        <v>-1712078.5988746057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-1712078.5988746057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-7168.6426191851087</v>
      </c>
      <c r="L614" s="444">
        <f t="shared" ca="1" si="54"/>
        <v>-1727642.8712236111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-1727642.8712236111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-7233.4937539726288</v>
      </c>
      <c r="L615" s="444">
        <f t="shared" ca="1" si="54"/>
        <v>-1743271.9947074039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-1743271.9947074039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-7298.615101821767</v>
      </c>
      <c r="L616" s="444">
        <f t="shared" ca="1" si="54"/>
        <v>-1758966.2395390458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-1758966.2395390458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-7364.0077886202753</v>
      </c>
      <c r="L617" s="444">
        <f t="shared" ca="1" si="54"/>
        <v>-1774725.8770574862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-1774725.8770574862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-7429.6729449471095</v>
      </c>
      <c r="L618" s="444">
        <f t="shared" ca="1" si="54"/>
        <v>-1790551.1797322535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-1790551.1797322535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-7495.6117060919742</v>
      </c>
      <c r="L619" s="444">
        <f t="shared" ca="1" si="54"/>
        <v>-1806442.4211681657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-1806442.4211681657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-7561.8252120749403</v>
      </c>
      <c r="L620" s="444">
        <f t="shared" ca="1" si="54"/>
        <v>-1822399.8761100608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-1822399.8761100608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-7628.3146076661696</v>
      </c>
      <c r="L621" s="444">
        <f t="shared" ca="1" si="54"/>
        <v>-1838423.8204475471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-1838423.8204475471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-7695.0810424056972</v>
      </c>
      <c r="L622" s="444">
        <f t="shared" ca="1" si="54"/>
        <v>-1854514.531219773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-1854514.531219773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-7762.1256706233044</v>
      </c>
      <c r="L623" s="444">
        <f t="shared" ca="1" si="54"/>
        <v>-1870672.2866202164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-1870672.2866202164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-7829.4496514584862</v>
      </c>
      <c r="L624" s="444">
        <f t="shared" ca="1" si="54"/>
        <v>-1886897.3660014952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-1886897.3660014952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-7897.0541488804811</v>
      </c>
      <c r="L625" s="444">
        <f t="shared" ca="1" si="54"/>
        <v>-1903190.0498801959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-1903190.0498801959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-7964.9403317084007</v>
      </c>
      <c r="L626" s="444">
        <f t="shared" ca="1" si="54"/>
        <v>-1919550.6199417245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-1919550.6199417245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-8033.1093736314351</v>
      </c>
      <c r="L627" s="444">
        <f t="shared" ca="1" si="54"/>
        <v>-1935979.3590451761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-1935979.3590451761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-8101.5624532291513</v>
      </c>
      <c r="L628" s="444">
        <f t="shared" ca="1" si="54"/>
        <v>-1952476.5512282255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-1952476.5512282255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-8170.3007539918553</v>
      </c>
      <c r="L629" s="444">
        <f t="shared" ca="1" si="54"/>
        <v>-1969042.4817120375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-1969042.4817120375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-8239.3254643410728</v>
      </c>
      <c r="L630" s="444">
        <f t="shared" ca="1" si="54"/>
        <v>-1985677.4369061987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-1985677.4369061987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-8308.6377776500794</v>
      </c>
      <c r="L631" s="444">
        <f t="shared" ca="1" si="54"/>
        <v>-2002381.704413669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-2002381.704413669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-8378.2388922645387</v>
      </c>
      <c r="L632" s="444">
        <f t="shared" ca="1" si="54"/>
        <v>-2019155.5730357536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-2019155.5730357536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-8448.1300115232225</v>
      </c>
      <c r="L633" s="444">
        <f t="shared" ca="1" si="54"/>
        <v>-2035999.3327770969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-2035999.3327770969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-8518.3123437788217</v>
      </c>
      <c r="L634" s="444">
        <f t="shared" ca="1" si="54"/>
        <v>-2052913.2748506959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-2052913.2748506959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-8588.7871024188153</v>
      </c>
      <c r="L635" s="444">
        <f t="shared" ca="1" si="54"/>
        <v>-2069897.6916829348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-2069897.6916829348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-8659.5555058864775</v>
      </c>
      <c r="L636" s="444">
        <f t="shared" ca="1" si="54"/>
        <v>-2086952.8769186414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-2086952.8769186414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-8730.6187777019222</v>
      </c>
      <c r="L637" s="444">
        <f t="shared" ca="1" si="54"/>
        <v>-2104079.1254261634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-2104079.1254261634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-8801.9781464832668</v>
      </c>
      <c r="L638" s="444">
        <f t="shared" ca="1" si="54"/>
        <v>-2121276.733302467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-2121276.733302467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-8873.6348459678647</v>
      </c>
      <c r="L639" s="444">
        <f t="shared" ca="1" si="54"/>
        <v>-2138545.9978782553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-2138545.9978782553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-8945.5901150336485</v>
      </c>
      <c r="L640" s="444">
        <f t="shared" ca="1" si="54"/>
        <v>-2155887.2177231093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-2155887.2177231093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-9017.8451977205405</v>
      </c>
      <c r="L641" s="444">
        <f t="shared" ca="1" si="54"/>
        <v>-2173300.6926506502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-2173300.6926506502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-9090.4013432519605</v>
      </c>
      <c r="L642" s="444">
        <f t="shared" ca="1" si="54"/>
        <v>-2190786.7237237226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-2190786.7237237226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-9163.2598060564287</v>
      </c>
      <c r="L643" s="444">
        <f t="shared" ca="1" si="54"/>
        <v>-2208345.6132595995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-2208345.6132595995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-9236.4218457892493</v>
      </c>
      <c r="L644" s="444">
        <f t="shared" ca="1" si="54"/>
        <v>-2225977.664835209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-2225977.664835209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-9309.8887273542896</v>
      </c>
      <c r="L645" s="444">
        <f t="shared" ca="1" si="54"/>
        <v>-2243683.1832923838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-2243683.1832923838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-9383.6617209258511</v>
      </c>
      <c r="L646" s="444">
        <f t="shared" ca="1" si="54"/>
        <v>-2261462.4747431302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-2261462.4747431302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-9457.7421019706271</v>
      </c>
      <c r="L647" s="444">
        <f t="shared" ca="1" si="54"/>
        <v>-2279315.8465749212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-2279315.8465749212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-9532.1311512697557</v>
      </c>
      <c r="L648" s="444">
        <f t="shared" ca="1" si="54"/>
        <v>-2297243.6074560112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-2297243.6074560112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-9606.8301549409643</v>
      </c>
      <c r="L649" s="444">
        <f t="shared" ca="1" si="54"/>
        <v>-2315246.0673407726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-2315246.0673407726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-9681.8404044608033</v>
      </c>
      <c r="L650" s="444">
        <f t="shared" ca="1" si="54"/>
        <v>-2333323.5374750537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-2333323.5374750537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-9757.1631966869754</v>
      </c>
      <c r="L651" s="444">
        <f t="shared" ca="1" si="54"/>
        <v>-2351476.3304015612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-2351476.3304015612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-9832.7998338807574</v>
      </c>
      <c r="L652" s="444">
        <f t="shared" ca="1" si="54"/>
        <v>-2369704.7599652624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-2369704.7599652624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-9908.7516237295113</v>
      </c>
      <c r="L653" s="444">
        <f t="shared" ca="1" si="54"/>
        <v>-2388009.1413188125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-2388009.1413188125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-9985.0198793693035</v>
      </c>
      <c r="L654" s="444">
        <f t="shared" ca="1" si="54"/>
        <v>-2406389.7909280024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-2406389.7909280024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-10061.605919407595</v>
      </c>
      <c r="L655" s="444">
        <f t="shared" ca="1" si="54"/>
        <v>-2424847.0265772305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-2424847.0265772305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-10138.511067946045</v>
      </c>
      <c r="L656" s="444">
        <f t="shared" ca="1" si="54"/>
        <v>-2443381.1673749969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-2443381.1673749969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-10215.736654603406</v>
      </c>
      <c r="L657" s="444">
        <f t="shared" ca="1" si="54"/>
        <v>-2461992.5337594207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-2461992.5337594207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-10293.284014538505</v>
      </c>
      <c r="L658" s="444">
        <f t="shared" ca="1" si="54"/>
        <v>-2480681.4475037795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-2480681.4475037795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-10371.154488473334</v>
      </c>
      <c r="L659" s="444">
        <f t="shared" ca="1" si="54"/>
        <v>-2499448.2317220732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-2499448.2317220732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-10449.349422716223</v>
      </c>
      <c r="L660" s="444">
        <f t="shared" ca="1" si="54"/>
        <v>-2518293.2108746096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-2518293.2108746096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-10527.870169185126</v>
      </c>
      <c r="L661" s="444">
        <f t="shared" ca="1" si="54"/>
        <v>-2537216.7107736152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-2537216.7107736152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-10606.718085430981</v>
      </c>
      <c r="L662" s="444">
        <f t="shared" ca="1" si="54"/>
        <v>-2556219.0585888666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-2556219.0585888666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-10685.894534661196</v>
      </c>
      <c r="L663" s="444">
        <f t="shared" ca="1" si="54"/>
        <v>-2575300.582853348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-2575300.582853348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-10765.400885763202</v>
      </c>
      <c r="L664" s="444">
        <f t="shared" ca="1" si="54"/>
        <v>-2594461.6134689315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-2594461.6134689315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-10845.238513328133</v>
      </c>
      <c r="L665" s="444">
        <f t="shared" ca="1" si="54"/>
        <v>-2613702.4817120801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-2613702.4817120801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-10925.408797674585</v>
      </c>
      <c r="L666" s="444">
        <f t="shared" ca="1" si="54"/>
        <v>-2633023.5202395753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-2633023.5202395753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-11005.913124872483</v>
      </c>
      <c r="L667" s="444">
        <f t="shared" ca="1" si="54"/>
        <v>-2652425.0630942681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-2652425.0630942681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-11086.752886767035</v>
      </c>
      <c r="L668" s="444">
        <f t="shared" ca="1" si="54"/>
        <v>-2671907.4457108555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-2671907.4457108555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-11167.929481002817</v>
      </c>
      <c r="L669" s="444">
        <f t="shared" ca="1" si="54"/>
        <v>-2691471.0049216789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-2691471.0049216789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-11249.444311047913</v>
      </c>
      <c r="L670" s="444">
        <f t="shared" ca="1" si="54"/>
        <v>-2711116.0789625472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-2711116.0789625472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-11331.298786218198</v>
      </c>
      <c r="L671" s="444">
        <f t="shared" ca="1" si="54"/>
        <v>-2730843.0074785859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-2730843.0074785859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-11413.494321701693</v>
      </c>
      <c r="L672" s="444">
        <f t="shared" ca="1" si="54"/>
        <v>-2750652.1315301079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-2750652.1315301079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-11496.032338583034</v>
      </c>
      <c r="L673" s="444">
        <f t="shared" ca="1" si="54"/>
        <v>-2770543.7935985113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-2770543.7935985113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-11578.914263868048</v>
      </c>
      <c r="L674" s="444">
        <f t="shared" ca="1" si="54"/>
        <v>-2790518.3375921999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-2790518.3375921999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-11662.141530508417</v>
      </c>
      <c r="L675" s="444">
        <f t="shared" ca="1" si="54"/>
        <v>-2810576.108852529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-2810576.108852529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-11745.715577426456</v>
      </c>
      <c r="L676" s="444">
        <f t="shared" ca="1" si="54"/>
        <v>-2830717.4541597757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-2830717.4541597757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-11829.637849539984</v>
      </c>
      <c r="L677" s="444">
        <f t="shared" ca="1" si="54"/>
        <v>-2850942.7217391361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-2850942.7217391361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-11913.909797787319</v>
      </c>
      <c r="L678" s="444">
        <f t="shared" ca="1" si="54"/>
        <v>-2871252.2612667438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-2871252.2612667438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-11998.53287915235</v>
      </c>
      <c r="L679" s="444">
        <f t="shared" ca="1" si="54"/>
        <v>-2891646.4238757165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-2891646.4238757165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-12083.508556689738</v>
      </c>
      <c r="L680" s="444">
        <f t="shared" ca="1" si="54"/>
        <v>-2912125.5621622265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-2912125.5621622265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-12168.838299550196</v>
      </c>
      <c r="L681" s="444">
        <f t="shared" ca="1" si="54"/>
        <v>-2932690.0301915971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-2932690.0301915971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-12254.523583005906</v>
      </c>
      <c r="L682" s="444">
        <f t="shared" ca="1" si="54"/>
        <v>-2953340.1835044236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-2953340.1835044236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-12340.565888476016</v>
      </c>
      <c r="L683" s="444">
        <f t="shared" ca="1" si="54"/>
        <v>-2974076.3791227201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-2974076.3791227201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-12426.966703552253</v>
      </c>
      <c r="L684" s="444">
        <f t="shared" ca="1" si="54"/>
        <v>-2994898.9755560928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-2994898.9755560928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-12513.727522024637</v>
      </c>
      <c r="L685" s="444">
        <f t="shared" ca="1" si="54"/>
        <v>-3015808.3328079376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-3015808.3328079376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-12600.849843907325</v>
      </c>
      <c r="L686" s="444">
        <f t="shared" ca="1" si="54"/>
        <v>-3036804.8123816652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-3036804.8123816652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-12688.335175464523</v>
      </c>
      <c r="L687" s="444">
        <f t="shared" ca="1" si="54"/>
        <v>-3057888.77728695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-3057888.77728695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-12776.185029236543</v>
      </c>
      <c r="L688" s="444">
        <f t="shared" ca="1" si="54"/>
        <v>-3079060.592046007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-3079060.592046007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-12864.400924065947</v>
      </c>
      <c r="L689" s="444">
        <f t="shared" ca="1" si="54"/>
        <v>-3100320.6226998935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-3100320.6226998935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-12952.984385123807</v>
      </c>
      <c r="L690" s="444">
        <f t="shared" ca="1" si="54"/>
        <v>-3121669.2368148379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-3121669.2368148379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-13041.936943936076</v>
      </c>
      <c r="L691" s="444">
        <f t="shared" ca="1" si="54"/>
        <v>-3143106.8034885945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-3143106.8034885945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-13131.260138410062</v>
      </c>
      <c r="L692" s="444">
        <f t="shared" ca="1" si="54"/>
        <v>-3164633.693356825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-3164633.693356825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-13220.955512861023</v>
      </c>
      <c r="L693" s="444">
        <f t="shared" ca="1" si="54"/>
        <v>-3186250.2785995062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-3186250.2785995062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-13311.02461803886</v>
      </c>
      <c r="L694" s="444">
        <f t="shared" ca="1" si="54"/>
        <v>-3207956.9329473656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-3207956.9329473656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-13401.469011154941</v>
      </c>
      <c r="L695" s="444">
        <f t="shared" ca="1" si="54"/>
        <v>-3229754.0316883409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-3229754.0316883409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-13492.290255909005</v>
      </c>
      <c r="L696" s="444">
        <f t="shared" ca="1" si="54"/>
        <v>-3251641.9516740702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-3251641.9516740702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-13583.48992251621</v>
      </c>
      <c r="L697" s="444">
        <f t="shared" ca="1" si="54"/>
        <v>-3273621.0713264067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-3273621.0713264067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-13675.069587734279</v>
      </c>
      <c r="L698" s="444">
        <f t="shared" ca="1" si="54"/>
        <v>-3295691.7706439612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-3295691.7706439612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-13767.030834890758</v>
      </c>
      <c r="L699" s="444">
        <f t="shared" ca="1" si="54"/>
        <v>-3317854.4312086725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-3317854.4312086725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-13859.375253910386</v>
      </c>
      <c r="L700" s="444">
        <f t="shared" ca="1" si="54"/>
        <v>-3340109.4361924031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-3340109.4361924031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-13952.104441342597</v>
      </c>
      <c r="L701" s="444">
        <f t="shared" ca="1" si="54"/>
        <v>-3362457.1703635659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-3362457.1703635659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-14045.22000038911</v>
      </c>
      <c r="L702" s="444">
        <f t="shared" ca="1" si="54"/>
        <v>-3384898.0200937754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-3384898.0200937754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-14138.723540931647</v>
      </c>
      <c r="L703" s="444">
        <f t="shared" ca="1" si="54"/>
        <v>-3407432.3733645272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-3407432.3733645272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-14232.616679559782</v>
      </c>
      <c r="L704" s="444">
        <f t="shared" ca="1" si="54"/>
        <v>-3430060.6197739076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-3430060.6197739076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-14326.901039598866</v>
      </c>
      <c r="L705" s="444">
        <f t="shared" ca="1" si="54"/>
        <v>-3452783.150543327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-3452783.150543327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-14421.578251138113</v>
      </c>
      <c r="L706" s="444">
        <f t="shared" ca="1" si="54"/>
        <v>-3475600.3585242857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-3475600.3585242857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-14516.649951058775</v>
      </c>
      <c r="L707" s="444">
        <f t="shared" ca="1" si="54"/>
        <v>-3498512.638205165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-3498512.638205165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-14612.117783062438</v>
      </c>
      <c r="L708" s="444">
        <f t="shared" ca="1" si="54"/>
        <v>-3521520.3857180481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-3521520.3857180481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-14707.983397699452</v>
      </c>
      <c r="L709" s="444">
        <f t="shared" ca="1" si="54"/>
        <v>-3544623.9988455679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-3544623.9988455679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-14804.248452397453</v>
      </c>
      <c r="L710" s="444">
        <f t="shared" ca="1" si="54"/>
        <v>-3567823.8770277859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-3567823.8770277859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-14900.914611490023</v>
      </c>
      <c r="L711" s="444">
        <f t="shared" ca="1" si="54"/>
        <v>-3591120.4213690963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-3591120.4213690963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-14997.983546245485</v>
      </c>
      <c r="L712" s="444">
        <f t="shared" ca="1" si="54"/>
        <v>-3614514.0346451621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-3614514.0346451621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-15095.456934895761</v>
      </c>
      <c r="L713" s="444">
        <f t="shared" ca="1" si="54"/>
        <v>-3638005.1213098783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-3638005.1213098783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-15193.336462665413</v>
      </c>
      <c r="L714" s="444">
        <f t="shared" ca="1" si="54"/>
        <v>-3661594.0875023641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-3661594.0875023641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-15291.623821800766</v>
      </c>
      <c r="L715" s="444">
        <f t="shared" ca="1" si="54"/>
        <v>-3685281.3410539851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-3685281.3410539851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-15390.32071159919</v>
      </c>
      <c r="L716" s="444">
        <f t="shared" ca="1" si="54"/>
        <v>-3709067.2914954047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-3709067.2914954047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-15489.428838438438</v>
      </c>
      <c r="L717" s="444">
        <f t="shared" ca="1" si="54"/>
        <v>-3732952.3500636634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-3732952.3500636634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-15588.949915806183</v>
      </c>
      <c r="L718" s="444">
        <f t="shared" ca="1" si="54"/>
        <v>-3756936.9297092902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-3756936.9297092902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-15688.885664329628</v>
      </c>
      <c r="L719" s="444">
        <f t="shared" ca="1" si="54"/>
        <v>-3781021.44510344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-3781021.44510344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-15789.237811805253</v>
      </c>
      <c r="L720" s="444">
        <f t="shared" ca="1" si="54"/>
        <v>-3805206.3126450656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-3805206.3126450656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-15890.008093228689</v>
      </c>
      <c r="L721" s="444">
        <f t="shared" ca="1" si="54"/>
        <v>-3829491.9504681146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-3829491.9504681146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-15991.198250824729</v>
      </c>
      <c r="L722" s="444">
        <f t="shared" ca="1" si="54"/>
        <v>-3853878.7784487596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-3853878.7784487596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-16092.810034077416</v>
      </c>
      <c r="L723" s="444">
        <f t="shared" ca="1" si="54"/>
        <v>-3878367.2182126576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-3878367.2182126576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-16194.845199760324</v>
      </c>
      <c r="L724" s="444">
        <f t="shared" ca="1" si="54"/>
        <v>-3902957.6931422385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-3902957.6931422385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-16297.305511966912</v>
      </c>
      <c r="L725" s="444">
        <f t="shared" ca="1" si="54"/>
        <v>-3927650.6283840258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-3927650.6283840258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-16400.192742141026</v>
      </c>
      <c r="L726" s="444">
        <f t="shared" ca="1" si="54"/>
        <v>-3952446.4508559871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-3952446.4508559871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-16503.50866910753</v>
      </c>
      <c r="L727" s="444">
        <f t="shared" ca="1" si="54"/>
        <v>-3977345.5892549152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-3977345.5892549152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-16607.255079103066</v>
      </c>
      <c r="L728" s="444">
        <f t="shared" ca="1" si="54"/>
        <v>-4002348.4740638388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-4002348.4740638388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-16711.433765806913</v>
      </c>
      <c r="L729" s="444">
        <f t="shared" ca="1" si="54"/>
        <v>-4027455.537559466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-4027455.537559466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-16816.046530372027</v>
      </c>
      <c r="L730" s="444">
        <f t="shared" ca="1" si="54"/>
        <v>-4052667.2138196584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-4052667.2138196584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-16921.095181456163</v>
      </c>
      <c r="L731" s="444">
        <f t="shared" ca="1" si="54"/>
        <v>-4077983.9387309351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-4077983.9387309351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-17026.581535253146</v>
      </c>
      <c r="L732" s="444">
        <f t="shared" ca="1" si="54"/>
        <v>-4103406.1499960087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-4103406.1499960087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-17132.507415524287</v>
      </c>
      <c r="L733" s="444">
        <f t="shared" ca="1" si="54"/>
        <v>-4128934.2871413534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-4128934.2871413534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-17238.874653629893</v>
      </c>
      <c r="L734" s="444">
        <f t="shared" ca="1" si="54"/>
        <v>-4154568.7915248037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-4154568.7915248037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-17345.685088560935</v>
      </c>
      <c r="L735" s="444">
        <f t="shared" ca="1" si="54"/>
        <v>-4180310.1063431851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-4180310.1063431851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-17452.940566970858</v>
      </c>
      <c r="L736" s="444">
        <f t="shared" ca="1" si="54"/>
        <v>-4206158.676639976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-4206158.676639976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-17560.642943207484</v>
      </c>
      <c r="L737" s="444">
        <f t="shared" ca="1" si="54"/>
        <v>-4232114.9493130036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-4232114.9493130036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-17668.794079345098</v>
      </c>
      <c r="L738" s="444">
        <f t="shared" ca="1" si="54"/>
        <v>-4258179.3731221687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-4258179.3731221687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-17777.395845216623</v>
      </c>
      <c r="L739" s="444">
        <f t="shared" ca="1" si="54"/>
        <v>-4284352.3986972058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-4284352.3986972058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-17886.450118445944</v>
      </c>
      <c r="L740" s="444">
        <f t="shared" ca="1" si="54"/>
        <v>-4310634.478545472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-4310634.478545472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-17995.958784480386</v>
      </c>
      <c r="L741" s="444">
        <f t="shared" ca="1" si="54"/>
        <v>-4337026.067059773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-4337026.067059773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-18105.923736623306</v>
      </c>
      <c r="L742" s="444">
        <f t="shared" ca="1" si="54"/>
        <v>-4363527.6205262169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-4363527.6205262169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-18216.346876066822</v>
      </c>
      <c r="L743" s="444">
        <f t="shared" ca="1" si="54"/>
        <v>-4390139.5971321044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-4390139.5971321044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-18327.230111924688</v>
      </c>
      <c r="L744" s="444">
        <f t="shared" ca="1" si="54"/>
        <v>-4416862.4569738498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-4416862.4569738498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-18438.575361265292</v>
      </c>
      <c r="L745" s="444">
        <f t="shared" ca="1" si="54"/>
        <v>-4443696.6620649351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-4443696.6620649351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-18550.384549144816</v>
      </c>
      <c r="L746" s="444">
        <f t="shared" ca="1" si="54"/>
        <v>-4470642.6763439002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-4470642.6763439002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-18662.659608640501</v>
      </c>
      <c r="L747" s="444">
        <f t="shared" ca="1" si="54"/>
        <v>-4497700.9656823613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-4497700.9656823613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-18775.402480884091</v>
      </c>
      <c r="L748" s="444">
        <f t="shared" ca="1" si="54"/>
        <v>-4524871.9978930661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-4524871.9978930661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-18888.615115095359</v>
      </c>
      <c r="L749" s="444">
        <f t="shared" ca="1" si="54"/>
        <v>-4552156.2427379815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-4552156.2427379815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-19002.299468615842</v>
      </c>
      <c r="L750" s="444">
        <f t="shared" ca="1" si="54"/>
        <v>-4579554.1719364179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-4579554.1719364179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-19116.457506942661</v>
      </c>
      <c r="L751" s="444">
        <f t="shared" ca="1" si="54"/>
        <v>-4607066.2591731809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-4607066.2591731809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-19231.091203762506</v>
      </c>
      <c r="L752" s="444">
        <f t="shared" ca="1" si="54"/>
        <v>-4634692.9801067635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-4634692.9801067635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-19346.202540985767</v>
      </c>
      <c r="L753" s="444">
        <f t="shared" ca="1" si="54"/>
        <v>-4662434.8123775693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-4662434.8123775693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-19461.793508780789</v>
      </c>
      <c r="L754" s="444">
        <f t="shared" ca="1" si="54"/>
        <v>-4690292.2356161708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-4690292.2356161708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-19577.866105608296</v>
      </c>
      <c r="L755" s="444">
        <f t="shared" ca="1" si="54"/>
        <v>-4718265.7314515999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-4718265.7314515999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-19694.422338255918</v>
      </c>
      <c r="L756" s="444">
        <f t="shared" ca="1" si="54"/>
        <v>-4746355.783519676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-4746355.783519676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-19811.464221872902</v>
      </c>
      <c r="L757" s="444">
        <f t="shared" ca="1" si="54"/>
        <v>-4774562.8774713697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-4774562.8774713697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-19928.993780004959</v>
      </c>
      <c r="L758" s="444">
        <f t="shared" ca="1" si="54"/>
        <v>-4802887.5009811949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-4802887.5009811949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-20047.013044629231</v>
      </c>
      <c r="L759" s="444">
        <f t="shared" ca="1" si="54"/>
        <v>-4831330.1437556446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-4831330.1437556446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-20165.524056189439</v>
      </c>
      <c r="L760" s="444">
        <f t="shared" ca="1" si="54"/>
        <v>-4859891.2975416547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-4859891.2975416547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-20284.528863631145</v>
      </c>
      <c r="L761" s="444">
        <f t="shared" ca="1" si="54"/>
        <v>-4888571.4561351063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-4888571.4561351063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-20404.029524437196</v>
      </c>
      <c r="L762" s="444">
        <f t="shared" ca="1" si="54"/>
        <v>-4917371.1153893638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-4917371.1153893638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-20524.028104663266</v>
      </c>
      <c r="L763" s="444">
        <f t="shared" ca="1" si="54"/>
        <v>-4946290.7732238472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-4946290.7732238472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-20644.526678973616</v>
      </c>
      <c r="L764" s="444">
        <f t="shared" ca="1" si="54"/>
        <v>-4975330.9296326414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-4975330.9296326414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-20765.527330676923</v>
      </c>
      <c r="L765" s="444">
        <f t="shared" ca="1" si="54"/>
        <v>-5004492.0866931388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-5004492.0866931388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-20887.032151762331</v>
      </c>
      <c r="L766" s="444">
        <f t="shared" ca="1" si="54"/>
        <v>-5033774.7485747216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-5033774.7485747216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-21009.043242935593</v>
      </c>
      <c r="L767" s="444">
        <f t="shared" ca="1" si="54"/>
        <v>-5063179.4215474781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-5063179.4215474781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-21131.56271365541</v>
      </c>
      <c r="L768" s="444">
        <f t="shared" ca="1" si="54"/>
        <v>-5092706.6139909541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-5092706.6139909541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-21254.592682169892</v>
      </c>
      <c r="L769" s="444">
        <f t="shared" ca="1" si="54"/>
        <v>-5122356.8364029443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-5122356.8364029443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-21378.135275553184</v>
      </c>
      <c r="L770" s="444">
        <f t="shared" ca="1" si="54"/>
        <v>-5152130.6014083177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-5152130.6014083177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-21502.192629742243</v>
      </c>
      <c r="L771" s="444">
        <f t="shared" ca="1" si="54"/>
        <v>-5182028.4237678805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-5182028.4237678805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-21626.766889573755</v>
      </c>
      <c r="L772" s="444">
        <f t="shared" ca="1" si="54"/>
        <v>-5212050.820387275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-5212050.820387275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-21751.860208821232</v>
      </c>
      <c r="L773" s="444">
        <f t="shared" ref="L773:L1027" ca="1" si="80">I773-J773+K773</f>
        <v>-5242198.3103259169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-5242198.3103259169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-21877.474750232239</v>
      </c>
      <c r="L774" s="444">
        <f t="shared" ca="1" si="80"/>
        <v>-5272471.4148059692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-5272471.4148059692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-22003.612685565789</v>
      </c>
      <c r="L775" s="444">
        <f t="shared" ca="1" si="80"/>
        <v>-5302870.6572213555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-5302870.6572213555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-22130.2761956299</v>
      </c>
      <c r="L776" s="444">
        <f t="shared" ca="1" si="80"/>
        <v>-5333396.5631468054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-5333396.5631468054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-22257.467470319272</v>
      </c>
      <c r="L777" s="444">
        <f t="shared" ca="1" si="80"/>
        <v>-5364049.6603469448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-5364049.6603469448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-22385.18870865319</v>
      </c>
      <c r="L778" s="444">
        <f t="shared" ca="1" si="80"/>
        <v>-5394830.478785418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-5394830.478785418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-22513.442118813495</v>
      </c>
      <c r="L779" s="444">
        <f t="shared" ca="1" si="80"/>
        <v>-5425739.5506340517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-5425739.5506340517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-22642.229918182798</v>
      </c>
      <c r="L780" s="444">
        <f t="shared" ca="1" si="80"/>
        <v>-5456777.4102820549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-5456777.4102820549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-22771.554333382814</v>
      </c>
      <c r="L781" s="444">
        <f t="shared" ca="1" si="80"/>
        <v>-5487944.5943452585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-5487944.5943452585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-22901.41760031283</v>
      </c>
      <c r="L782" s="444">
        <f t="shared" ca="1" si="80"/>
        <v>-5519241.6416753922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-5519241.6416753922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-23031.821964188384</v>
      </c>
      <c r="L783" s="444">
        <f t="shared" ca="1" si="80"/>
        <v>-5550669.0933694011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-5550669.0933694011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-23162.769679580088</v>
      </c>
      <c r="L784" s="444">
        <f t="shared" ca="1" si="80"/>
        <v>-5582227.4927788014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-5582227.4927788014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-23294.263010452589</v>
      </c>
      <c r="L785" s="444">
        <f t="shared" ca="1" si="80"/>
        <v>-5613917.3855190743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-5613917.3855190743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-23426.304230203728</v>
      </c>
      <c r="L786" s="444">
        <f t="shared" ca="1" si="80"/>
        <v>-5645739.3194790985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-5645739.3194790985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-23558.895621703829</v>
      </c>
      <c r="L787" s="444">
        <f t="shared" ca="1" si="80"/>
        <v>-5677693.8448306229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-5677693.8448306229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-23692.03947733518</v>
      </c>
      <c r="L788" s="444">
        <f t="shared" ca="1" si="80"/>
        <v>-5709781.5140377786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-5709781.5140377786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-23825.738099031663</v>
      </c>
      <c r="L789" s="444">
        <f t="shared" ca="1" si="80"/>
        <v>-5742002.8818666311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-5742002.8818666311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-23959.993798318548</v>
      </c>
      <c r="L790" s="444">
        <f t="shared" ca="1" si="80"/>
        <v>-5774358.5053947698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-5774358.5053947698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-24094.808896352461</v>
      </c>
      <c r="L791" s="444">
        <f t="shared" ca="1" si="80"/>
        <v>-5806848.9440209428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-5806848.9440209428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-24230.185723961513</v>
      </c>
      <c r="L792" s="444">
        <f t="shared" ca="1" si="80"/>
        <v>-5839474.7594747245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-5839474.7594747245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-24366.126621685602</v>
      </c>
      <c r="L793" s="444">
        <f t="shared" ca="1" si="80"/>
        <v>-5872236.5158262309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-5872236.5158262309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-24502.633939816878</v>
      </c>
      <c r="L794" s="444">
        <f t="shared" ca="1" si="80"/>
        <v>-5905134.7794958679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-5905134.7794958679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-24639.710038440367</v>
      </c>
      <c r="L795" s="444">
        <f t="shared" ca="1" si="80"/>
        <v>-5938170.1192641286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-5938170.1192641286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-24777.357287474788</v>
      </c>
      <c r="L796" s="444">
        <f t="shared" ca="1" si="80"/>
        <v>-5971343.1062814239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-5971343.1062814239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-24915.578066713519</v>
      </c>
      <c r="L797" s="444">
        <f t="shared" ca="1" si="80"/>
        <v>-6004654.3140779575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-6004654.3140779575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-25054.374765865741</v>
      </c>
      <c r="L798" s="444">
        <f t="shared" ca="1" si="80"/>
        <v>-6038104.3185736435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-6038104.3185736435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-25193.749784597767</v>
      </c>
      <c r="L799" s="444">
        <f t="shared" ca="1" si="80"/>
        <v>-6071693.698088062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-6071693.698088062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-25333.70553257451</v>
      </c>
      <c r="L800" s="444">
        <f t="shared" ca="1" si="80"/>
        <v>-6105423.0333504565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-6105423.0333504565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-25474.244429501152</v>
      </c>
      <c r="L801" s="444">
        <f t="shared" ca="1" si="80"/>
        <v>-6139292.9075097777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-6139292.9075097777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-25615.368905164993</v>
      </c>
      <c r="L802" s="444">
        <f t="shared" ca="1" si="80"/>
        <v>-6173303.9061447633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-6173303.9061447633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-25757.081399477433</v>
      </c>
      <c r="L803" s="444">
        <f t="shared" ca="1" si="80"/>
        <v>-6207456.6172740608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-6207456.6172740608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-25899.384362516172</v>
      </c>
      <c r="L804" s="444">
        <f t="shared" ca="1" si="80"/>
        <v>-6241751.6313663973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-6241751.6313663973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-26042.280254567573</v>
      </c>
      <c r="L805" s="444">
        <f t="shared" ca="1" si="80"/>
        <v>-6276189.5413507856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-6276189.5413507856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-26185.771546169191</v>
      </c>
      <c r="L806" s="444">
        <f t="shared" ca="1" si="80"/>
        <v>-6310770.9426267752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-6310770.9426267752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-26329.860718152482</v>
      </c>
      <c r="L807" s="444">
        <f t="shared" ca="1" si="80"/>
        <v>-6345496.4330747481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-6345496.4330747481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-26474.550261685701</v>
      </c>
      <c r="L808" s="444">
        <f t="shared" ca="1" si="80"/>
        <v>-6380366.6130662542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-6380366.6130662542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-26619.842678316978</v>
      </c>
      <c r="L809" s="444">
        <f t="shared" ca="1" si="80"/>
        <v>-6415382.0854743915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-6415382.0854743915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-26765.74048001755</v>
      </c>
      <c r="L810" s="444">
        <f t="shared" ca="1" si="80"/>
        <v>-6450543.4556842297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-6450543.4556842297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-26912.246189225207</v>
      </c>
      <c r="L811" s="444">
        <f t="shared" ca="1" si="80"/>
        <v>-6485851.3316032756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-6485851.3316032756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-27059.362338887899</v>
      </c>
      <c r="L812" s="444">
        <f t="shared" ca="1" si="80"/>
        <v>-6521306.3236719836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-6521306.3236719836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-27207.091472507516</v>
      </c>
      <c r="L813" s="444">
        <f t="shared" ca="1" si="80"/>
        <v>-6556909.0448743114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-6556909.0448743114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-27355.436144183881</v>
      </c>
      <c r="L814" s="444">
        <f t="shared" ca="1" si="80"/>
        <v>-6592660.1107483162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-6592660.1107483162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-27504.398918658899</v>
      </c>
      <c r="L815" s="444">
        <f t="shared" ca="1" si="80"/>
        <v>-6628560.1393967951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-6628560.1393967951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-27653.9823713609</v>
      </c>
      <c r="L816" s="444">
        <f t="shared" ca="1" si="80"/>
        <v>-6664609.7514979765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-6664609.7514979765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-27804.189088449148</v>
      </c>
      <c r="L817" s="444">
        <f t="shared" ca="1" si="80"/>
        <v>-6700809.5703162458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-6700809.5703162458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-27955.021666858607</v>
      </c>
      <c r="L818" s="444">
        <f t="shared" ca="1" si="80"/>
        <v>-6737160.2217129245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-6737160.2217129245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-28106.482714344773</v>
      </c>
      <c r="L819" s="444">
        <f t="shared" ca="1" si="80"/>
        <v>-6773662.3341570897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-6773662.3341570897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-28258.574849528788</v>
      </c>
      <c r="L820" s="444">
        <f t="shared" ca="1" si="80"/>
        <v>-6810316.5387364393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-6810316.5387364393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-28411.300701942753</v>
      </c>
      <c r="L821" s="444">
        <f t="shared" ca="1" si="80"/>
        <v>-6847123.469168202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-6847123.469168202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-28564.662912075088</v>
      </c>
      <c r="L822" s="444">
        <f t="shared" ca="1" si="80"/>
        <v>-6884083.7618100978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-6884083.7618100978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-28718.664131416324</v>
      </c>
      <c r="L823" s="444">
        <f t="shared" ca="1" si="80"/>
        <v>-6921198.0556713343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-6921198.0556713343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-28873.30702250481</v>
      </c>
      <c r="L824" s="444">
        <f t="shared" ca="1" si="80"/>
        <v>-6958466.9924236592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-6958466.9924236592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-29028.594258972833</v>
      </c>
      <c r="L825" s="444">
        <f t="shared" ca="1" si="80"/>
        <v>-6995891.216412452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-6995891.216412452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-29184.528525592803</v>
      </c>
      <c r="L826" s="444">
        <f t="shared" ca="1" si="80"/>
        <v>-7033471.3746678652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-7033471.3746678652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-29341.112518323691</v>
      </c>
      <c r="L827" s="444">
        <f t="shared" ca="1" si="80"/>
        <v>-7071208.1169160092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-7071208.1169160092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-29498.348944357618</v>
      </c>
      <c r="L828" s="444">
        <f t="shared" ca="1" si="80"/>
        <v>-7109102.0955901872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-7109102.0955901872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-29656.240522166696</v>
      </c>
      <c r="L829" s="444">
        <f t="shared" ca="1" si="80"/>
        <v>-7147153.9658421744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-7147153.9658421744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-29814.789981549973</v>
      </c>
      <c r="L830" s="444">
        <f t="shared" ca="1" si="80"/>
        <v>-7185364.3855535444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-7185364.3855535444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-29974.000063680684</v>
      </c>
      <c r="L831" s="444">
        <f t="shared" ca="1" si="80"/>
        <v>-7223734.0153470458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-7223734.0153470458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-30133.873521153608</v>
      </c>
      <c r="L832" s="444">
        <f t="shared" ca="1" si="80"/>
        <v>-7262263.5185980201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-7262263.5185980201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-30294.413118032669</v>
      </c>
      <c r="L833" s="444">
        <f t="shared" ca="1" si="80"/>
        <v>-7300953.5614458732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-7300953.5614458732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-30455.621629898724</v>
      </c>
      <c r="L834" s="444">
        <f t="shared" ca="1" si="80"/>
        <v>-7339804.8128055921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-7339804.8128055921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-30617.501843897553</v>
      </c>
      <c r="L835" s="444">
        <f t="shared" ca="1" si="80"/>
        <v>-7378817.9443793101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-7378817.9443793101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-30780.056558788045</v>
      </c>
      <c r="L836" s="444">
        <f t="shared" ca="1" si="80"/>
        <v>-7417993.6306679184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-7417993.6306679184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-30943.288584990576</v>
      </c>
      <c r="L837" s="444">
        <f t="shared" ca="1" si="80"/>
        <v>-7457332.5489827292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-7457332.5489827292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-31107.200744635622</v>
      </c>
      <c r="L838" s="444">
        <f t="shared" ca="1" si="80"/>
        <v>-7496835.379457185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-7496835.379457185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-31271.795871612525</v>
      </c>
      <c r="L839" s="444">
        <f t="shared" ca="1" si="80"/>
        <v>-7536502.8050586181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-7536502.8050586181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-31437.076811618492</v>
      </c>
      <c r="L840" s="444">
        <f t="shared" ca="1" si="80"/>
        <v>-7576335.5116000567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-7576335.5116000567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-31603.046422207819</v>
      </c>
      <c r="L841" s="444">
        <f t="shared" ca="1" si="80"/>
        <v>-7616334.1877520848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-7616334.1877520848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-31769.707572841271</v>
      </c>
      <c r="L842" s="444">
        <f t="shared" ca="1" si="80"/>
        <v>-7656499.5250547463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-7656499.5250547463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-31937.063144935695</v>
      </c>
      <c r="L843" s="444">
        <f t="shared" ca="1" si="80"/>
        <v>-7696832.217929502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-7696832.217929502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-32105.116031913843</v>
      </c>
      <c r="L844" s="444">
        <f t="shared" ca="1" si="80"/>
        <v>-7737332.9636912365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-7737332.9636912365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-32273.869139254402</v>
      </c>
      <c r="L845" s="444">
        <f t="shared" ca="1" si="80"/>
        <v>-7778002.462560311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-7778002.462560311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-32443.325384542219</v>
      </c>
      <c r="L846" s="444">
        <f t="shared" ca="1" si="80"/>
        <v>-7818841.4176746737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-7818841.4176746737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-32613.487697518725</v>
      </c>
      <c r="L847" s="444">
        <f t="shared" ca="1" si="80"/>
        <v>-7859850.5351020126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-7859850.5351020126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-32784.359020132637</v>
      </c>
      <c r="L848" s="444">
        <f t="shared" ca="1" si="80"/>
        <v>-7901030.5238519656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-7901030.5238519656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-32955.942306590776</v>
      </c>
      <c r="L849" s="444">
        <f t="shared" ca="1" si="80"/>
        <v>-7942382.0958883772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-7942382.0958883772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-33128.240523409157</v>
      </c>
      <c r="L850" s="444">
        <f t="shared" ca="1" si="80"/>
        <v>-7983905.9661416067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-7983905.9661416067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-33301.256649464282</v>
      </c>
      <c r="L851" s="444">
        <f t="shared" ca="1" si="80"/>
        <v>-8025602.8525208915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-8025602.8525208915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-33474.993676044629</v>
      </c>
      <c r="L852" s="444">
        <f t="shared" ca="1" si="80"/>
        <v>-8067473.4759267569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-8067473.4759267569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-33649.454606902407</v>
      </c>
      <c r="L853" s="444">
        <f t="shared" ca="1" si="80"/>
        <v>-8109518.5602634801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-8109518.5602634801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-33824.642458305418</v>
      </c>
      <c r="L854" s="444">
        <f t="shared" ca="1" si="80"/>
        <v>-8151738.8324516062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-8151738.8324516062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-34000.560259089274</v>
      </c>
      <c r="L855" s="444">
        <f t="shared" ca="1" si="80"/>
        <v>-8194135.0224405155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-8194135.0224405155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-34177.211050709739</v>
      </c>
      <c r="L856" s="444">
        <f t="shared" ca="1" si="80"/>
        <v>-8236707.8632210456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-8236707.8632210456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-34354.597887295276</v>
      </c>
      <c r="L857" s="444">
        <f t="shared" ca="1" si="80"/>
        <v>-8279458.0908381613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-8279458.0908381613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-34532.72383569993</v>
      </c>
      <c r="L858" s="444">
        <f t="shared" ca="1" si="80"/>
        <v>-8322386.4444036819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-8322386.4444036819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-34711.591975556257</v>
      </c>
      <c r="L859" s="444">
        <f t="shared" ca="1" si="80"/>
        <v>-8365493.666109059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-8365493.666109059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-34891.205399328661</v>
      </c>
      <c r="L860" s="444">
        <f t="shared" ca="1" si="80"/>
        <v>-8408780.5012382083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-8408780.5012382083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-35071.567212366783</v>
      </c>
      <c r="L861" s="444">
        <f t="shared" ca="1" si="80"/>
        <v>-8452247.6981803961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-8452247.6981803961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-35252.680532959232</v>
      </c>
      <c r="L862" s="444">
        <f t="shared" ca="1" si="80"/>
        <v>-8495896.0084431749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-8495896.0084431749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-35434.548492387483</v>
      </c>
      <c r="L863" s="444">
        <f t="shared" ca="1" si="80"/>
        <v>-8539726.1866653822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-8539726.1866653822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-35617.174234980012</v>
      </c>
      <c r="L864" s="444">
        <f t="shared" ca="1" si="80"/>
        <v>-8583738.9906301834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-8583738.9906301834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-35800.56091816668</v>
      </c>
      <c r="L865" s="444">
        <f t="shared" ca="1" si="80"/>
        <v>-8627935.181278171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-8627935.181278171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-35984.711712533295</v>
      </c>
      <c r="L866" s="444">
        <f t="shared" ca="1" si="80"/>
        <v>-8672315.522720525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-8672315.522720525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-36169.629801876436</v>
      </c>
      <c r="L867" s="444">
        <f t="shared" ca="1" si="80"/>
        <v>-8716880.7822522223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-8716880.7822522223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-36355.318383258513</v>
      </c>
      <c r="L868" s="444">
        <f t="shared" ca="1" si="80"/>
        <v>-8761631.7303653006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-8761631.7303653006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-36541.780667063002</v>
      </c>
      <c r="L869" s="444">
        <f t="shared" ca="1" si="80"/>
        <v>-8806569.1407621838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-8806569.1407621838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-36729.019877050014</v>
      </c>
      <c r="L870" s="444">
        <f t="shared" ca="1" si="80"/>
        <v>-8851693.7903690543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-8851693.7903690543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-36917.039250411981</v>
      </c>
      <c r="L871" s="444">
        <f t="shared" ca="1" si="80"/>
        <v>-8897006.4593492858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-8897006.4593492858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-37105.842037829607</v>
      </c>
      <c r="L872" s="444">
        <f t="shared" ca="1" si="80"/>
        <v>-8942507.9311169367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-8942507.9311169367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-37295.431503528154</v>
      </c>
      <c r="L873" s="444">
        <f t="shared" ca="1" si="80"/>
        <v>-8988198.9923502859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-8988198.9923502859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-37485.810925333775</v>
      </c>
      <c r="L874" s="444">
        <f t="shared" ca="1" si="80"/>
        <v>-9034080.433005441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-9034080.433005441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-37676.983594730256</v>
      </c>
      <c r="L875" s="444">
        <f t="shared" ca="1" si="80"/>
        <v>-9080153.0463299919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-9080153.0463299919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-37868.952816915888</v>
      </c>
      <c r="L876" s="444">
        <f t="shared" ca="1" si="80"/>
        <v>-9126417.6288767289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-9126417.6288767289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-38061.721910860622</v>
      </c>
      <c r="L877" s="444">
        <f t="shared" ca="1" si="80"/>
        <v>-9172874.9805174097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-9172874.9805174097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-38255.294209363456</v>
      </c>
      <c r="L878" s="444">
        <f t="shared" ca="1" si="80"/>
        <v>-9219525.9044565931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-9219525.9044565931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-38449.673059110057</v>
      </c>
      <c r="L879" s="444">
        <f t="shared" ca="1" si="80"/>
        <v>-9266371.2072455231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-9266371.2072455231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-38644.861820730599</v>
      </c>
      <c r="L880" s="444">
        <f t="shared" ca="1" si="80"/>
        <v>-9313411.6987960748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-9313411.6987960748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-38840.863868857894</v>
      </c>
      <c r="L881" s="444">
        <f t="shared" ca="1" si="80"/>
        <v>-9360648.1923947539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-9360648.1923947539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-39037.682592185723</v>
      </c>
      <c r="L882" s="444">
        <f t="shared" ca="1" si="80"/>
        <v>-9408081.5047167595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-9408081.5047167595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-39235.321393527418</v>
      </c>
      <c r="L883" s="444">
        <f t="shared" ca="1" si="80"/>
        <v>-9455712.4558401071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-9455712.4558401071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-39433.783689874697</v>
      </c>
      <c r="L884" s="444">
        <f t="shared" ca="1" si="80"/>
        <v>-9503541.8692598026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-9503541.8692598026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-39633.072912456759</v>
      </c>
      <c r="L885" s="444">
        <f t="shared" ca="1" si="80"/>
        <v>-9551570.5719020795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-9551570.5719020795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-39833.192506799583</v>
      </c>
      <c r="L886" s="444">
        <f t="shared" ca="1" si="80"/>
        <v>-9599799.3941386994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-9599799.3941386994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-40034.145932785497</v>
      </c>
      <c r="L887" s="444">
        <f t="shared" ca="1" si="80"/>
        <v>-9648229.169801306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-9648229.169801306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-40235.936664713023</v>
      </c>
      <c r="L888" s="444">
        <f t="shared" ca="1" si="80"/>
        <v>-9696860.7361958399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-9696860.7361958399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-40438.568191356921</v>
      </c>
      <c r="L889" s="444">
        <f t="shared" ca="1" si="80"/>
        <v>-9745694.9341170173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-9745694.9341170173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-40642.044016028492</v>
      </c>
      <c r="L890" s="444">
        <f t="shared" ca="1" si="80"/>
        <v>-9794732.6078628656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-9794732.6078628656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-40846.36765663619</v>
      </c>
      <c r="L891" s="444">
        <f t="shared" ca="1" si="80"/>
        <v>-9843974.605249323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-9843974.605249323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-41051.542645746427</v>
      </c>
      <c r="L892" s="444">
        <f t="shared" ca="1" si="80"/>
        <v>-9893421.7776248902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-9893421.7776248902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-41257.572530644626</v>
      </c>
      <c r="L893" s="444">
        <f t="shared" ca="1" si="80"/>
        <v>-9943074.9798853546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-9943074.9798853546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-41464.460873396565</v>
      </c>
      <c r="L894" s="444">
        <f t="shared" ca="1" si="80"/>
        <v>-9992935.0704885721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-9992935.0704885721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-41672.211250909968</v>
      </c>
      <c r="L895" s="444">
        <f t="shared" ca="1" si="80"/>
        <v>-10043002.911469303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-10043002.911469303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-41880.827254996344</v>
      </c>
      <c r="L896" s="444">
        <f t="shared" ca="1" si="80"/>
        <v>-10093279.368454119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-10093279.368454119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-42090.312492433084</v>
      </c>
      <c r="L897" s="444">
        <f t="shared" ca="1" si="80"/>
        <v>-10143765.310676374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-10143765.310676374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-42300.670585025808</v>
      </c>
      <c r="L898" s="444">
        <f t="shared" ca="1" si="80"/>
        <v>-10194461.610991219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-10194461.610991219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-42511.905169670994</v>
      </c>
      <c r="L899" s="444">
        <f t="shared" ca="1" si="80"/>
        <v>-10245369.145890711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-10245369.145890711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-42724.019898418883</v>
      </c>
      <c r="L900" s="444">
        <f t="shared" ca="1" si="80"/>
        <v>-10296488.79551895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-10296488.79551895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-42937.018438536543</v>
      </c>
      <c r="L901" s="444">
        <f t="shared" ca="1" si="80"/>
        <v>-10347821.443687307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-10347821.443687307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-43150.904472571361</v>
      </c>
      <c r="L902" s="444">
        <f t="shared" ca="1" si="80"/>
        <v>-10399367.977889698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-10399367.977889698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-43365.681698414657</v>
      </c>
      <c r="L903" s="444">
        <f t="shared" ca="1" si="80"/>
        <v>-10451129.289317934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-10451129.289317934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-43581.353829365646</v>
      </c>
      <c r="L904" s="444">
        <f t="shared" ca="1" si="80"/>
        <v>-10503106.272877119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-10503106.272877119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-43797.924594195581</v>
      </c>
      <c r="L905" s="444">
        <f t="shared" ca="1" si="80"/>
        <v>-10555299.827201135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-10555299.827201135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-44015.397737212319</v>
      </c>
      <c r="L906" s="444">
        <f t="shared" ca="1" si="80"/>
        <v>-10607710.854668168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-10607710.854668168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-44233.777018324952</v>
      </c>
      <c r="L907" s="444">
        <f t="shared" ca="1" si="80"/>
        <v>-10660340.261416314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-10660340.261416314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-44453.06621310889</v>
      </c>
      <c r="L908" s="444">
        <f t="shared" ca="1" si="80"/>
        <v>-10713188.957359243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-10713188.957359243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-44673.269112871101</v>
      </c>
      <c r="L909" s="444">
        <f t="shared" ca="1" si="80"/>
        <v>-10766257.856201936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-10766257.856201936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-44894.389524715647</v>
      </c>
      <c r="L910" s="444">
        <f t="shared" ca="1" si="80"/>
        <v>-10819547.875456471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-10819547.875456471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-45116.431271609545</v>
      </c>
      <c r="L911" s="444">
        <f t="shared" ca="1" si="80"/>
        <v>-10873059.9364579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-10873059.9364579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-45339.398192448833</v>
      </c>
      <c r="L912" s="444">
        <f t="shared" ca="1" si="80"/>
        <v>-10926794.964380169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-10926794.964380169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-45563.294142124956</v>
      </c>
      <c r="L913" s="444">
        <f t="shared" ca="1" si="80"/>
        <v>-10980753.888252115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-10980753.888252115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-45788.122991591394</v>
      </c>
      <c r="L914" s="444">
        <f t="shared" ca="1" si="80"/>
        <v>-11034937.640973527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-11034937.640973527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-46013.888627930617</v>
      </c>
      <c r="L915" s="444">
        <f t="shared" ca="1" si="80"/>
        <v>-11089347.159331279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-11089347.159331279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-46240.594954421249</v>
      </c>
      <c r="L916" s="444">
        <f t="shared" ca="1" si="80"/>
        <v>-11143983.384015521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-11143983.384015521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-46468.245890605591</v>
      </c>
      <c r="L917" s="444">
        <f t="shared" ca="1" si="80"/>
        <v>-11198847.259635948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-11198847.259635948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-46696.845372357369</v>
      </c>
      <c r="L918" s="444">
        <f t="shared" ca="1" si="80"/>
        <v>-11253939.734738125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-11253939.734738125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-46926.397351949767</v>
      </c>
      <c r="L919" s="444">
        <f t="shared" ca="1" si="80"/>
        <v>-11309261.761819895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-11309261.761819895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-47156.905798123815</v>
      </c>
      <c r="L920" s="444">
        <f t="shared" ca="1" si="80"/>
        <v>-11364814.29734784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-11364814.29734784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-47388.37469615692</v>
      </c>
      <c r="L921" s="444">
        <f t="shared" ca="1" si="80"/>
        <v>-11420598.301773816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-11420598.301773816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-47620.808047931816</v>
      </c>
      <c r="L922" s="444">
        <f t="shared" ca="1" si="80"/>
        <v>-11476614.739551568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-11476614.739551568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-47854.209872005784</v>
      </c>
      <c r="L923" s="444">
        <f t="shared" ca="1" si="80"/>
        <v>-11532864.579153394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-11532864.579153394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-48088.58420368006</v>
      </c>
      <c r="L924" s="444">
        <f t="shared" ca="1" si="80"/>
        <v>-11589348.793086896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-11589348.793086896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-48323.935095069653</v>
      </c>
      <c r="L925" s="444">
        <f t="shared" ca="1" si="80"/>
        <v>-11646068.357911786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-11646068.357911786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-48560.266615173357</v>
      </c>
      <c r="L926" s="444">
        <f t="shared" ca="1" si="80"/>
        <v>-11703024.254256779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-11703024.254256779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-48797.582849944163</v>
      </c>
      <c r="L927" s="444">
        <f t="shared" ca="1" si="80"/>
        <v>-11760217.466836544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-11760217.466836544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-49035.887902359849</v>
      </c>
      <c r="L928" s="444">
        <f t="shared" ca="1" si="80"/>
        <v>-11817648.984468725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-11817648.984468725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-49275.185892493937</v>
      </c>
      <c r="L929" s="444">
        <f t="shared" ca="1" si="80"/>
        <v>-11875319.800091039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-11875319.800091039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-49515.480957586915</v>
      </c>
      <c r="L930" s="444">
        <f t="shared" ca="1" si="80"/>
        <v>-11933230.910778446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-11933230.910778446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-49756.777252117776</v>
      </c>
      <c r="L931" s="444">
        <f t="shared" ca="1" si="80"/>
        <v>-11991383.317760384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-11991383.317760384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-49999.078947875852</v>
      </c>
      <c r="L932" s="444">
        <f t="shared" ca="1" si="80"/>
        <v>-12049778.02643808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-12049778.02643808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-50242.390234032915</v>
      </c>
      <c r="L933" s="444">
        <f t="shared" ca="1" si="80"/>
        <v>-12108416.046401933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-12108416.046401933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-50486.71531721564</v>
      </c>
      <c r="L934" s="444">
        <f t="shared" ca="1" si="80"/>
        <v>-12167298.391448969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-12167298.391448969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-50732.058421578287</v>
      </c>
      <c r="L935" s="444">
        <f t="shared" ca="1" si="80"/>
        <v>-12226426.079600368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-12226426.079600368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-50978.423788875785</v>
      </c>
      <c r="L936" s="444">
        <f t="shared" ca="1" si="80"/>
        <v>-12285800.133119063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-12285800.133119063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-51225.815678537016</v>
      </c>
      <c r="L937" s="444">
        <f t="shared" ca="1" si="80"/>
        <v>-12345421.578527421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-12345421.578527421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-51474.238367738508</v>
      </c>
      <c r="L938" s="444">
        <f t="shared" ca="1" si="80"/>
        <v>-12405291.446624979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-12405291.446624979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-51723.696151478332</v>
      </c>
      <c r="L939" s="444">
        <f t="shared" ca="1" si="80"/>
        <v>-12465410.772506278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-12465410.772506278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-51974.193342650411</v>
      </c>
      <c r="L940" s="444">
        <f t="shared" ca="1" si="80"/>
        <v>-12525780.595578749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-12525780.595578749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-52225.734272119036</v>
      </c>
      <c r="L941" s="444">
        <f t="shared" ca="1" si="80"/>
        <v>-12586401.959580688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-12586401.959580688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-52478.323288793785</v>
      </c>
      <c r="L942" s="444">
        <f t="shared" ca="1" si="80"/>
        <v>-12647275.912599303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-12647275.912599303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-52731.964759704679</v>
      </c>
      <c r="L943" s="444">
        <f t="shared" ca="1" si="80"/>
        <v>-12708403.507088829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-12708403.507088829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-52986.663070077702</v>
      </c>
      <c r="L944" s="444">
        <f t="shared" ca="1" si="80"/>
        <v>-12769785.799888726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-12769785.799888726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-53242.42262341061</v>
      </c>
      <c r="L945" s="444">
        <f t="shared" ca="1" si="80"/>
        <v>-12831423.852241958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-12831423.852241958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-53499.247841549077</v>
      </c>
      <c r="L946" s="444">
        <f t="shared" ca="1" si="80"/>
        <v>-12893318.729813326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-12893318.729813326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-53757.143164763111</v>
      </c>
      <c r="L947" s="444">
        <f t="shared" ca="1" si="80"/>
        <v>-12955471.50270791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-12955471.50270791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-54016.113051823872</v>
      </c>
      <c r="L948" s="444">
        <f t="shared" ca="1" si="80"/>
        <v>-13017883.245489554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-13017883.245489554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-54276.161980080731</v>
      </c>
      <c r="L949" s="444">
        <f t="shared" ca="1" si="80"/>
        <v>-13080555.037199456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-13080555.037199456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-54537.294445538646</v>
      </c>
      <c r="L950" s="444">
        <f t="shared" ca="1" si="80"/>
        <v>-13143487.961374816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-13143487.961374816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-54799.514962935973</v>
      </c>
      <c r="L951" s="444">
        <f t="shared" ca="1" si="80"/>
        <v>-13206683.106067572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-13206683.106067572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-55062.828065822468</v>
      </c>
      <c r="L952" s="444">
        <f t="shared" ca="1" si="80"/>
        <v>-13270141.563863214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-13270141.563863214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-55327.238306637642</v>
      </c>
      <c r="L953" s="444">
        <f t="shared" ca="1" si="80"/>
        <v>-13333864.431899672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-13333864.431899672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-55592.750256789557</v>
      </c>
      <c r="L954" s="444">
        <f t="shared" ca="1" si="80"/>
        <v>-13397852.811886283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-13397852.811886283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-55859.368506733757</v>
      </c>
      <c r="L955" s="444">
        <f t="shared" ca="1" si="80"/>
        <v>-13462107.810122836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-13462107.810122836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-56127.097666052738</v>
      </c>
      <c r="L956" s="444">
        <f t="shared" ca="1" si="80"/>
        <v>-13526630.53751871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-13526630.53751871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-56395.942363535542</v>
      </c>
      <c r="L957" s="444">
        <f t="shared" ca="1" si="80"/>
        <v>-13591422.109612066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-13591422.109612066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-56665.907247257863</v>
      </c>
      <c r="L958" s="444">
        <f t="shared" ca="1" si="80"/>
        <v>-13656483.646589145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-13656483.646589145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-56936.996984662357</v>
      </c>
      <c r="L959" s="444">
        <f t="shared" ca="1" si="80"/>
        <v>-13721816.273303628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-13721816.273303628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-57209.216262639369</v>
      </c>
      <c r="L960" s="444">
        <f t="shared" ca="1" si="80"/>
        <v>-13787421.119296087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-13787421.119296087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-57482.569787607936</v>
      </c>
      <c r="L961" s="444">
        <f t="shared" ca="1" si="80"/>
        <v>-13853299.318813516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-13853299.318813516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-57757.062285597232</v>
      </c>
      <c r="L962" s="444">
        <f t="shared" ca="1" si="80"/>
        <v>-13919452.010828933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-13919452.010828933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-58032.69850232813</v>
      </c>
      <c r="L963" s="444">
        <f t="shared" ca="1" si="80"/>
        <v>-13985880.339061081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-13985880.339061081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-58309.483203295429</v>
      </c>
      <c r="L964" s="444">
        <f t="shared" ca="1" si="80"/>
        <v>-14052585.451994197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-14052585.451994197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-58587.421173850074</v>
      </c>
      <c r="L965" s="444">
        <f t="shared" ca="1" si="80"/>
        <v>-14119568.502897868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-14119568.502897868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-58866.517219282039</v>
      </c>
      <c r="L966" s="444">
        <f t="shared" ca="1" si="80"/>
        <v>-14186830.649846971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-14186830.649846971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-59146.776164903305</v>
      </c>
      <c r="L967" s="444">
        <f t="shared" ca="1" si="80"/>
        <v>-14254373.055741694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-14254373.055741694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-59428.202856131305</v>
      </c>
      <c r="L968" s="444">
        <f t="shared" ca="1" si="80"/>
        <v>-14322196.888327645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-14322196.888327645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-59710.802158572769</v>
      </c>
      <c r="L969" s="444">
        <f t="shared" ca="1" si="80"/>
        <v>-14390303.320216039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-14390303.320216039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-59994.578958107748</v>
      </c>
      <c r="L970" s="444">
        <f t="shared" ca="1" si="80"/>
        <v>-14458693.528903967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-14458693.528903967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-60279.538160974123</v>
      </c>
      <c r="L971" s="444">
        <f t="shared" ca="1" si="80"/>
        <v>-14527368.696794761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-14527368.696794761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-60565.684693852425</v>
      </c>
      <c r="L972" s="444">
        <f t="shared" ca="1" si="80"/>
        <v>-14596330.011218434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-14596330.011218434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-60853.023503951059</v>
      </c>
      <c r="L973" s="444">
        <f t="shared" ca="1" si="80"/>
        <v>-14665578.664452206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-14665578.664452206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-61141.559559091787</v>
      </c>
      <c r="L974" s="444">
        <f t="shared" ca="1" si="80"/>
        <v>-14735115.853741119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-14735115.853741119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-61431.297847795584</v>
      </c>
      <c r="L975" s="444">
        <f t="shared" ca="1" si="80"/>
        <v>-14804942.781318735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-14804942.781318735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-61722.243379368978</v>
      </c>
      <c r="L976" s="444">
        <f t="shared" ca="1" si="80"/>
        <v>-14875060.654427925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-14875060.654427925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-62014.401183990609</v>
      </c>
      <c r="L977" s="444">
        <f t="shared" ca="1" si="80"/>
        <v>-14945470.685341736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-14945470.685341736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-62307.776312798153</v>
      </c>
      <c r="L978" s="444">
        <f t="shared" ca="1" si="80"/>
        <v>-15016174.091384355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-15016174.091384355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-62602.373837975727</v>
      </c>
      <c r="L979" s="444">
        <f t="shared" ca="1" si="80"/>
        <v>-15087172.094952151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-15087172.094952151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-62898.198852841553</v>
      </c>
      <c r="L980" s="444">
        <f t="shared" ca="1" si="80"/>
        <v>-15158465.923534812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-15158465.923534812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-63195.256471935973</v>
      </c>
      <c r="L981" s="444">
        <f t="shared" ca="1" si="80"/>
        <v>-15230056.809736568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-15230056.809736568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-63493.551831109959</v>
      </c>
      <c r="L982" s="444">
        <f t="shared" ca="1" si="80"/>
        <v>-15301945.991297498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-15301945.991297498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-63793.090087613826</v>
      </c>
      <c r="L983" s="444">
        <f t="shared" ca="1" si="80"/>
        <v>-15374134.711114932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-15374134.711114932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-64093.876420186461</v>
      </c>
      <c r="L984" s="444">
        <f t="shared" ca="1" si="80"/>
        <v>-15446624.217264939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-15446624.217264939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-64395.916029144828</v>
      </c>
      <c r="L985" s="444">
        <f t="shared" ca="1" si="80"/>
        <v>-15519415.763023904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-15519415.763023904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-64699.214136473849</v>
      </c>
      <c r="L986" s="444">
        <f t="shared" ca="1" si="80"/>
        <v>-15592510.606890198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-15592510.606890198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-65003.775985916742</v>
      </c>
      <c r="L987" s="444">
        <f t="shared" ca="1" si="80"/>
        <v>-15665910.012605935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-15665910.012605935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-65309.606843065645</v>
      </c>
      <c r="L988" s="444">
        <f t="shared" ca="1" si="80"/>
        <v>-15739615.249178821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-15739615.249178821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-65616.711995452672</v>
      </c>
      <c r="L989" s="444">
        <f t="shared" ca="1" si="80"/>
        <v>-15813627.590904094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-15813627.590904094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-65925.096752641315</v>
      </c>
      <c r="L990" s="444">
        <f t="shared" ca="1" si="80"/>
        <v>-15887948.317386556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-15887948.317386556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-66234.766446318245</v>
      </c>
      <c r="L991" s="444">
        <f t="shared" ca="1" si="80"/>
        <v>-15962578.713562695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-15962578.713562695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-66545.726430385475</v>
      </c>
      <c r="L992" s="444">
        <f t="shared" ca="1" si="80"/>
        <v>-16037520.069722902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-16037520.069722902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-66857.982081053022</v>
      </c>
      <c r="L993" s="444">
        <f t="shared" ca="1" si="80"/>
        <v>-16112773.681533776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-16112773.681533776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-67171.538796931651</v>
      </c>
      <c r="L994" s="444">
        <f t="shared" ca="1" si="80"/>
        <v>-16188340.850060528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-16188340.850060528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-67486.40199912645</v>
      </c>
      <c r="L995" s="444">
        <f t="shared" ca="1" si="80"/>
        <v>-16264222.881789476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-16264222.881789476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-67802.577131330385</v>
      </c>
      <c r="L996" s="444">
        <f t="shared" ca="1" si="80"/>
        <v>-16340421.088650627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-16340421.088650627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-68120.069659918532</v>
      </c>
      <c r="L997" s="444">
        <f t="shared" ca="1" si="80"/>
        <v>-16416936.788040366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-16416936.788040366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-68438.885074042439</v>
      </c>
      <c r="L998" s="444">
        <f t="shared" ca="1" si="80"/>
        <v>-16493771.302844228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-16493771.302844228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-68759.028885725216</v>
      </c>
      <c r="L999" s="444">
        <f t="shared" ca="1" si="80"/>
        <v>-16570925.961459775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-16570925.961459775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-69080.506629956639</v>
      </c>
      <c r="L1000" s="444">
        <f t="shared" ca="1" si="80"/>
        <v>-16648402.097819552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-16648402.097819552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-69403.323864789054</v>
      </c>
      <c r="L1001" s="444">
        <f t="shared" ca="1" si="80"/>
        <v>-16726201.051414162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-16726201.051414162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-69727.486171433266</v>
      </c>
      <c r="L1002" s="444">
        <f t="shared" ca="1" si="80"/>
        <v>-16804324.167315416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-16804324.167315416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-70052.999154355144</v>
      </c>
      <c r="L1003" s="444">
        <f t="shared" ca="1" si="80"/>
        <v>-16882772.79619959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-16882772.79619959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-70379.868441372528</v>
      </c>
      <c r="L1004" s="444">
        <f t="shared" ca="1" si="80"/>
        <v>-16961548.294370782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-16961548.294370782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-70708.099683752502</v>
      </c>
      <c r="L1005" s="444">
        <f t="shared" ca="1" si="80"/>
        <v>-17040652.023784354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-17040652.023784354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-71037.698556309057</v>
      </c>
      <c r="L1006" s="444">
        <f t="shared" ca="1" si="80"/>
        <v>-17120085.352070481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-17120085.352070481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-71368.670757501241</v>
      </c>
      <c r="L1007" s="444">
        <f t="shared" ca="1" si="80"/>
        <v>-17199849.652557801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-17199849.652557801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-71701.022009531749</v>
      </c>
      <c r="L1008" s="444">
        <f t="shared" ca="1" si="80"/>
        <v>-17279946.304297153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-17279946.304297153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-72034.758058445717</v>
      </c>
      <c r="L1009" s="444">
        <f t="shared" ca="1" si="80"/>
        <v>-17360376.692085419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-17360376.692085419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-72369.884674230154</v>
      </c>
      <c r="L1010" s="444">
        <f t="shared" ca="1" si="80"/>
        <v>-17441142.206489466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-17441142.206489466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-72706.407650913679</v>
      </c>
      <c r="L1011" s="444">
        <f t="shared" ca="1" si="80"/>
        <v>-17522244.243870199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-17522244.243870199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-73044.332806666731</v>
      </c>
      <c r="L1012" s="444">
        <f t="shared" ca="1" si="80"/>
        <v>-17603684.206406683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-17603684.206406683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-73383.665983902087</v>
      </c>
      <c r="L1013" s="444">
        <f t="shared" ca="1" si="80"/>
        <v>-17685463.502120402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-17685463.502120402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-73724.413049375915</v>
      </c>
      <c r="L1014" s="444">
        <f t="shared" ca="1" si="80"/>
        <v>-17767583.544899598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-17767583.544899598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-74066.579894289229</v>
      </c>
      <c r="L1015" s="444">
        <f t="shared" ca="1" si="80"/>
        <v>-17850045.754523706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-17850045.754523706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-74410.172434389679</v>
      </c>
      <c r="L1016" s="444">
        <f t="shared" ca="1" si="80"/>
        <v>-17932851.556687914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-17932851.556687914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-74755.196610073879</v>
      </c>
      <c r="L1017" s="444">
        <f t="shared" ca="1" si="80"/>
        <v>-18016002.383027807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-18016002.383027807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-75101.658386490104</v>
      </c>
      <c r="L1018" s="444">
        <f t="shared" ca="1" si="80"/>
        <v>-18099499.671144117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-18099499.671144117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-75449.5637536414</v>
      </c>
      <c r="L1019" s="444">
        <f t="shared" ca="1" si="80"/>
        <v>-18183344.864627577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-18183344.864627577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-75798.918726489152</v>
      </c>
      <c r="L1020" s="444">
        <f t="shared" ca="1" si="80"/>
        <v>-18267539.413083885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-18267539.413083885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-76149.729345057101</v>
      </c>
      <c r="L1021" s="444">
        <f t="shared" ca="1" si="80"/>
        <v>-18352084.772158761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-18352084.772158761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-76502.001674535742</v>
      </c>
      <c r="L1022" s="444">
        <f t="shared" ca="1" si="80"/>
        <v>-18436982.403563116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-18436982.403563116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-76855.741805387224</v>
      </c>
      <c r="L1023" s="444">
        <f t="shared" ca="1" si="80"/>
        <v>-18522233.77509832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-18522233.77509832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-77210.955853450578</v>
      </c>
      <c r="L1024" s="444">
        <f t="shared" ca="1" si="80"/>
        <v>-18607840.36068159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-18607840.36068159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-77567.649960047536</v>
      </c>
      <c r="L1025" s="444">
        <f t="shared" ca="1" si="80"/>
        <v>-18693803.640371457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-18693803.640371457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-77925.830292088649</v>
      </c>
      <c r="L1026" s="444">
        <f t="shared" ca="1" si="80"/>
        <v>-18780125.100393362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-18780125.100393362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-78285.503042179917</v>
      </c>
      <c r="L1027" s="444">
        <f t="shared" ca="1" si="80"/>
        <v>-18866806.233165361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-18866806.233165361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-78646.674428729908</v>
      </c>
      <c r="L1028" s="444">
        <f t="shared" ref="L1028:L1282" ca="1" si="106">I1028-J1028+K1028</f>
        <v>-18953848.537323911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-18953848.537323911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-79009.350696057198</v>
      </c>
      <c r="L1029" s="444">
        <f t="shared" ca="1" si="106"/>
        <v>-19041253.517749786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-19041253.517749786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-79373.538114498355</v>
      </c>
      <c r="L1030" s="444">
        <f t="shared" ca="1" si="106"/>
        <v>-19129022.685594104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-19129022.685594104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-79739.242980516341</v>
      </c>
      <c r="L1031" s="444">
        <f t="shared" ca="1" si="106"/>
        <v>-19217157.55830444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-19217157.55830444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-80106.471616809416</v>
      </c>
      <c r="L1032" s="444">
        <f t="shared" ca="1" si="106"/>
        <v>-19305659.659651067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-19305659.659651067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-80475.230372420352</v>
      </c>
      <c r="L1033" s="444">
        <f t="shared" ca="1" si="106"/>
        <v>-19394530.519753307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-19394530.519753307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-80845.525622846355</v>
      </c>
      <c r="L1034" s="444">
        <f t="shared" ca="1" si="106"/>
        <v>-19483771.67510597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-19483771.67510597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-81217.363770149124</v>
      </c>
      <c r="L1035" s="444">
        <f t="shared" ca="1" si="106"/>
        <v>-19573384.668605939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-19573384.668605939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-81590.75124306565</v>
      </c>
      <c r="L1036" s="444">
        <f t="shared" ca="1" si="106"/>
        <v>-19663371.049578823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-19663371.049578823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-81965.694497119344</v>
      </c>
      <c r="L1037" s="444">
        <f t="shared" ca="1" si="106"/>
        <v>-19753732.373805761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-19753732.373805761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-82342.200014731585</v>
      </c>
      <c r="L1038" s="444">
        <f t="shared" ca="1" si="106"/>
        <v>-19844470.203550313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-19844470.203550313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-82720.274305333878</v>
      </c>
      <c r="L1039" s="444">
        <f t="shared" ca="1" si="106"/>
        <v>-19935586.107585464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-19935586.107585464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-83099.923905480347</v>
      </c>
      <c r="L1040" s="444">
        <f t="shared" ca="1" si="106"/>
        <v>-20027081.661220763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-20027081.661220763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-83481.155378960757</v>
      </c>
      <c r="L1041" s="444">
        <f t="shared" ca="1" si="106"/>
        <v>-20118958.446329542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-20118958.446329542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-83863.975316914002</v>
      </c>
      <c r="L1042" s="444">
        <f t="shared" ca="1" si="106"/>
        <v>-20211218.051376276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-20211218.051376276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-84248.390337942052</v>
      </c>
      <c r="L1043" s="444">
        <f t="shared" ca="1" si="106"/>
        <v>-20303862.071444035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-20303862.071444035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-84634.407088224383</v>
      </c>
      <c r="L1044" s="444">
        <f t="shared" ca="1" si="106"/>
        <v>-20396892.108262077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-20396892.108262077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-85022.0322416329</v>
      </c>
      <c r="L1045" s="444">
        <f t="shared" ca="1" si="106"/>
        <v>-20490309.770233527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-20490309.770233527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-85411.27249984727</v>
      </c>
      <c r="L1046" s="444">
        <f t="shared" ca="1" si="106"/>
        <v>-20584116.672463194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-20584116.672463194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-85802.134592470888</v>
      </c>
      <c r="L1047" s="444">
        <f t="shared" ca="1" si="106"/>
        <v>-20678314.436785482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-20678314.436785482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-86194.62527714709</v>
      </c>
      <c r="L1048" s="444">
        <f t="shared" ca="1" si="106"/>
        <v>-20772904.691792447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-20772904.691792447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-86588.751339676106</v>
      </c>
      <c r="L1049" s="444">
        <f t="shared" ca="1" si="106"/>
        <v>-20867889.072861943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-20867889.072861943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-86984.519594132347</v>
      </c>
      <c r="L1050" s="444">
        <f t="shared" ca="1" si="106"/>
        <v>-20963269.222185895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-20963269.222185895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-87381.936882982132</v>
      </c>
      <c r="L1051" s="444">
        <f t="shared" ca="1" si="106"/>
        <v>-21059046.788798697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-21059046.788798697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-87781.010077202154</v>
      </c>
      <c r="L1052" s="444">
        <f t="shared" ca="1" si="106"/>
        <v>-21155223.428605717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-21155223.428605717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-88181.746076398063</v>
      </c>
      <c r="L1053" s="444">
        <f t="shared" ca="1" si="106"/>
        <v>-21251800.804411933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-21251800.804411933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-88584.151808923969</v>
      </c>
      <c r="L1054" s="444">
        <f t="shared" ca="1" si="106"/>
        <v>-21348780.585950676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-21348780.585950676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-88988.234232002054</v>
      </c>
      <c r="L1055" s="444">
        <f t="shared" ca="1" si="106"/>
        <v>-21446164.449912496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-21446164.449912496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-89394.000331842981</v>
      </c>
      <c r="L1056" s="444">
        <f t="shared" ca="1" si="106"/>
        <v>-21543954.079974156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-21543954.079974156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-89801.457123766566</v>
      </c>
      <c r="L1057" s="444">
        <f t="shared" ca="1" si="106"/>
        <v>-21642151.166827742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-21642151.166827742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-90210.611652323161</v>
      </c>
      <c r="L1058" s="444">
        <f t="shared" ca="1" si="106"/>
        <v>-21740757.408209883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-21740757.408209883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-90621.470991415423</v>
      </c>
      <c r="L1059" s="444">
        <f t="shared" ca="1" si="106"/>
        <v>-21839774.508931115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-21839774.508931115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-91034.042244420561</v>
      </c>
      <c r="L1060" s="444">
        <f t="shared" ca="1" si="106"/>
        <v>-21939204.180905353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-21939204.180905353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-91448.33254431322</v>
      </c>
      <c r="L1061" s="444">
        <f t="shared" ca="1" si="106"/>
        <v>-22039048.143179484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-22039048.143179484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-91864.349053788756</v>
      </c>
      <c r="L1062" s="444">
        <f t="shared" ca="1" si="106"/>
        <v>-22139308.121963091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-22139308.121963091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-92282.098965387122</v>
      </c>
      <c r="L1063" s="444">
        <f t="shared" ca="1" si="106"/>
        <v>-22239985.850658298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-22239985.850658298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-92701.589501617156</v>
      </c>
      <c r="L1064" s="444">
        <f t="shared" ca="1" si="106"/>
        <v>-22341083.069889732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-22341083.069889732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-93122.827915081463</v>
      </c>
      <c r="L1065" s="444">
        <f t="shared" ca="1" si="106"/>
        <v>-22442601.52753463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-22442601.52753463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-93545.821488601869</v>
      </c>
      <c r="L1066" s="444">
        <f t="shared" ca="1" si="106"/>
        <v>-22544542.978753049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-22544542.978753049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-93970.577535345277</v>
      </c>
      <c r="L1067" s="444">
        <f t="shared" ca="1" si="106"/>
        <v>-22646909.186018214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-22646909.186018214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-94397.10339895013</v>
      </c>
      <c r="L1068" s="444">
        <f t="shared" ca="1" si="106"/>
        <v>-22749701.919146981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-22749701.919146981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-94825.406453653326</v>
      </c>
      <c r="L1069" s="444">
        <f t="shared" ca="1" si="106"/>
        <v>-22852922.955330454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-22852922.955330454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-95255.494104417798</v>
      </c>
      <c r="L1070" s="444">
        <f t="shared" ca="1" si="106"/>
        <v>-22956574.079164691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-22956574.079164691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-95687.373787060453</v>
      </c>
      <c r="L1071" s="444">
        <f t="shared" ca="1" si="106"/>
        <v>-23060657.08268157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-23060657.08268157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-96121.052968380784</v>
      </c>
      <c r="L1072" s="444">
        <f t="shared" ca="1" si="106"/>
        <v>-23165173.765379768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-23165173.765379768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-96556.539146289942</v>
      </c>
      <c r="L1073" s="444">
        <f t="shared" ca="1" si="106"/>
        <v>-23270125.934255876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-23270125.934255876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-96993.839849940385</v>
      </c>
      <c r="L1074" s="444">
        <f t="shared" ca="1" si="106"/>
        <v>-23375515.403835636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-23375515.403835636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-97432.962639856065</v>
      </c>
      <c r="L1075" s="444">
        <f t="shared" ca="1" si="106"/>
        <v>-23481343.996205311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-23481343.996205311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-97873.91510806304</v>
      </c>
      <c r="L1076" s="444">
        <f t="shared" ca="1" si="106"/>
        <v>-23587613.541043192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-23587613.541043192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-98316.704878220873</v>
      </c>
      <c r="L1077" s="444">
        <f t="shared" ca="1" si="106"/>
        <v>-23694325.875651233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-23694325.875651233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-98761.339605754387</v>
      </c>
      <c r="L1078" s="444">
        <f t="shared" ca="1" si="106"/>
        <v>-23801482.844986808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-23801482.844986808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-99207.82697798594</v>
      </c>
      <c r="L1079" s="444">
        <f t="shared" ca="1" si="106"/>
        <v>-23909086.301694613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-23909086.301694613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-99656.174714268462</v>
      </c>
      <c r="L1080" s="444">
        <f t="shared" ca="1" si="106"/>
        <v>-24017138.106138699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-24017138.106138699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-100106.39056611882</v>
      </c>
      <c r="L1081" s="444">
        <f t="shared" ca="1" si="106"/>
        <v>-24125640.126434635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-24125640.126434635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-100558.4823173519</v>
      </c>
      <c r="L1082" s="444">
        <f t="shared" ca="1" si="106"/>
        <v>-24234594.238481805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-24234594.238481805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-101012.45778421509</v>
      </c>
      <c r="L1083" s="444">
        <f t="shared" ca="1" si="106"/>
        <v>-24344002.32599584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-24344002.32599584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-101468.32481552358</v>
      </c>
      <c r="L1084" s="444">
        <f t="shared" ca="1" si="106"/>
        <v>-24453866.280541182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-24453866.280541182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-101926.09129279583</v>
      </c>
      <c r="L1085" s="444">
        <f t="shared" ca="1" si="106"/>
        <v>-24564188.001563795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-24564188.001563795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-102385.76513039005</v>
      </c>
      <c r="L1086" s="444">
        <f t="shared" ca="1" si="106"/>
        <v>-24674969.396424003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-24674969.396424003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-102847.35427564092</v>
      </c>
      <c r="L1087" s="444">
        <f t="shared" ca="1" si="106"/>
        <v>-24786212.380429462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-24786212.380429462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-103310.866708997</v>
      </c>
      <c r="L1088" s="444">
        <f t="shared" ca="1" si="106"/>
        <v>-24897918.876868278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-24897918.876868278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-103776.31044415873</v>
      </c>
      <c r="L1089" s="444">
        <f t="shared" ca="1" si="106"/>
        <v>-25010090.817042254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-25010090.817042254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-104243.69352821697</v>
      </c>
      <c r="L1090" s="444">
        <f t="shared" ca="1" si="106"/>
        <v>-25122730.140300289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-25122730.140300289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-104713.02404179212</v>
      </c>
      <c r="L1091" s="444">
        <f t="shared" ca="1" si="106"/>
        <v>-25235838.794071898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-25235838.794071898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-105184.31009917382</v>
      </c>
      <c r="L1092" s="444">
        <f t="shared" ca="1" si="106"/>
        <v>-25349418.73390089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-25349418.73390089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-105657.55984846129</v>
      </c>
      <c r="L1093" s="444">
        <f t="shared" ca="1" si="106"/>
        <v>-25463471.92347917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-25463471.92347917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-106132.78147170412</v>
      </c>
      <c r="L1094" s="444">
        <f t="shared" ca="1" si="106"/>
        <v>-25578000.334680691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-25578000.334680691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-106609.98318504379</v>
      </c>
      <c r="L1095" s="444">
        <f t="shared" ca="1" si="106"/>
        <v>-25693005.947595555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-25693005.947595555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-107089.17323885573</v>
      </c>
      <c r="L1096" s="444">
        <f t="shared" ca="1" si="106"/>
        <v>-25808490.750564229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-25808490.750564229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-107570.35991789187</v>
      </c>
      <c r="L1097" s="444">
        <f t="shared" ca="1" si="106"/>
        <v>-25924456.740211938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-25924456.740211938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-108053.55154142398</v>
      </c>
      <c r="L1098" s="444">
        <f t="shared" ca="1" si="106"/>
        <v>-26040905.921483181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-26040905.921483181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-108538.7564633875</v>
      </c>
      <c r="L1099" s="444">
        <f t="shared" ca="1" si="106"/>
        <v>-26157840.307676386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-26157840.307676386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-109025.98307252585</v>
      </c>
      <c r="L1100" s="444">
        <f t="shared" ca="1" si="106"/>
        <v>-26275261.920478731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-26275261.920478731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-109515.23979253561</v>
      </c>
      <c r="L1101" s="444">
        <f t="shared" ca="1" si="106"/>
        <v>-26393172.790001087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-26393172.790001087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-110006.53508221208</v>
      </c>
      <c r="L1102" s="444">
        <f t="shared" ca="1" si="106"/>
        <v>-26511574.954813119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-26511574.954813119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-110499.87743559558</v>
      </c>
      <c r="L1103" s="444">
        <f t="shared" ca="1" si="106"/>
        <v>-26630470.461978532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-26630470.461978532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-110995.27538211812</v>
      </c>
      <c r="L1104" s="444">
        <f t="shared" ca="1" si="106"/>
        <v>-26749861.367090467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-26749861.367090467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-111492.73748675117</v>
      </c>
      <c r="L1105" s="444">
        <f t="shared" ca="1" si="106"/>
        <v>-26869749.734307036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-26869749.734307036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-111992.27235015358</v>
      </c>
      <c r="L1106" s="444">
        <f t="shared" ca="1" si="106"/>
        <v>-26990137.636387009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-26990137.636387009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-112493.8886088201</v>
      </c>
      <c r="L1107" s="444">
        <f t="shared" ca="1" si="106"/>
        <v>-27111027.154725648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-27111027.154725648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-112997.59493523111</v>
      </c>
      <c r="L1108" s="444">
        <f t="shared" ca="1" si="106"/>
        <v>-27232420.379390698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-27232420.379390698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-113503.40003800213</v>
      </c>
      <c r="L1109" s="444">
        <f t="shared" ca="1" si="106"/>
        <v>-27354319.40915852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-27354319.40915852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-114011.31266203475</v>
      </c>
      <c r="L1110" s="444">
        <f t="shared" ca="1" si="106"/>
        <v>-27476726.351550374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-27476726.351550374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-114521.34158866746</v>
      </c>
      <c r="L1111" s="444">
        <f t="shared" ca="1" si="106"/>
        <v>-27599643.322868861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-27599643.322868861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-115033.49563582781</v>
      </c>
      <c r="L1112" s="444">
        <f t="shared" ca="1" si="106"/>
        <v>-27723072.448234506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-27723072.448234506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-115547.78365818466</v>
      </c>
      <c r="L1113" s="444">
        <f t="shared" ca="1" si="106"/>
        <v>-27847015.861622509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-27847015.861622509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-116064.21454730137</v>
      </c>
      <c r="L1114" s="444">
        <f t="shared" ca="1" si="106"/>
        <v>-27971475.70589963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-27971475.70589963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-116582.79723178937</v>
      </c>
      <c r="L1115" s="444">
        <f t="shared" ca="1" si="106"/>
        <v>-28096454.132861238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-28096454.132861238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-117103.54067746273</v>
      </c>
      <c r="L1116" s="444">
        <f t="shared" ca="1" si="106"/>
        <v>-28221953.303268518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-28221953.303268518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-117626.45388749309</v>
      </c>
      <c r="L1117" s="444">
        <f t="shared" ca="1" si="106"/>
        <v>-28347975.386885829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-28347975.386885829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-118151.54590256519</v>
      </c>
      <c r="L1118" s="444">
        <f t="shared" ca="1" si="106"/>
        <v>-28474522.562518213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-28474522.562518213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-118678.82580103348</v>
      </c>
      <c r="L1119" s="444">
        <f t="shared" ca="1" si="106"/>
        <v>-28601597.018049065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-28601597.018049065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-119208.30269907867</v>
      </c>
      <c r="L1120" s="444">
        <f t="shared" ca="1" si="106"/>
        <v>-28729200.950477961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-28729200.950477961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-119739.98575086576</v>
      </c>
      <c r="L1121" s="444">
        <f t="shared" ca="1" si="106"/>
        <v>-28857336.565958645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-28857336.565958645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-120273.88414870192</v>
      </c>
      <c r="L1122" s="444">
        <f t="shared" ca="1" si="106"/>
        <v>-28986006.079837166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-28986006.079837166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-120810.00712319578</v>
      </c>
      <c r="L1123" s="444">
        <f t="shared" ca="1" si="106"/>
        <v>-29115211.716690179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-29115211.716690179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-121348.36394341665</v>
      </c>
      <c r="L1124" s="444">
        <f t="shared" ca="1" si="106"/>
        <v>-29244955.710363414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-29244955.710363414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-121888.96391705514</v>
      </c>
      <c r="L1125" s="444">
        <f t="shared" ca="1" si="106"/>
        <v>-29375240.304010287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-29375240.304010287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-122431.81639058377</v>
      </c>
      <c r="L1126" s="444">
        <f t="shared" ca="1" si="106"/>
        <v>-29506067.750130691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-29506067.750130691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-122976.93074941878</v>
      </c>
      <c r="L1127" s="444">
        <f t="shared" ca="1" si="106"/>
        <v>-29637440.310609929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-29637440.310609929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-123524.31641808228</v>
      </c>
      <c r="L1128" s="444">
        <f t="shared" ca="1" si="106"/>
        <v>-29769360.256757829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-29769360.256757829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-124073.9828603652</v>
      </c>
      <c r="L1129" s="444">
        <f t="shared" ca="1" si="106"/>
        <v>-29901829.869348012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-29901829.869348012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-124625.93957949097</v>
      </c>
      <c r="L1130" s="444">
        <f t="shared" ca="1" si="106"/>
        <v>-30034851.438657321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-30034851.438657321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-125180.19611827972</v>
      </c>
      <c r="L1131" s="444">
        <f t="shared" ca="1" si="106"/>
        <v>-30168427.26450542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-30168427.26450542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-125736.76205931349</v>
      </c>
      <c r="L1132" s="444">
        <f t="shared" ca="1" si="106"/>
        <v>-30302559.656294551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-30302559.656294551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-126295.64702510154</v>
      </c>
      <c r="L1133" s="444">
        <f t="shared" ca="1" si="106"/>
        <v>-30437250.93304947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-30437250.93304947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-126856.86067824703</v>
      </c>
      <c r="L1134" s="444">
        <f t="shared" ca="1" si="106"/>
        <v>-30572503.423457537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-30572503.423457537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-127420.41272161399</v>
      </c>
      <c r="L1135" s="444">
        <f t="shared" ca="1" si="106"/>
        <v>-30708319.465908971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-30708319.465908971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-127986.31289849497</v>
      </c>
      <c r="L1136" s="444">
        <f t="shared" ca="1" si="106"/>
        <v>-30844701.408537284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-30844701.408537284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-128554.57099277961</v>
      </c>
      <c r="L1137" s="444">
        <f t="shared" ca="1" si="106"/>
        <v>-30981651.609259881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-30981651.609259881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-129125.19682912374</v>
      </c>
      <c r="L1138" s="444">
        <f t="shared" ca="1" si="106"/>
        <v>-31119172.435818825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-31119172.435818825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-129698.20027311934</v>
      </c>
      <c r="L1139" s="444">
        <f t="shared" ca="1" si="106"/>
        <v>-31257266.265821762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-31257266.265821762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-130273.5912314649</v>
      </c>
      <c r="L1140" s="444">
        <f t="shared" ca="1" si="106"/>
        <v>-31395935.486783046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-31395935.486783046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-130851.37965213692</v>
      </c>
      <c r="L1141" s="444">
        <f t="shared" ca="1" si="106"/>
        <v>-31535182.496165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-31535182.496165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-131431.57552456175</v>
      </c>
      <c r="L1142" s="444">
        <f t="shared" ca="1" si="106"/>
        <v>-31675009.70141938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-31675009.70141938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-132014.18887978833</v>
      </c>
      <c r="L1143" s="444">
        <f t="shared" ca="1" si="106"/>
        <v>-31815419.520028986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-31815419.520028986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-132599.22979066169</v>
      </c>
      <c r="L1144" s="444">
        <f t="shared" ca="1" si="106"/>
        <v>-31956414.379549466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-31956414.379549466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-133186.70837199703</v>
      </c>
      <c r="L1145" s="444">
        <f t="shared" ca="1" si="106"/>
        <v>-32097996.717651282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-32097996.717651282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-133776.63478075457</v>
      </c>
      <c r="L1146" s="444">
        <f t="shared" ca="1" si="106"/>
        <v>-32240168.982161853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-32240168.982161853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-134369.0192162153</v>
      </c>
      <c r="L1147" s="444">
        <f t="shared" ca="1" si="106"/>
        <v>-32382933.631107889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-32382933.631107889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-134963.87192015711</v>
      </c>
      <c r="L1148" s="444">
        <f t="shared" ca="1" si="106"/>
        <v>-32526293.132757865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-32526293.132757865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-135561.203177032</v>
      </c>
      <c r="L1149" s="444">
        <f t="shared" ca="1" si="106"/>
        <v>-32670249.965664715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-32670249.965664715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-136161.02331414388</v>
      </c>
      <c r="L1150" s="444">
        <f t="shared" ca="1" si="106"/>
        <v>-32814806.618708678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-32814806.618708678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-136763.34270182709</v>
      </c>
      <c r="L1151" s="444">
        <f t="shared" ca="1" si="106"/>
        <v>-32959965.591140322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-32959965.591140322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-137368.17175362556</v>
      </c>
      <c r="L1152" s="444">
        <f t="shared" ca="1" si="106"/>
        <v>-33105729.392623767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-33105729.392623767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-137975.52092647328</v>
      </c>
      <c r="L1153" s="444">
        <f t="shared" ca="1" si="106"/>
        <v>-33252100.543280058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-33252100.543280058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-138585.40072087449</v>
      </c>
      <c r="L1154" s="444">
        <f t="shared" ca="1" si="106"/>
        <v>-33399081.573730752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-33399081.573730752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-139197.82168108571</v>
      </c>
      <c r="L1155" s="444">
        <f t="shared" ca="1" si="106"/>
        <v>-33546675.025141656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-33546675.025141656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-139812.79439529782</v>
      </c>
      <c r="L1156" s="444">
        <f t="shared" ca="1" si="106"/>
        <v>-33694883.449266776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-33694883.449266776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-140430.32949581917</v>
      </c>
      <c r="L1157" s="444">
        <f t="shared" ca="1" si="106"/>
        <v>-33843709.408492416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-33843709.408492416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-141050.43765925933</v>
      </c>
      <c r="L1158" s="444">
        <f t="shared" ca="1" si="106"/>
        <v>-33993155.475881495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-33993155.475881495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-141673.12960671383</v>
      </c>
      <c r="L1159" s="444">
        <f t="shared" ca="1" si="106"/>
        <v>-34143224.235218033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-34143224.235218033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-142298.41610394939</v>
      </c>
      <c r="L1160" s="444">
        <f t="shared" ca="1" si="106"/>
        <v>-34293918.281051807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-34293918.281051807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-142926.30796159012</v>
      </c>
      <c r="L1161" s="444">
        <f t="shared" ca="1" si="106"/>
        <v>-34445240.21874322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-34445240.21874322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-143556.81603530433</v>
      </c>
      <c r="L1162" s="444">
        <f t="shared" ca="1" si="106"/>
        <v>-34597192.66450835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-34597192.66450835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-144189.95122599238</v>
      </c>
      <c r="L1163" s="444">
        <f t="shared" ca="1" si="106"/>
        <v>-34749778.245464168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-34749778.245464168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-144825.72447997495</v>
      </c>
      <c r="L1164" s="444">
        <f t="shared" ca="1" si="106"/>
        <v>-34902999.599673964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-34902999.599673964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-145464.14678918244</v>
      </c>
      <c r="L1165" s="444">
        <f t="shared" ca="1" si="106"/>
        <v>-35056859.376192972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-35056859.376192972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-146105.22919134499</v>
      </c>
      <c r="L1166" s="444">
        <f t="shared" ca="1" si="106"/>
        <v>-35211360.235114142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-35211360.235114142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-146748.98277018318</v>
      </c>
      <c r="L1167" s="444">
        <f t="shared" ca="1" si="106"/>
        <v>-35366504.847614147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-35366504.847614147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-147395.41865559987</v>
      </c>
      <c r="L1168" s="444">
        <f t="shared" ca="1" si="106"/>
        <v>-35522295.895999566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-35522295.895999566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-148009.56623333151</v>
      </c>
      <c r="L1169" s="444">
        <f t="shared" ca="1" si="106"/>
        <v>-35670305.462232895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-35670305.462232895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-148626.27275930374</v>
      </c>
      <c r="L1170" s="444">
        <f t="shared" ca="1" si="106"/>
        <v>-35818931.734992199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-35818931.734992199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-149245.54889580084</v>
      </c>
      <c r="L1171" s="444">
        <f t="shared" ca="1" si="106"/>
        <v>-35968177.283887997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-35968177.283887997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-149867.40534953331</v>
      </c>
      <c r="L1172" s="444">
        <f t="shared" ca="1" si="106"/>
        <v>-36118044.689237528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-36118044.689237528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-150491.85287182304</v>
      </c>
      <c r="L1173" s="444">
        <f t="shared" ca="1" si="106"/>
        <v>-36268536.542109348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-36268536.542109348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-151118.90225878893</v>
      </c>
      <c r="L1174" s="444">
        <f t="shared" ca="1" si="106"/>
        <v>-36419655.444368139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-36419655.444368139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-151748.56435153392</v>
      </c>
      <c r="L1175" s="444">
        <f t="shared" ca="1" si="106"/>
        <v>-36571404.008719675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-36571404.008719675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-152380.85003633198</v>
      </c>
      <c r="L1176" s="444">
        <f t="shared" ca="1" si="106"/>
        <v>-36723784.858756006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-36723784.858756006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-153015.7702448167</v>
      </c>
      <c r="L1177" s="444">
        <f t="shared" ca="1" si="106"/>
        <v>-36876800.62900082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-36876800.62900082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-153653.33595417009</v>
      </c>
      <c r="L1178" s="444">
        <f t="shared" ca="1" si="106"/>
        <v>-37030453.964954987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-37030453.964954987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-154293.55818731245</v>
      </c>
      <c r="L1179" s="444">
        <f t="shared" ca="1" si="106"/>
        <v>-37184747.523142301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-37184747.523142301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-154936.44801309292</v>
      </c>
      <c r="L1180" s="444">
        <f t="shared" ca="1" si="106"/>
        <v>-37339683.97115539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-37339683.97115539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-155582.01654648079</v>
      </c>
      <c r="L1181" s="444">
        <f t="shared" ca="1" si="106"/>
        <v>-37495265.987701871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-37495265.987701871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-156230.27494875778</v>
      </c>
      <c r="L1182" s="444">
        <f t="shared" ca="1" si="106"/>
        <v>-37651496.262650631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-37651496.262650631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-156881.23442771097</v>
      </c>
      <c r="L1183" s="444">
        <f t="shared" ca="1" si="106"/>
        <v>-37808377.497078344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-37808377.497078344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-157534.90623782642</v>
      </c>
      <c r="L1184" s="444">
        <f t="shared" ca="1" si="106"/>
        <v>-37965912.40331617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-37965912.40331617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-158191.30168048403</v>
      </c>
      <c r="L1185" s="444">
        <f t="shared" ca="1" si="106"/>
        <v>-38124103.704996653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-38124103.704996653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-158850.43210415271</v>
      </c>
      <c r="L1186" s="444">
        <f t="shared" ca="1" si="106"/>
        <v>-38282954.137100808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-38282954.137100808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-159512.30890458671</v>
      </c>
      <c r="L1187" s="444">
        <f t="shared" ca="1" si="106"/>
        <v>-38442466.446005397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-38442466.446005397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-160176.94352502248</v>
      </c>
      <c r="L1188" s="444">
        <f t="shared" ca="1" si="106"/>
        <v>-38602643.38953042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-38602643.38953042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-160844.34745637674</v>
      </c>
      <c r="L1189" s="444">
        <f t="shared" ca="1" si="106"/>
        <v>-38763487.736986794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-38763487.736986794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-161514.53223744498</v>
      </c>
      <c r="L1190" s="444">
        <f t="shared" ca="1" si="106"/>
        <v>-38925002.269224241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-38925002.269224241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-162187.50945510101</v>
      </c>
      <c r="L1191" s="444">
        <f t="shared" ca="1" si="106"/>
        <v>-39087189.778679341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-39087189.778679341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-162863.29074449727</v>
      </c>
      <c r="L1192" s="444">
        <f t="shared" ca="1" si="106"/>
        <v>-39250053.069423839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-39250053.069423839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-163541.88778926601</v>
      </c>
      <c r="L1193" s="444">
        <f t="shared" ca="1" si="106"/>
        <v>-39413594.957213104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-39413594.957213104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-164223.31232172126</v>
      </c>
      <c r="L1194" s="444">
        <f t="shared" ca="1" si="106"/>
        <v>-39577818.269534826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-39577818.269534826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-164907.57612306176</v>
      </c>
      <c r="L1195" s="444">
        <f t="shared" ca="1" si="106"/>
        <v>-39742725.845657885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-39742725.845657885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-165594.69102357453</v>
      </c>
      <c r="L1196" s="444">
        <f t="shared" ca="1" si="106"/>
        <v>-39908320.536681458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-39908320.536681458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-166284.66890283942</v>
      </c>
      <c r="L1197" s="444">
        <f t="shared" ca="1" si="106"/>
        <v>-40074605.205584295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-40074605.205584295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-166977.52168993457</v>
      </c>
      <c r="L1198" s="444">
        <f t="shared" ca="1" si="106"/>
        <v>-40241582.727274232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-40241582.727274232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-167673.26136364264</v>
      </c>
      <c r="L1199" s="444">
        <f t="shared" ca="1" si="106"/>
        <v>-40409255.988637872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-40409255.988637872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-168371.89995265781</v>
      </c>
      <c r="L1200" s="444">
        <f t="shared" ca="1" si="106"/>
        <v>-40577627.88859053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-40577627.88859053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-169073.44953579386</v>
      </c>
      <c r="L1201" s="444">
        <f t="shared" ca="1" si="106"/>
        <v>-40746701.338126324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-40746701.338126324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-169777.92224219302</v>
      </c>
      <c r="L1202" s="444">
        <f t="shared" ca="1" si="106"/>
        <v>-40916479.260368519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-40916479.260368519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-170485.33025153549</v>
      </c>
      <c r="L1203" s="444">
        <f t="shared" ca="1" si="106"/>
        <v>-41086964.590620056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-41086964.590620056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-171195.68579425022</v>
      </c>
      <c r="L1204" s="444">
        <f t="shared" ca="1" si="106"/>
        <v>-41258160.276414305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-41258160.276414305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-171909.00115172626</v>
      </c>
      <c r="L1205" s="444">
        <f t="shared" ca="1" si="106"/>
        <v>-41430069.277566031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-41430069.277566031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-172625.28865652514</v>
      </c>
      <c r="L1206" s="444">
        <f t="shared" ca="1" si="106"/>
        <v>-41602694.566222556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-41602694.566222556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-173344.56069259398</v>
      </c>
      <c r="L1207" s="444">
        <f t="shared" ca="1" si="106"/>
        <v>-41776039.126915149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-41776039.126915149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-174066.8296954798</v>
      </c>
      <c r="L1208" s="444">
        <f t="shared" ca="1" si="106"/>
        <v>-41950105.956610627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-41950105.956610627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-174792.10815254427</v>
      </c>
      <c r="L1209" s="444">
        <f t="shared" ca="1" si="106"/>
        <v>-42124898.064763173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-42124898.064763173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-175520.40860317988</v>
      </c>
      <c r="L1210" s="444">
        <f t="shared" ca="1" si="106"/>
        <v>-42300418.47336635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-42300418.47336635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-176251.74363902645</v>
      </c>
      <c r="L1211" s="444">
        <f t="shared" ca="1" si="106"/>
        <v>-42476670.217005379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-42476670.217005379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-176986.12590418907</v>
      </c>
      <c r="L1212" s="444">
        <f t="shared" ca="1" si="106"/>
        <v>-42653656.342909567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-42653656.342909567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-177723.56809545652</v>
      </c>
      <c r="L1213" s="444">
        <f t="shared" ca="1" si="106"/>
        <v>-42831379.91100502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-42831379.91100502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-178464.08296252092</v>
      </c>
      <c r="L1214" s="444">
        <f t="shared" ca="1" si="106"/>
        <v>-43009843.993967541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-43009843.993967541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-179207.68330819809</v>
      </c>
      <c r="L1215" s="444">
        <f t="shared" ca="1" si="106"/>
        <v>-43189051.67727574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-43189051.67727574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-179954.38198864891</v>
      </c>
      <c r="L1216" s="444">
        <f t="shared" ca="1" si="106"/>
        <v>-43369006.059264392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-43369006.059264392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-180704.19191360162</v>
      </c>
      <c r="L1217" s="444">
        <f t="shared" ca="1" si="106"/>
        <v>-43549710.251177996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-43549710.251177996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-181457.12604657499</v>
      </c>
      <c r="L1218" s="444">
        <f t="shared" ca="1" si="106"/>
        <v>-43731167.377224572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-43731167.377224572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-182213.19740510237</v>
      </c>
      <c r="L1219" s="444">
        <f t="shared" ca="1" si="106"/>
        <v>-43913380.574629672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-43913380.574629672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-182972.41906095698</v>
      </c>
      <c r="L1220" s="444">
        <f t="shared" ca="1" si="106"/>
        <v>-44096352.993690632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-44096352.993690632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-183734.80414037764</v>
      </c>
      <c r="L1221" s="444">
        <f t="shared" ca="1" si="106"/>
        <v>-44280087.797831006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-44280087.797831006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-184500.36582429585</v>
      </c>
      <c r="L1222" s="444">
        <f t="shared" ca="1" si="106"/>
        <v>-44464588.163655303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-44464588.163655303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-185269.11734856377</v>
      </c>
      <c r="L1223" s="444">
        <f t="shared" ca="1" si="106"/>
        <v>-44649857.28100387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-44649857.28100387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-186041.07200418279</v>
      </c>
      <c r="L1224" s="444">
        <f t="shared" ca="1" si="106"/>
        <v>-44835898.353008054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-44835898.353008054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-186816.24313753354</v>
      </c>
      <c r="L1225" s="444">
        <f t="shared" ca="1" si="106"/>
        <v>-45022714.596145585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-45022714.596145585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-187594.64415060659</v>
      </c>
      <c r="L1226" s="444">
        <f t="shared" ca="1" si="106"/>
        <v>-45210309.240296192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-45210309.240296192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-188376.28850123414</v>
      </c>
      <c r="L1227" s="444">
        <f t="shared" ca="1" si="106"/>
        <v>-45398685.528797425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-45398685.528797425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-189161.1897033226</v>
      </c>
      <c r="L1228" s="444">
        <f t="shared" ca="1" si="106"/>
        <v>-45587846.718500748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-45587846.718500748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-189949.36132708646</v>
      </c>
      <c r="L1229" s="444">
        <f t="shared" ca="1" si="106"/>
        <v>-45777796.079827838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-45777796.079827838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-190740.81699928266</v>
      </c>
      <c r="L1230" s="444">
        <f t="shared" ca="1" si="106"/>
        <v>-45968536.896827117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-45968536.896827117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-191535.57040344633</v>
      </c>
      <c r="L1231" s="444">
        <f t="shared" ca="1" si="106"/>
        <v>-46160072.467230566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-46160072.467230566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-192333.63528012735</v>
      </c>
      <c r="L1232" s="444">
        <f t="shared" ca="1" si="106"/>
        <v>-46352406.102510691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-46352406.102510691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-193135.02542712787</v>
      </c>
      <c r="L1233" s="444">
        <f t="shared" ca="1" si="106"/>
        <v>-46545541.127937816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-46545541.127937816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-193939.75469974091</v>
      </c>
      <c r="L1234" s="444">
        <f t="shared" ca="1" si="106"/>
        <v>-46739480.88263756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-46739480.88263756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-194747.83701098984</v>
      </c>
      <c r="L1235" s="444">
        <f t="shared" ca="1" si="106"/>
        <v>-46934228.719648547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-46934228.719648547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-195559.28633186893</v>
      </c>
      <c r="L1236" s="444">
        <f t="shared" ca="1" si="106"/>
        <v>-47129788.005980417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-47129788.005980417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-196374.11669158508</v>
      </c>
      <c r="L1237" s="444">
        <f t="shared" ca="1" si="106"/>
        <v>-47326162.122671999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-47326162.122671999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-197192.34217779999</v>
      </c>
      <c r="L1238" s="444">
        <f t="shared" ca="1" si="106"/>
        <v>-47523354.4648498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-47523354.4648498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-198013.97693687415</v>
      </c>
      <c r="L1239" s="444">
        <f t="shared" ca="1" si="106"/>
        <v>-47721368.441786677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-47721368.441786677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-198839.03517411114</v>
      </c>
      <c r="L1240" s="444">
        <f t="shared" ca="1" si="106"/>
        <v>-47920207.476960786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-47920207.476960786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-199667.53115400329</v>
      </c>
      <c r="L1241" s="444">
        <f t="shared" ca="1" si="106"/>
        <v>-48119875.008114792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-48119875.008114792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-200499.47920047829</v>
      </c>
      <c r="L1242" s="444">
        <f t="shared" ca="1" si="106"/>
        <v>-48320374.487315267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-48320374.487315267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-201334.89369714694</v>
      </c>
      <c r="L1243" s="444">
        <f t="shared" ca="1" si="106"/>
        <v>-48521709.381012417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-48521709.381012417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-202173.78908755173</v>
      </c>
      <c r="L1244" s="444">
        <f t="shared" ca="1" si="106"/>
        <v>-48723883.170099966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-48723883.170099966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-203016.17987541654</v>
      </c>
      <c r="L1245" s="444">
        <f t="shared" ca="1" si="106"/>
        <v>-48926899.349975385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-48926899.349975385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-203862.08062489744</v>
      </c>
      <c r="L1246" s="444">
        <f t="shared" ca="1" si="106"/>
        <v>-49130761.430600286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-49130761.430600286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-204711.50596083453</v>
      </c>
      <c r="L1247" s="444">
        <f t="shared" ca="1" si="106"/>
        <v>-49335472.936561123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-49335472.936561123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-205564.47056900468</v>
      </c>
      <c r="L1248" s="444">
        <f t="shared" ca="1" si="106"/>
        <v>-49541037.40713013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-49541037.40713013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-206420.98919637554</v>
      </c>
      <c r="L1249" s="444">
        <f t="shared" ca="1" si="106"/>
        <v>-49747458.396326505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-49747458.396326505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-207281.07665136043</v>
      </c>
      <c r="L1250" s="444">
        <f t="shared" ca="1" si="106"/>
        <v>-49954739.472977862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-49954739.472977862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-208144.74780407443</v>
      </c>
      <c r="L1251" s="444">
        <f t="shared" ca="1" si="106"/>
        <v>-50162884.220781937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-50162884.220781937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-209012.01758659139</v>
      </c>
      <c r="L1252" s="444">
        <f t="shared" ca="1" si="106"/>
        <v>-50371896.238368526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-50371896.238368526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-209882.9009932022</v>
      </c>
      <c r="L1253" s="444">
        <f t="shared" ca="1" si="106"/>
        <v>-50581779.139361732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-50581779.139361732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-210757.41308067387</v>
      </c>
      <c r="L1254" s="444">
        <f t="shared" ca="1" si="106"/>
        <v>-50792536.552442409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-50792536.552442409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-211635.56896851002</v>
      </c>
      <c r="L1255" s="444">
        <f t="shared" ca="1" si="106"/>
        <v>-51004172.121410921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-51004172.121410921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-212517.38383921215</v>
      </c>
      <c r="L1256" s="444">
        <f t="shared" ca="1" si="106"/>
        <v>-51216689.505250134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-51216689.505250134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-213402.87293854222</v>
      </c>
      <c r="L1257" s="444">
        <f t="shared" ca="1" si="106"/>
        <v>-51430092.378188677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-51430092.378188677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-214292.05157578614</v>
      </c>
      <c r="L1258" s="444">
        <f t="shared" ca="1" si="106"/>
        <v>-51644384.429764464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-51644384.429764464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-215184.93512401861</v>
      </c>
      <c r="L1259" s="444">
        <f t="shared" ca="1" si="106"/>
        <v>-51859569.364888482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-51859569.364888482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-216081.53902036868</v>
      </c>
      <c r="L1260" s="444">
        <f t="shared" ca="1" si="106"/>
        <v>-52075650.903908849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-52075650.903908849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-216981.87876628686</v>
      </c>
      <c r="L1261" s="444">
        <f t="shared" ca="1" si="106"/>
        <v>-52292632.782675132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-52292632.782675132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-217885.96992781304</v>
      </c>
      <c r="L1262" s="444">
        <f t="shared" ca="1" si="106"/>
        <v>-52510518.752602942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-52510518.752602942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-218793.8281358456</v>
      </c>
      <c r="L1263" s="444">
        <f t="shared" ca="1" si="106"/>
        <v>-52729312.58073879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-52729312.58073879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-219705.46908641161</v>
      </c>
      <c r="L1264" s="444">
        <f t="shared" ca="1" si="106"/>
        <v>-52949018.049825199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-52949018.049825199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-220620.90854093831</v>
      </c>
      <c r="L1265" s="444">
        <f t="shared" ca="1" si="106"/>
        <v>-53169638.958366141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-53169638.958366141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-221540.16232652558</v>
      </c>
      <c r="L1266" s="444">
        <f t="shared" ca="1" si="106"/>
        <v>-53391179.120692663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-53391179.120692663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-222463.24633621942</v>
      </c>
      <c r="L1267" s="444">
        <f t="shared" ca="1" si="106"/>
        <v>-53613642.367028885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-53613642.367028885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-223390.17652928701</v>
      </c>
      <c r="L1268" s="444">
        <f t="shared" ca="1" si="106"/>
        <v>-53837032.543558173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-53837032.543558173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-224320.96893149239</v>
      </c>
      <c r="L1269" s="444">
        <f t="shared" ca="1" si="106"/>
        <v>-54061353.512489662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-54061353.512489662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-225255.63963537358</v>
      </c>
      <c r="L1270" s="444">
        <f t="shared" ca="1" si="106"/>
        <v>-54286609.152125038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-54286609.152125038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-226194.20480052097</v>
      </c>
      <c r="L1271" s="444">
        <f t="shared" ca="1" si="106"/>
        <v>-54512803.356925562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-54512803.356925562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-227136.68065385651</v>
      </c>
      <c r="L1272" s="444">
        <f t="shared" ca="1" si="106"/>
        <v>-54739940.037579417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-54739940.037579417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-228083.08348991422</v>
      </c>
      <c r="L1273" s="444">
        <f t="shared" ca="1" si="106"/>
        <v>-54968023.121069334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-54968023.121069334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-229033.42967112223</v>
      </c>
      <c r="L1274" s="444">
        <f t="shared" ca="1" si="106"/>
        <v>-55197056.550740458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-55197056.550740458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-229987.73562808524</v>
      </c>
      <c r="L1275" s="444">
        <f t="shared" ca="1" si="106"/>
        <v>-55427044.286368541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-55427044.286368541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-230946.01785986891</v>
      </c>
      <c r="L1276" s="444">
        <f t="shared" ca="1" si="106"/>
        <v>-55657990.30422841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-55657990.30422841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-231908.29293428504</v>
      </c>
      <c r="L1277" s="444">
        <f t="shared" ca="1" si="106"/>
        <v>-55889898.597162694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-55889898.597162694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-232874.57748817789</v>
      </c>
      <c r="L1278" s="444">
        <f t="shared" ca="1" si="106"/>
        <v>-56122773.17465087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-56122773.17465087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-233844.88822771198</v>
      </c>
      <c r="L1279" s="444">
        <f t="shared" ca="1" si="106"/>
        <v>-56356618.062878579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-56356618.062878579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-234819.24192866078</v>
      </c>
      <c r="L1280" s="444">
        <f t="shared" ca="1" si="106"/>
        <v>-56591437.304807238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-56591437.304807238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-235797.65543669683</v>
      </c>
      <c r="L1281" s="444">
        <f t="shared" ca="1" si="106"/>
        <v>-56827234.960243933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-56827234.960243933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-236780.14566768304</v>
      </c>
      <c r="L1282" s="444">
        <f t="shared" ca="1" si="106"/>
        <v>-57064015.105911613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-57064015.105911613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-237766.72960796504</v>
      </c>
      <c r="L1283" s="444">
        <f t="shared" ref="L1283:L1537" ca="1" si="127">I1283-J1283+K1283</f>
        <v>-57301781.835519575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-57301781.835519575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-238757.42431466488</v>
      </c>
      <c r="L1284" s="444">
        <f t="shared" ca="1" si="127"/>
        <v>-57540539.259834237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-57540539.259834237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-239752.24691597602</v>
      </c>
      <c r="L1285" s="444">
        <f t="shared" ca="1" si="127"/>
        <v>-57780291.506750211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-57780291.506750211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-240751.21461145923</v>
      </c>
      <c r="L1286" s="444">
        <f t="shared" ca="1" si="127"/>
        <v>-58021042.721361667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-58021042.721361667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-241754.34467234029</v>
      </c>
      <c r="L1287" s="444">
        <f t="shared" ca="1" si="127"/>
        <v>-58262797.066034004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-58262797.066034004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-242761.65444180838</v>
      </c>
      <c r="L1288" s="444">
        <f t="shared" ca="1" si="127"/>
        <v>-58505558.720475815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-58505558.720475815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-243773.1613353159</v>
      </c>
      <c r="L1289" s="444">
        <f t="shared" ca="1" si="127"/>
        <v>-58749331.881811135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-58749331.881811135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-244788.8828408797</v>
      </c>
      <c r="L1290" s="444">
        <f t="shared" ca="1" si="127"/>
        <v>-58994120.764652014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-58994120.764652014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-245808.83651938339</v>
      </c>
      <c r="L1291" s="444">
        <f t="shared" ca="1" si="127"/>
        <v>-59239929.601171397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-59239929.601171397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-246833.04000488081</v>
      </c>
      <c r="L1292" s="444">
        <f t="shared" ca="1" si="127"/>
        <v>-59486762.641176276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-59486762.641176276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-247861.51100490114</v>
      </c>
      <c r="L1293" s="444">
        <f t="shared" ca="1" si="127"/>
        <v>-59734624.152181178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-59734624.152181178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-248894.2673007549</v>
      </c>
      <c r="L1294" s="444">
        <f t="shared" ca="1" si="127"/>
        <v>-59983518.419481933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-59983518.419481933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-249931.32674784138</v>
      </c>
      <c r="L1295" s="444">
        <f t="shared" ca="1" si="127"/>
        <v>-60233449.746229775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-60233449.746229775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-250972.70727595739</v>
      </c>
      <c r="L1296" s="444">
        <f t="shared" ca="1" si="127"/>
        <v>-60484422.453505732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-60484422.453505732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-252018.42688960722</v>
      </c>
      <c r="L1297" s="444">
        <f t="shared" ca="1" si="127"/>
        <v>-60736440.880395338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-60736440.880395338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-253068.5036683139</v>
      </c>
      <c r="L1298" s="444">
        <f t="shared" ca="1" si="127"/>
        <v>-60989509.384063654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-60989509.384063654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-254122.95576693187</v>
      </c>
      <c r="L1299" s="444">
        <f t="shared" ca="1" si="127"/>
        <v>-61243632.339830585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-61243632.339830585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-255181.80141596077</v>
      </c>
      <c r="L1300" s="444">
        <f t="shared" ca="1" si="127"/>
        <v>-61498814.141246542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-61498814.141246542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-256245.05892186059</v>
      </c>
      <c r="L1301" s="444">
        <f t="shared" ca="1" si="127"/>
        <v>-61755059.200168401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-61755059.200168401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-257312.74666736834</v>
      </c>
      <c r="L1302" s="444">
        <f t="shared" ca="1" si="127"/>
        <v>-62012371.946835771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-62012371.946835771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-258384.8831118157</v>
      </c>
      <c r="L1303" s="444">
        <f t="shared" ca="1" si="127"/>
        <v>-62270756.829947583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-62270756.829947583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-259461.48679144826</v>
      </c>
      <c r="L1304" s="444">
        <f t="shared" ca="1" si="127"/>
        <v>-62530218.31673903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-62530218.31673903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-260542.57631974595</v>
      </c>
      <c r="L1305" s="444">
        <f t="shared" ca="1" si="127"/>
        <v>-62790760.893058777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-62790760.893058777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-261628.17038774493</v>
      </c>
      <c r="L1306" s="444">
        <f t="shared" ca="1" si="127"/>
        <v>-63052389.063446522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-63052389.063446522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-262718.28776436049</v>
      </c>
      <c r="L1307" s="444">
        <f t="shared" ca="1" si="127"/>
        <v>-63315107.351210885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-63315107.351210885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-263812.94729671202</v>
      </c>
      <c r="L1308" s="444">
        <f t="shared" ca="1" si="127"/>
        <v>-63578920.298507594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-63578920.298507594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-264912.16791044828</v>
      </c>
      <c r="L1309" s="444">
        <f t="shared" ca="1" si="127"/>
        <v>-63843832.466418043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-63843832.466418043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-266015.96861007519</v>
      </c>
      <c r="L1310" s="444">
        <f t="shared" ca="1" si="127"/>
        <v>-64109848.435028121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-64109848.435028121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-267124.36847928388</v>
      </c>
      <c r="L1311" s="444">
        <f t="shared" ca="1" si="127"/>
        <v>-64376972.803507403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-64376972.803507403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-268237.38668128086</v>
      </c>
      <c r="L1312" s="444">
        <f t="shared" ca="1" si="127"/>
        <v>-64645210.190188684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-64645210.190188684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-269355.04245911952</v>
      </c>
      <c r="L1313" s="444">
        <f t="shared" ca="1" si="127"/>
        <v>-64914565.232647806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-64914565.232647806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-270477.35513603251</v>
      </c>
      <c r="L1314" s="444">
        <f t="shared" ca="1" si="127"/>
        <v>-65185042.587783836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-65185042.587783836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-271604.344115766</v>
      </c>
      <c r="L1315" s="444">
        <f t="shared" ca="1" si="127"/>
        <v>-65456646.9318996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-65456646.9318996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-272736.02888291498</v>
      </c>
      <c r="L1316" s="444">
        <f t="shared" ca="1" si="127"/>
        <v>-65729382.960782513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-65729382.960782513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-273872.42900326045</v>
      </c>
      <c r="L1317" s="444">
        <f t="shared" ca="1" si="127"/>
        <v>-66003255.389785774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-66003255.389785774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-275013.56412410736</v>
      </c>
      <c r="L1318" s="444">
        <f t="shared" ca="1" si="127"/>
        <v>-66278268.953909881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-66278268.953909881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-276159.45397462451</v>
      </c>
      <c r="L1319" s="444">
        <f t="shared" ca="1" si="127"/>
        <v>-66554428.407884508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-66554428.407884508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-277310.11836618546</v>
      </c>
      <c r="L1320" s="444">
        <f t="shared" ca="1" si="127"/>
        <v>-66831738.52625069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-66831738.52625069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-278465.57719271118</v>
      </c>
      <c r="L1321" s="444">
        <f t="shared" ca="1" si="127"/>
        <v>-67110204.103443399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-67110204.103443399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-279625.85043101414</v>
      </c>
      <c r="L1322" s="444">
        <f t="shared" ca="1" si="127"/>
        <v>-67389829.953874409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-67389829.953874409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-280790.95814114338</v>
      </c>
      <c r="L1323" s="444">
        <f t="shared" ca="1" si="127"/>
        <v>-67670620.912015557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-67670620.912015557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-281960.92046673148</v>
      </c>
      <c r="L1324" s="444">
        <f t="shared" ca="1" si="127"/>
        <v>-67952581.832482293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-67952581.832482293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-283135.75763534289</v>
      </c>
      <c r="L1325" s="444">
        <f t="shared" ca="1" si="127"/>
        <v>-68235717.590117633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-68235717.590117633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-284315.48995882348</v>
      </c>
      <c r="L1326" s="444">
        <f t="shared" ca="1" si="127"/>
        <v>-68520033.080076456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-68520033.080076456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-285500.13783365191</v>
      </c>
      <c r="L1327" s="444">
        <f t="shared" ca="1" si="127"/>
        <v>-68805533.217910111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-68805533.217910111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-286689.7217412921</v>
      </c>
      <c r="L1328" s="444">
        <f t="shared" ca="1" si="127"/>
        <v>-69092222.9396514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-69092222.9396514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-287884.26224854751</v>
      </c>
      <c r="L1329" s="444">
        <f t="shared" ca="1" si="127"/>
        <v>-69380107.201899946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-69380107.201899946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-289083.78000791644</v>
      </c>
      <c r="L1330" s="444">
        <f t="shared" ca="1" si="127"/>
        <v>-69669190.981907859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-69669190.981907859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-290288.29575794941</v>
      </c>
      <c r="L1331" s="444">
        <f t="shared" ca="1" si="127"/>
        <v>-69959479.277665809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-69959479.277665809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-291497.83032360754</v>
      </c>
      <c r="L1332" s="444">
        <f t="shared" ca="1" si="127"/>
        <v>-70250977.107989416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-70250977.107989416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-292712.40461662255</v>
      </c>
      <c r="L1333" s="444">
        <f t="shared" ca="1" si="127"/>
        <v>-70543689.51260604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-70543689.51260604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-293932.0396358585</v>
      </c>
      <c r="L1334" s="444">
        <f t="shared" ca="1" si="127"/>
        <v>-70837621.552241892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-70837621.552241892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-295156.75646767457</v>
      </c>
      <c r="L1335" s="444">
        <f t="shared" ca="1" si="127"/>
        <v>-71132778.308709562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-71132778.308709562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-296386.57628628984</v>
      </c>
      <c r="L1336" s="444">
        <f t="shared" ca="1" si="127"/>
        <v>-71429164.884995848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-71429164.884995848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-297621.52035414934</v>
      </c>
      <c r="L1337" s="444">
        <f t="shared" ca="1" si="127"/>
        <v>-71726786.40535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-71726786.40535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-298861.61002229166</v>
      </c>
      <c r="L1338" s="444">
        <f t="shared" ca="1" si="127"/>
        <v>-72025648.015372291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-72025648.015372291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-300106.86673071788</v>
      </c>
      <c r="L1339" s="444">
        <f t="shared" ca="1" si="127"/>
        <v>-72325754.882103011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-72325754.882103011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-301357.31200876256</v>
      </c>
      <c r="L1340" s="444">
        <f t="shared" ca="1" si="127"/>
        <v>-72627112.194111779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-72627112.194111779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-302612.96747546573</v>
      </c>
      <c r="L1341" s="444">
        <f t="shared" ca="1" si="127"/>
        <v>-72929725.161587238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-72929725.161587238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-303873.85483994684</v>
      </c>
      <c r="L1342" s="444">
        <f t="shared" ca="1" si="127"/>
        <v>-73233599.016427189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-73233599.016427189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-305139.99590177997</v>
      </c>
      <c r="L1343" s="444">
        <f t="shared" ca="1" si="127"/>
        <v>-73538739.012328967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-73538739.012328967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-306411.41255137068</v>
      </c>
      <c r="L1344" s="444">
        <f t="shared" ca="1" si="127"/>
        <v>-73845150.424880341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-73845150.424880341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-307688.12677033473</v>
      </c>
      <c r="L1345" s="444">
        <f t="shared" ca="1" si="127"/>
        <v>-74152838.551650673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-74152838.551650673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-308970.16063187778</v>
      </c>
      <c r="L1346" s="444">
        <f t="shared" ca="1" si="127"/>
        <v>-74461808.712282553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-74461808.712282553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-310257.53630117729</v>
      </c>
      <c r="L1347" s="444">
        <f t="shared" ca="1" si="127"/>
        <v>-74772066.248583734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-74772066.248583734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-311550.27603576554</v>
      </c>
      <c r="L1348" s="444">
        <f t="shared" ca="1" si="127"/>
        <v>-75083616.524619505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-75083616.524619505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-312848.40218591457</v>
      </c>
      <c r="L1349" s="444">
        <f t="shared" ca="1" si="127"/>
        <v>-75396464.926805422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-75396464.926805422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-314151.93719502259</v>
      </c>
      <c r="L1350" s="444">
        <f t="shared" ca="1" si="127"/>
        <v>-75710616.86400044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-75710616.86400044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-315460.90360000182</v>
      </c>
      <c r="L1351" s="444">
        <f t="shared" ca="1" si="127"/>
        <v>-76026077.767600447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-76026077.767600447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-316775.32403166854</v>
      </c>
      <c r="L1352" s="444">
        <f t="shared" ca="1" si="127"/>
        <v>-76342853.091632113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-76342853.091632113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-318095.22121513379</v>
      </c>
      <c r="L1353" s="444">
        <f t="shared" ca="1" si="127"/>
        <v>-76660948.312847242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-76660948.312847242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-319420.61797019682</v>
      </c>
      <c r="L1354" s="444">
        <f t="shared" ca="1" si="127"/>
        <v>-76980368.93081744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-76980368.93081744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-320751.53721173934</v>
      </c>
      <c r="L1355" s="444">
        <f t="shared" ca="1" si="127"/>
        <v>-77301120.468029186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-77301120.468029186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-322088.0019501216</v>
      </c>
      <c r="L1356" s="444">
        <f t="shared" ca="1" si="127"/>
        <v>-77623208.469979301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-77623208.469979301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-323430.03529158043</v>
      </c>
      <c r="L1357" s="444">
        <f t="shared" ca="1" si="127"/>
        <v>-77946638.505270883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-77946638.505270883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-324777.66043862869</v>
      </c>
      <c r="L1358" s="444">
        <f t="shared" ca="1" si="127"/>
        <v>-78271416.16570951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-78271416.16570951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-326130.90069045627</v>
      </c>
      <c r="L1359" s="444">
        <f t="shared" ca="1" si="127"/>
        <v>-78597547.066399962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-78597547.066399962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-327489.77944333316</v>
      </c>
      <c r="L1360" s="444">
        <f t="shared" ca="1" si="127"/>
        <v>-78925036.8458433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-78925036.8458433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-328854.32019101374</v>
      </c>
      <c r="L1361" s="444">
        <f t="shared" ca="1" si="127"/>
        <v>-79253891.166034311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-79253891.166034311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-330224.54652514297</v>
      </c>
      <c r="L1362" s="444">
        <f t="shared" ca="1" si="127"/>
        <v>-79584115.712559447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-79584115.712559447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-331600.48213566438</v>
      </c>
      <c r="L1363" s="444">
        <f t="shared" ca="1" si="127"/>
        <v>-79915716.194695115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-79915716.194695115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-332982.15081122966</v>
      </c>
      <c r="L1364" s="444">
        <f t="shared" ca="1" si="127"/>
        <v>-80248698.34550634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-80248698.34550634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-334369.57643960975</v>
      </c>
      <c r="L1365" s="444">
        <f t="shared" ca="1" si="127"/>
        <v>-80583067.921945944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-80583067.921945944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-335762.78300810809</v>
      </c>
      <c r="L1366" s="444">
        <f t="shared" ca="1" si="127"/>
        <v>-80918830.704954058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-80918830.704954058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-337161.79460397526</v>
      </c>
      <c r="L1367" s="444">
        <f t="shared" ca="1" si="127"/>
        <v>-81255992.499558032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-81255992.499558032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-338566.63541482511</v>
      </c>
      <c r="L1368" s="444">
        <f t="shared" ca="1" si="127"/>
        <v>-81594559.134972855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-81594559.134972855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-339977.32972905354</v>
      </c>
      <c r="L1369" s="444">
        <f t="shared" ca="1" si="127"/>
        <v>-81934536.464701906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-81934536.464701906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-341393.90193625796</v>
      </c>
      <c r="L1370" s="444">
        <f t="shared" ca="1" si="127"/>
        <v>-82275930.366638169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-82275930.366638169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-342816.37652765901</v>
      </c>
      <c r="L1371" s="444">
        <f t="shared" ca="1" si="127"/>
        <v>-82618746.743165821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-82618746.743165821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-344244.77809652424</v>
      </c>
      <c r="L1372" s="444">
        <f t="shared" ca="1" si="127"/>
        <v>-82962991.521262348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-82962991.521262348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-345679.13133859308</v>
      </c>
      <c r="L1373" s="444">
        <f t="shared" ca="1" si="127"/>
        <v>-83308670.652600944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-83308670.652600944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-347119.4610525039</v>
      </c>
      <c r="L1374" s="444">
        <f t="shared" ca="1" si="127"/>
        <v>-83655790.113653451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-83655790.113653451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-348565.79214022274</v>
      </c>
      <c r="L1375" s="444">
        <f t="shared" ca="1" si="127"/>
        <v>-84004355.905793667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-84004355.905793667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-350018.14960747364</v>
      </c>
      <c r="L1376" s="444">
        <f t="shared" ca="1" si="127"/>
        <v>-84354374.055401146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-84354374.055401146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-351476.55856417143</v>
      </c>
      <c r="L1377" s="444">
        <f t="shared" ca="1" si="127"/>
        <v>-84705850.613965318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-84705850.613965318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-352941.04422485549</v>
      </c>
      <c r="L1378" s="444">
        <f t="shared" ca="1" si="127"/>
        <v>-85058791.658190176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-85058791.658190176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-354411.63190912572</v>
      </c>
      <c r="L1379" s="444">
        <f t="shared" ca="1" si="127"/>
        <v>-85413203.290099308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-85413203.290099308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-355888.34704208042</v>
      </c>
      <c r="L1380" s="444">
        <f t="shared" ca="1" si="127"/>
        <v>-85769091.637141392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-85769091.637141392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-357371.2151547558</v>
      </c>
      <c r="L1381" s="444">
        <f t="shared" ca="1" si="127"/>
        <v>-86126462.852296144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-86126462.852296144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-358860.26188456727</v>
      </c>
      <c r="L1382" s="444">
        <f t="shared" ca="1" si="127"/>
        <v>-86485323.114180714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-86485323.114180714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-360355.51297575299</v>
      </c>
      <c r="L1383" s="444">
        <f t="shared" ca="1" si="127"/>
        <v>-86845678.627156466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-86845678.627156466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-361856.99427981861</v>
      </c>
      <c r="L1384" s="444">
        <f t="shared" ca="1" si="127"/>
        <v>-87207535.621436283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-87207535.621436283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-363364.73175598448</v>
      </c>
      <c r="L1385" s="444">
        <f t="shared" ca="1" si="127"/>
        <v>-87570900.35319227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-87570900.35319227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-364878.75147163443</v>
      </c>
      <c r="L1386" s="444">
        <f t="shared" ca="1" si="127"/>
        <v>-87935779.104663908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-87935779.104663908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-366399.07960276626</v>
      </c>
      <c r="L1387" s="444">
        <f t="shared" ca="1" si="127"/>
        <v>-88302178.184266672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-88302178.184266672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-367925.74243444449</v>
      </c>
      <c r="L1388" s="444">
        <f t="shared" ca="1" si="127"/>
        <v>-88670103.926701114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-88670103.926701114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-369458.76636125462</v>
      </c>
      <c r="L1389" s="444">
        <f t="shared" ca="1" si="127"/>
        <v>-89039562.693062365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-89039562.693062365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-370998.17788775987</v>
      </c>
      <c r="L1390" s="444">
        <f t="shared" ca="1" si="127"/>
        <v>-89410560.870950118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-89410560.870950118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-372544.00362895883</v>
      </c>
      <c r="L1391" s="444">
        <f t="shared" ca="1" si="127"/>
        <v>-89783104.874579072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-89783104.874579072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-374096.27031074616</v>
      </c>
      <c r="L1392" s="444">
        <f t="shared" ca="1" si="127"/>
        <v>-90157201.144889817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-90157201.144889817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-375655.00477037422</v>
      </c>
      <c r="L1393" s="444">
        <f t="shared" ca="1" si="127"/>
        <v>-90532856.149660185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-90532856.149660185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-377220.23395691742</v>
      </c>
      <c r="L1394" s="444">
        <f t="shared" ca="1" si="127"/>
        <v>-90910076.383617103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-90910076.383617103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-378791.98493173794</v>
      </c>
      <c r="L1395" s="444">
        <f t="shared" ca="1" si="127"/>
        <v>-91288868.36854884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-91288868.36854884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-380370.28486895352</v>
      </c>
      <c r="L1396" s="444">
        <f t="shared" ca="1" si="127"/>
        <v>-91669238.653417796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-91669238.653417796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-381955.16105590749</v>
      </c>
      <c r="L1397" s="444">
        <f t="shared" ca="1" si="127"/>
        <v>-92051193.814473704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-92051193.814473704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-383546.6408936404</v>
      </c>
      <c r="L1398" s="444">
        <f t="shared" ca="1" si="127"/>
        <v>-92434740.455367342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-92434740.455367342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-385144.75189736392</v>
      </c>
      <c r="L1399" s="444">
        <f t="shared" ca="1" si="127"/>
        <v>-92819885.207264706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-92819885.207264706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-386749.52169693628</v>
      </c>
      <c r="L1400" s="444">
        <f t="shared" ca="1" si="127"/>
        <v>-93206634.728961647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-93206634.728961647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-388360.97803734022</v>
      </c>
      <c r="L1401" s="444">
        <f t="shared" ca="1" si="127"/>
        <v>-93594995.706998989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-93594995.706998989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-389979.14877916244</v>
      </c>
      <c r="L1402" s="444">
        <f t="shared" ca="1" si="127"/>
        <v>-93984974.855778158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-93984974.855778158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-391604.06189907563</v>
      </c>
      <c r="L1403" s="444">
        <f t="shared" ca="1" si="127"/>
        <v>-94376578.917677239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-94376578.917677239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-393235.74549032183</v>
      </c>
      <c r="L1404" s="444">
        <f t="shared" ca="1" si="127"/>
        <v>-94769814.663167566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-94769814.663167566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-394874.2277631982</v>
      </c>
      <c r="L1405" s="444">
        <f t="shared" ca="1" si="127"/>
        <v>-95164688.890930757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-95164688.890930757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-396519.53704554483</v>
      </c>
      <c r="L1406" s="444">
        <f t="shared" ca="1" si="127"/>
        <v>-95561208.427976295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-95561208.427976295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-398171.70178323454</v>
      </c>
      <c r="L1407" s="444">
        <f t="shared" ca="1" si="127"/>
        <v>-95959380.129759535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-95959380.129759535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-399830.75054066471</v>
      </c>
      <c r="L1408" s="444">
        <f t="shared" ca="1" si="127"/>
        <v>-96359210.880300194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-96359210.880300194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-401496.71200125082</v>
      </c>
      <c r="L1409" s="444">
        <f t="shared" ca="1" si="127"/>
        <v>-96760707.592301443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-96760707.592301443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-403169.61496792268</v>
      </c>
      <c r="L1410" s="444">
        <f t="shared" ca="1" si="127"/>
        <v>-97163877.207269371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-97163877.207269371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-404849.4883636224</v>
      </c>
      <c r="L1411" s="444">
        <f t="shared" ca="1" si="127"/>
        <v>-97568726.695632994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-97568726.695632994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-406536.36123180413</v>
      </c>
      <c r="L1412" s="444">
        <f t="shared" ca="1" si="127"/>
        <v>-97975263.056864798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-97975263.056864798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-408230.26273693668</v>
      </c>
      <c r="L1413" s="444">
        <f t="shared" ca="1" si="127"/>
        <v>-98383493.31960173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-98383493.31960173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-409931.2221650072</v>
      </c>
      <c r="L1414" s="444">
        <f t="shared" ca="1" si="127"/>
        <v>-98793424.541766733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-98793424.541766733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-411639.26892402803</v>
      </c>
      <c r="L1415" s="444">
        <f t="shared" ca="1" si="127"/>
        <v>-99205063.810690761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-99205063.810690761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-413354.4325445448</v>
      </c>
      <c r="L1416" s="444">
        <f t="shared" ca="1" si="127"/>
        <v>-99618418.243235305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-99618418.243235305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-415076.74268014712</v>
      </c>
      <c r="L1417" s="444">
        <f t="shared" ca="1" si="127"/>
        <v>-100033494.98591545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-100033494.98591545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-416806.22910798102</v>
      </c>
      <c r="L1418" s="444">
        <f t="shared" ca="1" si="127"/>
        <v>-100450301.21502343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-100450301.21502343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-418542.92172926426</v>
      </c>
      <c r="L1419" s="444">
        <f t="shared" ca="1" si="127"/>
        <v>-100868844.13675269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-100868844.13675269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-420286.85056980292</v>
      </c>
      <c r="L1420" s="444">
        <f t="shared" ca="1" si="127"/>
        <v>-101289130.98732249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-101289130.98732249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-422038.04578051041</v>
      </c>
      <c r="L1421" s="444">
        <f t="shared" ca="1" si="127"/>
        <v>-101711169.033103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-101711169.033103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-423796.5376379292</v>
      </c>
      <c r="L1422" s="444">
        <f t="shared" ca="1" si="127"/>
        <v>-102134965.57074094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-102134965.57074094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-425562.35654475389</v>
      </c>
      <c r="L1423" s="444">
        <f t="shared" ca="1" si="127"/>
        <v>-102560527.92728569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-102560527.92728569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-427335.53303035704</v>
      </c>
      <c r="L1424" s="444">
        <f t="shared" ca="1" si="127"/>
        <v>-102987863.46031605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-102987863.46031605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-429116.09775131685</v>
      </c>
      <c r="L1425" s="444">
        <f t="shared" ca="1" si="127"/>
        <v>-103416979.55806737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-103416979.55806737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-430904.08149194735</v>
      </c>
      <c r="L1426" s="444">
        <f t="shared" ca="1" si="127"/>
        <v>-103847883.63955931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-103847883.63955931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-432699.51516483049</v>
      </c>
      <c r="L1427" s="444">
        <f t="shared" ca="1" si="127"/>
        <v>-104280583.15472415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-104280583.15472415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-434502.42981135059</v>
      </c>
      <c r="L1428" s="444">
        <f t="shared" ca="1" si="127"/>
        <v>-104715085.58453549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-104715085.58453549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-436312.85660223122</v>
      </c>
      <c r="L1429" s="444">
        <f t="shared" ca="1" si="127"/>
        <v>-105151398.44113773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-105151398.44113773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-438130.82683807384</v>
      </c>
      <c r="L1430" s="444">
        <f t="shared" ca="1" si="127"/>
        <v>-105589529.26797581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-105589529.26797581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-439956.37194989918</v>
      </c>
      <c r="L1431" s="444">
        <f t="shared" ca="1" si="127"/>
        <v>-106029485.6399257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-106029485.6399257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-441789.52349969046</v>
      </c>
      <c r="L1432" s="444">
        <f t="shared" ca="1" si="127"/>
        <v>-106471275.1634254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-106471275.1634254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-443630.31318093924</v>
      </c>
      <c r="L1433" s="444">
        <f t="shared" ca="1" si="127"/>
        <v>-106914905.47660634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-106914905.47660634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-445478.77281919308</v>
      </c>
      <c r="L1434" s="444">
        <f t="shared" ca="1" si="127"/>
        <v>-107360384.24942553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-107360384.24942553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-447334.9343726064</v>
      </c>
      <c r="L1435" s="444">
        <f t="shared" ca="1" si="127"/>
        <v>-107807719.18379813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-107807719.18379813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-449198.82993249223</v>
      </c>
      <c r="L1436" s="444">
        <f t="shared" ca="1" si="127"/>
        <v>-108256918.01373063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-108256918.01373063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-451070.49172387761</v>
      </c>
      <c r="L1437" s="444">
        <f t="shared" ca="1" si="127"/>
        <v>-108707988.50545451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-108707988.50545451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-452949.95210606046</v>
      </c>
      <c r="L1438" s="444">
        <f t="shared" ca="1" si="127"/>
        <v>-109160938.45756057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-109160938.45756057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-454837.24357316911</v>
      </c>
      <c r="L1439" s="444">
        <f t="shared" ca="1" si="127"/>
        <v>-109615775.70113374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-109615775.70113374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-456732.39875472384</v>
      </c>
      <c r="L1440" s="444">
        <f t="shared" ca="1" si="127"/>
        <v>-110072508.09988847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-110072508.09988847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-458635.45041620196</v>
      </c>
      <c r="L1441" s="444">
        <f t="shared" ca="1" si="127"/>
        <v>-110531143.55030468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-110531143.55030468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-460546.4314596029</v>
      </c>
      <c r="L1442" s="444">
        <f t="shared" ca="1" si="127"/>
        <v>-110991689.98176429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-110991689.98176429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-462465.37492401787</v>
      </c>
      <c r="L1443" s="444">
        <f t="shared" ca="1" si="127"/>
        <v>-111454155.35668831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-111454155.35668831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-464392.31398620125</v>
      </c>
      <c r="L1444" s="444">
        <f t="shared" ca="1" si="127"/>
        <v>-111918547.6706745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-111918547.6706745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-466327.28196114377</v>
      </c>
      <c r="L1445" s="444">
        <f t="shared" ca="1" si="127"/>
        <v>-112384874.95263565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-112384874.95263565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-468270.3123026485</v>
      </c>
      <c r="L1446" s="444">
        <f t="shared" ca="1" si="127"/>
        <v>-112853145.26493829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-112853145.26493829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-470221.43860390963</v>
      </c>
      <c r="L1447" s="444">
        <f t="shared" ca="1" si="127"/>
        <v>-113323366.7035422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-113323366.7035422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-472180.69459809252</v>
      </c>
      <c r="L1448" s="444">
        <f t="shared" ca="1" si="127"/>
        <v>-113795547.3981403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-113795547.3981403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-474148.11415891798</v>
      </c>
      <c r="L1449" s="444">
        <f t="shared" ca="1" si="127"/>
        <v>-114269695.51229921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-114269695.51229921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-476123.73130124673</v>
      </c>
      <c r="L1450" s="444">
        <f t="shared" ca="1" si="127"/>
        <v>-114745819.24360046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-114745819.24360046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-478107.58018166851</v>
      </c>
      <c r="L1451" s="444">
        <f t="shared" ca="1" si="127"/>
        <v>-115223926.82378213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-115223926.82378213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-480099.69509909215</v>
      </c>
      <c r="L1452" s="444">
        <f t="shared" ca="1" si="127"/>
        <v>-115704026.51888122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-115704026.51888122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-482100.11049533839</v>
      </c>
      <c r="L1453" s="444">
        <f t="shared" ca="1" si="127"/>
        <v>-116186126.62937656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-116186126.62937656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-484108.86095573567</v>
      </c>
      <c r="L1454" s="444">
        <f t="shared" ca="1" si="127"/>
        <v>-116670235.49033229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-116670235.49033229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-486125.98120971787</v>
      </c>
      <c r="L1455" s="444">
        <f t="shared" ca="1" si="127"/>
        <v>-117156361.47154202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-117156361.47154202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-488151.50613142498</v>
      </c>
      <c r="L1456" s="444">
        <f t="shared" ca="1" si="127"/>
        <v>-117644512.97767344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-117644512.97767344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-490185.47074030607</v>
      </c>
      <c r="L1457" s="444">
        <f t="shared" ca="1" si="127"/>
        <v>-118134698.44841374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-118134698.44841374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-492227.91020172398</v>
      </c>
      <c r="L1458" s="444">
        <f t="shared" ca="1" si="127"/>
        <v>-118626926.35861547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-118626926.35861547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-494278.85982756445</v>
      </c>
      <c r="L1459" s="444">
        <f t="shared" ca="1" si="127"/>
        <v>-119121205.21844304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-119121205.21844304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-496338.35507684591</v>
      </c>
      <c r="L1460" s="444">
        <f t="shared" ca="1" si="127"/>
        <v>-119617543.57351989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-119617543.57351989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-498406.4315563328</v>
      </c>
      <c r="L1461" s="444">
        <f t="shared" ca="1" si="127"/>
        <v>-120115950.00507621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-120115950.00507621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-500483.12502115098</v>
      </c>
      <c r="L1462" s="444">
        <f t="shared" ca="1" si="127"/>
        <v>-120616433.13009736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-120616433.13009736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-502568.47137540561</v>
      </c>
      <c r="L1463" s="444">
        <f t="shared" ca="1" si="127"/>
        <v>-121119001.60147277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-121119001.60147277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-504662.5066728032</v>
      </c>
      <c r="L1464" s="444">
        <f t="shared" ca="1" si="127"/>
        <v>-121623664.10814556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-121623664.10814556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-506765.26711727318</v>
      </c>
      <c r="L1465" s="444">
        <f t="shared" ca="1" si="127"/>
        <v>-122130429.37526284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-122130429.37526284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-508876.78906359518</v>
      </c>
      <c r="L1466" s="444">
        <f t="shared" ca="1" si="127"/>
        <v>-122639306.16432643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-122639306.16432643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-510997.10901802679</v>
      </c>
      <c r="L1467" s="444">
        <f t="shared" ca="1" si="127"/>
        <v>-123150303.27334446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-123150303.27334446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-513126.26363893523</v>
      </c>
      <c r="L1468" s="444">
        <f t="shared" ca="1" si="127"/>
        <v>-123663429.53698339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-123663429.53698339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-515264.28973743081</v>
      </c>
      <c r="L1469" s="444">
        <f t="shared" ca="1" si="127"/>
        <v>-124178693.82672082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-124178693.82672082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-517411.22427800338</v>
      </c>
      <c r="L1470" s="444">
        <f t="shared" ca="1" si="127"/>
        <v>-124696105.05099882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-124696105.05099882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-519567.10437916167</v>
      </c>
      <c r="L1471" s="444">
        <f t="shared" ca="1" si="127"/>
        <v>-125215672.15537798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-125215672.15537798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-521731.96731407492</v>
      </c>
      <c r="L1472" s="444">
        <f t="shared" ca="1" si="127"/>
        <v>-125737404.12269206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-125737404.12269206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-523905.85051121697</v>
      </c>
      <c r="L1473" s="444">
        <f t="shared" ca="1" si="127"/>
        <v>-126261309.97320329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-126261309.97320329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-526088.79155501374</v>
      </c>
      <c r="L1474" s="444">
        <f t="shared" ca="1" si="127"/>
        <v>-126787398.7647583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-126787398.7647583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-528280.8281864929</v>
      </c>
      <c r="L1475" s="444">
        <f t="shared" ca="1" si="127"/>
        <v>-127315679.5929448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-127315679.5929448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-530481.99830393668</v>
      </c>
      <c r="L1476" s="444">
        <f t="shared" ca="1" si="127"/>
        <v>-127846161.59124874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-127846161.59124874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-532692.33996353648</v>
      </c>
      <c r="L1477" s="444">
        <f t="shared" ca="1" si="127"/>
        <v>-128378853.93121228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-128378853.93121228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-534911.89138005115</v>
      </c>
      <c r="L1478" s="444">
        <f t="shared" ca="1" si="127"/>
        <v>-128913765.82259233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-128913765.82259233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-537140.69092746801</v>
      </c>
      <c r="L1479" s="444">
        <f t="shared" ca="1" si="127"/>
        <v>-129450906.51351979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-129450906.51351979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-539378.77713966591</v>
      </c>
      <c r="L1480" s="444">
        <f t="shared" ca="1" si="127"/>
        <v>-129990285.29065946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-129990285.29065946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-541626.18871108117</v>
      </c>
      <c r="L1481" s="444">
        <f t="shared" ca="1" si="127"/>
        <v>-130531911.47937053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-130531911.47937053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-543882.96449737716</v>
      </c>
      <c r="L1482" s="444">
        <f t="shared" ca="1" si="127"/>
        <v>-131075794.44386791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-131075794.44386791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-546149.14351611631</v>
      </c>
      <c r="L1483" s="444">
        <f t="shared" ca="1" si="127"/>
        <v>-131621943.58738403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-131621943.58738403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-548424.76494743337</v>
      </c>
      <c r="L1484" s="444">
        <f t="shared" ca="1" si="127"/>
        <v>-132170368.35233146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-132170368.35233146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-550709.86813471443</v>
      </c>
      <c r="L1485" s="444">
        <f t="shared" ca="1" si="127"/>
        <v>-132721078.22046617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-132721078.22046617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-553004.49258527567</v>
      </c>
      <c r="L1486" s="444">
        <f t="shared" ca="1" si="127"/>
        <v>-133274082.71305144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-133274082.71305144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-555308.6779710477</v>
      </c>
      <c r="L1487" s="444">
        <f t="shared" ca="1" si="127"/>
        <v>-133829391.39102249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-133829391.39102249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-557622.46412926039</v>
      </c>
      <c r="L1488" s="444">
        <f t="shared" ca="1" si="127"/>
        <v>-134387013.85515174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-134387013.85515174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-559945.89106313221</v>
      </c>
      <c r="L1489" s="444">
        <f t="shared" ca="1" si="127"/>
        <v>-134946959.74621487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-134946959.74621487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-562278.99894256191</v>
      </c>
      <c r="L1490" s="444">
        <f t="shared" ca="1" si="127"/>
        <v>-135509238.74515742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-135509238.74515742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-564621.82810482255</v>
      </c>
      <c r="L1491" s="444">
        <f t="shared" ca="1" si="127"/>
        <v>-136073860.57326224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-136073860.57326224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-566974.41905525932</v>
      </c>
      <c r="L1492" s="444">
        <f t="shared" ca="1" si="127"/>
        <v>-136640834.9923175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-136640834.9923175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-569336.81246798951</v>
      </c>
      <c r="L1493" s="444">
        <f t="shared" ca="1" si="127"/>
        <v>-137210171.80478549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-137210171.80478549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-571709.04918660619</v>
      </c>
      <c r="L1494" s="444">
        <f t="shared" ca="1" si="127"/>
        <v>-137781880.85397211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-137781880.85397211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-574091.17022488383</v>
      </c>
      <c r="L1495" s="444">
        <f t="shared" ca="1" si="127"/>
        <v>-138355972.02419698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-138355972.02419698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-576483.21676748747</v>
      </c>
      <c r="L1496" s="444">
        <f t="shared" ca="1" si="127"/>
        <v>-138932455.24096447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-138932455.24096447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-578885.23017068533</v>
      </c>
      <c r="L1497" s="444">
        <f t="shared" ca="1" si="127"/>
        <v>-139511340.47113517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-139511340.47113517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-581297.25196306314</v>
      </c>
      <c r="L1498" s="444">
        <f t="shared" ca="1" si="127"/>
        <v>-140092637.72309822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-140092637.72309822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-583719.32384624262</v>
      </c>
      <c r="L1499" s="444">
        <f t="shared" ca="1" si="127"/>
        <v>-140676357.04694447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-140676357.04694447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-586151.487695602</v>
      </c>
      <c r="L1500" s="444">
        <f t="shared" ca="1" si="127"/>
        <v>-141262508.53464007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-141262508.53464007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-588593.78556100035</v>
      </c>
      <c r="L1501" s="444">
        <f t="shared" ca="1" si="127"/>
        <v>-141851102.32020107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-141851102.32020107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-591046.25966750446</v>
      </c>
      <c r="L1502" s="444">
        <f t="shared" ca="1" si="127"/>
        <v>-142442148.57986858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-142442148.57986858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-593508.95241611905</v>
      </c>
      <c r="L1503" s="444">
        <f t="shared" ca="1" si="127"/>
        <v>-143035657.53228471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-143035657.53228471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-595981.90638451965</v>
      </c>
      <c r="L1504" s="444">
        <f t="shared" ca="1" si="127"/>
        <v>-143631639.43866923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-143631639.43866923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-598465.16432778852</v>
      </c>
      <c r="L1505" s="444">
        <f t="shared" ca="1" si="127"/>
        <v>-144230104.60299703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-144230104.60299703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-600958.7691791543</v>
      </c>
      <c r="L1506" s="444">
        <f t="shared" ca="1" si="127"/>
        <v>-144831063.3721762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-144831063.3721762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-603462.76405073411</v>
      </c>
      <c r="L1507" s="444">
        <f t="shared" ca="1" si="127"/>
        <v>-145434526.13622692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-145434526.13622692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-605977.19223427889</v>
      </c>
      <c r="L1508" s="444">
        <f t="shared" ca="1" si="127"/>
        <v>-146040503.3284612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-146040503.3284612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-608502.09720192163</v>
      </c>
      <c r="L1509" s="444">
        <f t="shared" ca="1" si="127"/>
        <v>-146649005.42566311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-146649005.42566311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-611037.52260692965</v>
      </c>
      <c r="L1510" s="444">
        <f t="shared" ca="1" si="127"/>
        <v>-147260042.94827005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-147260042.94827005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-613583.5122844585</v>
      </c>
      <c r="L1511" s="444">
        <f t="shared" ca="1" si="127"/>
        <v>-147873626.46055451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-147873626.46055451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-616140.11025231041</v>
      </c>
      <c r="L1512" s="444">
        <f t="shared" ca="1" si="127"/>
        <v>-148489766.57080683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-148489766.57080683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-618707.36071169516</v>
      </c>
      <c r="L1513" s="444">
        <f t="shared" ca="1" si="127"/>
        <v>-149108473.93151852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-149108473.93151852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-621285.30804799381</v>
      </c>
      <c r="L1514" s="444">
        <f t="shared" ca="1" si="127"/>
        <v>-149729759.2395665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-149729759.2395665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-623873.9968315271</v>
      </c>
      <c r="L1515" s="444">
        <f t="shared" ca="1" si="127"/>
        <v>-150353633.23639804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-150353633.23639804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-626473.47181832511</v>
      </c>
      <c r="L1516" s="444">
        <f t="shared" ca="1" si="127"/>
        <v>-150980106.70821637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-150980106.70821637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-629083.77795090154</v>
      </c>
      <c r="L1517" s="444">
        <f t="shared" ca="1" si="127"/>
        <v>-151609190.48616728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-151609190.48616728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-631704.96035903029</v>
      </c>
      <c r="L1518" s="444">
        <f t="shared" ca="1" si="127"/>
        <v>-152240895.44652632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-152240895.44652632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-634337.06436052627</v>
      </c>
      <c r="L1519" s="444">
        <f t="shared" ca="1" si="127"/>
        <v>-152875232.51088685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-152875232.51088685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-636980.13546202856</v>
      </c>
      <c r="L1520" s="444">
        <f t="shared" ca="1" si="127"/>
        <v>-153512212.64634886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-153512212.64634886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-639634.21935978695</v>
      </c>
      <c r="L1521" s="444">
        <f t="shared" ca="1" si="127"/>
        <v>-154151846.86570865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-154151846.86570865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-642299.36194045271</v>
      </c>
      <c r="L1522" s="444">
        <f t="shared" ca="1" si="127"/>
        <v>-154794146.22764909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-154794146.22764909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-644975.60928187123</v>
      </c>
      <c r="L1523" s="444">
        <f t="shared" ca="1" si="127"/>
        <v>-155439121.83693096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-155439121.83693096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-647663.007653879</v>
      </c>
      <c r="L1524" s="444">
        <f t="shared" ca="1" si="127"/>
        <v>-156086784.84458485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-156086784.84458485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-650361.60351910349</v>
      </c>
      <c r="L1525" s="444">
        <f t="shared" ca="1" si="127"/>
        <v>-156737146.44810396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-156737146.44810396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-653071.44353376655</v>
      </c>
      <c r="L1526" s="444">
        <f t="shared" ca="1" si="127"/>
        <v>-157390217.89163774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-157390217.89163774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-655792.57454849058</v>
      </c>
      <c r="L1527" s="444">
        <f t="shared" ca="1" si="127"/>
        <v>-158046010.46618623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-158046010.46618623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-658525.04360910924</v>
      </c>
      <c r="L1528" s="444">
        <f t="shared" ca="1" si="127"/>
        <v>-158704535.50979534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-158704535.50979534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-661268.89795748051</v>
      </c>
      <c r="L1529" s="444">
        <f t="shared" ca="1" si="127"/>
        <v>-159365804.40775281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-159365804.40775281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-664024.18503230333</v>
      </c>
      <c r="L1530" s="444">
        <f t="shared" ca="1" si="127"/>
        <v>-160029828.59278512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-160029828.59278512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-666790.95246993797</v>
      </c>
      <c r="L1531" s="444">
        <f t="shared" ca="1" si="127"/>
        <v>-160696619.54525506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-160696619.54525506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-669569.24810522946</v>
      </c>
      <c r="L1532" s="444">
        <f t="shared" ca="1" si="127"/>
        <v>-161366188.79336029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-161366188.79336029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-672359.11997233459</v>
      </c>
      <c r="L1533" s="444">
        <f t="shared" ca="1" si="127"/>
        <v>-162038547.91333264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-162038547.91333264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-675160.61630555266</v>
      </c>
      <c r="L1534" s="444">
        <f t="shared" ca="1" si="127"/>
        <v>-162713708.5296382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-162713708.5296382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-677973.78554015921</v>
      </c>
      <c r="L1535" s="444">
        <f t="shared" ca="1" si="127"/>
        <v>-163391682.31517836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-163391682.31517836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-680798.67631324322</v>
      </c>
      <c r="L1536" s="444">
        <f t="shared" ca="1" si="127"/>
        <v>-164072480.99149162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-164072480.99149162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-683635.33746454841</v>
      </c>
      <c r="L1537" s="444">
        <f t="shared" ca="1" si="127"/>
        <v>-164756116.32895616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-164756116.32895616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-686483.81803731737</v>
      </c>
      <c r="L1538" s="444">
        <f t="shared" ref="L1538:L1792" ca="1" si="132">I1538-J1538+K1538</f>
        <v>-165442600.14699349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-165442600.14699349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-689344.16727913951</v>
      </c>
      <c r="L1539" s="444">
        <f t="shared" ca="1" si="132"/>
        <v>-166131944.31427264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-166131944.31427264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-692216.43464280269</v>
      </c>
      <c r="L1540" s="444">
        <f t="shared" ca="1" si="132"/>
        <v>-166824160.74891543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-166824160.74891543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-695100.66978714766</v>
      </c>
      <c r="L1541" s="444">
        <f t="shared" ca="1" si="132"/>
        <v>-167519261.41870257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-167519261.41870257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-697996.92257792735</v>
      </c>
      <c r="L1542" s="444">
        <f t="shared" ca="1" si="132"/>
        <v>-168217258.34128049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-168217258.34128049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-700905.24308866868</v>
      </c>
      <c r="L1543" s="444">
        <f t="shared" ca="1" si="132"/>
        <v>-168918163.58436915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-168918163.58436915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-703825.68160153809</v>
      </c>
      <c r="L1544" s="444">
        <f t="shared" ca="1" si="132"/>
        <v>-169621989.26597068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-169621989.26597068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-706758.28860821109</v>
      </c>
      <c r="L1545" s="444">
        <f t="shared" ca="1" si="132"/>
        <v>-170328747.5545789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-170328747.5545789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-709703.11481074546</v>
      </c>
      <c r="L1546" s="444">
        <f t="shared" ca="1" si="132"/>
        <v>-171038450.66938964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-171038450.66938964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-712660.21112245682</v>
      </c>
      <c r="L1547" s="444">
        <f t="shared" ca="1" si="132"/>
        <v>-171751110.88051209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-171751110.88051209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-715629.62866880035</v>
      </c>
      <c r="L1548" s="444">
        <f t="shared" ca="1" si="132"/>
        <v>-172466740.5091809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-172466740.5091809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-718611.4187882538</v>
      </c>
      <c r="L1549" s="444">
        <f t="shared" ca="1" si="132"/>
        <v>-173185351.92796916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-173185351.92796916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-721605.63303320482</v>
      </c>
      <c r="L1550" s="444">
        <f t="shared" ca="1" si="132"/>
        <v>-173906957.56100237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-173906957.56100237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-724612.32317084318</v>
      </c>
      <c r="L1551" s="444">
        <f t="shared" ca="1" si="132"/>
        <v>-174631569.88417321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-174631569.88417321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-727631.54118405504</v>
      </c>
      <c r="L1552" s="444">
        <f t="shared" ca="1" si="132"/>
        <v>-175359201.42535728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-175359201.42535728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-730663.33927232202</v>
      </c>
      <c r="L1553" s="444">
        <f t="shared" ca="1" si="132"/>
        <v>-176089864.7646296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-176089864.7646296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-733707.76985262334</v>
      </c>
      <c r="L1554" s="444">
        <f t="shared" ca="1" si="132"/>
        <v>-176823572.53448224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-176823572.53448224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-736764.88556034269</v>
      </c>
      <c r="L1555" s="444">
        <f t="shared" ca="1" si="132"/>
        <v>-177560337.42004257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-177560337.42004257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-739834.7392501774</v>
      </c>
      <c r="L1556" s="444">
        <f t="shared" ca="1" si="132"/>
        <v>-178300172.15929276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-178300172.15929276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-742917.38399705314</v>
      </c>
      <c r="L1557" s="444">
        <f t="shared" ca="1" si="132"/>
        <v>-179043089.54328981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-179043089.54328981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-746012.87309704092</v>
      </c>
      <c r="L1558" s="444">
        <f t="shared" ca="1" si="132"/>
        <v>-179789102.41638684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-179789102.41638684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-749121.26006827853</v>
      </c>
      <c r="L1559" s="444">
        <f t="shared" ca="1" si="132"/>
        <v>-180538223.67645511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-180538223.67645511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-752242.59865189623</v>
      </c>
      <c r="L1560" s="444">
        <f t="shared" ca="1" si="132"/>
        <v>-181290466.275107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-181290466.275107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-755376.94281294581</v>
      </c>
      <c r="L1561" s="444">
        <f t="shared" ca="1" si="132"/>
        <v>-182045843.21791995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-182045843.21791995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-758524.34674133314</v>
      </c>
      <c r="L1562" s="444">
        <f t="shared" ca="1" si="132"/>
        <v>-182804367.56466126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-182804367.56466126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-761684.86485275521</v>
      </c>
      <c r="L1563" s="444">
        <f t="shared" ca="1" si="132"/>
        <v>-183566052.42951402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-183566052.42951402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-764858.55178964173</v>
      </c>
      <c r="L1564" s="444">
        <f t="shared" ca="1" si="132"/>
        <v>-184330910.98130366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-184330910.98130366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-768045.46242209862</v>
      </c>
      <c r="L1565" s="444">
        <f t="shared" ca="1" si="132"/>
        <v>-185098956.44372576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-185098956.44372576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-771245.65184885729</v>
      </c>
      <c r="L1566" s="444">
        <f t="shared" ca="1" si="132"/>
        <v>-185870202.09557462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-185870202.09557462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-774459.17539822753</v>
      </c>
      <c r="L1567" s="444">
        <f t="shared" ca="1" si="132"/>
        <v>-186644661.27097285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-186644661.27097285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-777686.08862905356</v>
      </c>
      <c r="L1568" s="444">
        <f t="shared" ca="1" si="132"/>
        <v>-187422347.35960191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-187422347.35960191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-780926.44733167463</v>
      </c>
      <c r="L1569" s="444">
        <f t="shared" ca="1" si="132"/>
        <v>-188203273.80693358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-188203273.80693358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-784180.30752888997</v>
      </c>
      <c r="L1570" s="444">
        <f t="shared" ca="1" si="132"/>
        <v>-188987454.11446247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-188987454.11446247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-787447.72547692689</v>
      </c>
      <c r="L1571" s="444">
        <f t="shared" ca="1" si="132"/>
        <v>-189774901.83993939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-189774901.83993939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-790728.75766641414</v>
      </c>
      <c r="L1572" s="444">
        <f t="shared" ca="1" si="132"/>
        <v>-190565630.59760579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-190565630.59760579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-794023.46082335745</v>
      </c>
      <c r="L1573" s="444">
        <f t="shared" ca="1" si="132"/>
        <v>-191359654.05842915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-191359654.05842915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-797331.89191012143</v>
      </c>
      <c r="L1574" s="444">
        <f t="shared" ca="1" si="132"/>
        <v>-192156985.95033929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-192156985.95033929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-800654.10812641366</v>
      </c>
      <c r="L1575" s="444">
        <f t="shared" ca="1" si="132"/>
        <v>-192957640.05846569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-192957640.05846569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-803990.16691027372</v>
      </c>
      <c r="L1576" s="444">
        <f t="shared" ca="1" si="132"/>
        <v>-193761630.22537595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-193761630.22537595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-807340.12593906641</v>
      </c>
      <c r="L1577" s="444">
        <f t="shared" ca="1" si="132"/>
        <v>-194568970.35131502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-194568970.35131502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-810704.04313047929</v>
      </c>
      <c r="L1578" s="444">
        <f t="shared" ca="1" si="132"/>
        <v>-195379674.39444551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-195379674.39444551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-814081.97664352297</v>
      </c>
      <c r="L1579" s="444">
        <f t="shared" ca="1" si="132"/>
        <v>-196193756.37108904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-196193756.37108904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-817473.98487953772</v>
      </c>
      <c r="L1580" s="444">
        <f t="shared" ca="1" si="132"/>
        <v>-197011230.35596856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-197011230.35596856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-820880.12648320233</v>
      </c>
      <c r="L1581" s="444">
        <f t="shared" ca="1" si="132"/>
        <v>-197832110.48245177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-197832110.48245177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-824300.46034354903</v>
      </c>
      <c r="L1582" s="444">
        <f t="shared" ca="1" si="132"/>
        <v>-198656410.94279531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-198656410.94279531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-827735.04559498047</v>
      </c>
      <c r="L1583" s="444">
        <f t="shared" ca="1" si="132"/>
        <v>-199484145.9883903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-199484145.9883903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-831183.94161829294</v>
      </c>
      <c r="L1584" s="444">
        <f t="shared" ca="1" si="132"/>
        <v>-200315329.93000859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-200315329.93000859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-834647.2080417024</v>
      </c>
      <c r="L1585" s="444">
        <f t="shared" ca="1" si="132"/>
        <v>-201149977.13805029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-201149977.13805029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-838124.90474187618</v>
      </c>
      <c r="L1586" s="444">
        <f t="shared" ca="1" si="132"/>
        <v>-201988102.04279217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-201988102.04279217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-841617.09184496733</v>
      </c>
      <c r="L1587" s="444">
        <f t="shared" ca="1" si="132"/>
        <v>-202829719.13463715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-202829719.13463715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-845123.82972765481</v>
      </c>
      <c r="L1588" s="444">
        <f t="shared" ca="1" si="132"/>
        <v>-203674842.9643648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-203674842.9643648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-848645.17901818664</v>
      </c>
      <c r="L1589" s="444">
        <f t="shared" ca="1" si="132"/>
        <v>-204523488.143383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-204523488.143383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-852181.20059742918</v>
      </c>
      <c r="L1590" s="444">
        <f t="shared" ca="1" si="132"/>
        <v>-205375669.34398043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-205375669.34398043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-855731.9555999185</v>
      </c>
      <c r="L1591" s="444">
        <f t="shared" ca="1" si="132"/>
        <v>-206231401.29958034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-206231401.29958034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-859297.50541491807</v>
      </c>
      <c r="L1592" s="444">
        <f t="shared" ca="1" si="132"/>
        <v>-207090698.80499524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-207090698.80499524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-862877.91168748017</v>
      </c>
      <c r="L1593" s="444">
        <f t="shared" ca="1" si="132"/>
        <v>-207953576.71668273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-207953576.71668273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-866473.23631951131</v>
      </c>
      <c r="L1594" s="444">
        <f t="shared" ca="1" si="132"/>
        <v>-208820049.95300224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-208820049.95300224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-870083.54147084267</v>
      </c>
      <c r="L1595" s="444">
        <f t="shared" ca="1" si="132"/>
        <v>-209690133.4944731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-209690133.4944731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-873708.88956030458</v>
      </c>
      <c r="L1596" s="444">
        <f t="shared" ca="1" si="132"/>
        <v>-210563842.38403341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-210563842.38403341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-877349.34326680587</v>
      </c>
      <c r="L1597" s="444">
        <f t="shared" ca="1" si="132"/>
        <v>-211441191.72730023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-211441191.72730023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-881004.96553041763</v>
      </c>
      <c r="L1598" s="444">
        <f t="shared" ca="1" si="132"/>
        <v>-212322196.69283065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-212322196.69283065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-884675.81955346104</v>
      </c>
      <c r="L1599" s="444">
        <f t="shared" ca="1" si="132"/>
        <v>-213206872.51238412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-213206872.51238412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-888361.96880160063</v>
      </c>
      <c r="L1600" s="444">
        <f t="shared" ca="1" si="132"/>
        <v>-214095234.4811857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-214095234.4811857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-892063.47700494039</v>
      </c>
      <c r="L1601" s="444">
        <f t="shared" ca="1" si="132"/>
        <v>-214987297.95819065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-214987297.95819065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-895780.40815912781</v>
      </c>
      <c r="L1602" s="444">
        <f t="shared" ca="1" si="132"/>
        <v>-215883078.36634979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-215883078.36634979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-899512.82652645733</v>
      </c>
      <c r="L1603" s="444">
        <f t="shared" ca="1" si="132"/>
        <v>-216782591.19287625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-216782591.19287625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-903260.79663698433</v>
      </c>
      <c r="L1604" s="444">
        <f t="shared" ca="1" si="132"/>
        <v>-217685851.98951325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-217685851.98951325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-907024.38328963856</v>
      </c>
      <c r="L1605" s="444">
        <f t="shared" ca="1" si="132"/>
        <v>-218592876.37280288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-218592876.37280288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-910803.65155334538</v>
      </c>
      <c r="L1606" s="444">
        <f t="shared" ca="1" si="132"/>
        <v>-219503680.02435622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-219503680.02435622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-914598.66676815087</v>
      </c>
      <c r="L1607" s="444">
        <f t="shared" ca="1" si="132"/>
        <v>-220418278.69112438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-220418278.69112438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-918409.49454635172</v>
      </c>
      <c r="L1608" s="444">
        <f t="shared" ca="1" si="132"/>
        <v>-221336688.18567073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-221336688.18567073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-922236.20077362808</v>
      </c>
      <c r="L1609" s="444">
        <f t="shared" ca="1" si="132"/>
        <v>-222258924.38644436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-222258924.38644436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-926078.85161018476</v>
      </c>
      <c r="L1610" s="444">
        <f t="shared" ca="1" si="132"/>
        <v>-223185003.23805454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-223185003.23805454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-929937.51349189377</v>
      </c>
      <c r="L1611" s="444">
        <f t="shared" ca="1" si="132"/>
        <v>-224114940.75154644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-224114940.75154644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-933812.25313144352</v>
      </c>
      <c r="L1612" s="444">
        <f t="shared" ca="1" si="132"/>
        <v>-225048753.00467789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-225048753.00467789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-937703.13751949125</v>
      </c>
      <c r="L1613" s="444">
        <f t="shared" ca="1" si="132"/>
        <v>-225986456.14219737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-225986456.14219737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-941610.23392582231</v>
      </c>
      <c r="L1614" s="444">
        <f t="shared" ca="1" si="132"/>
        <v>-226928066.37612319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-226928066.37612319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-945533.6099005132</v>
      </c>
      <c r="L1615" s="444">
        <f t="shared" ca="1" si="132"/>
        <v>-227873599.98602369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-227873599.98602369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-949473.3332750987</v>
      </c>
      <c r="L1616" s="444">
        <f t="shared" ca="1" si="132"/>
        <v>-228823073.3192988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-228823073.3192988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-953429.47216374497</v>
      </c>
      <c r="L1617" s="444">
        <f t="shared" ca="1" si="132"/>
        <v>-229776502.79146254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-229776502.79146254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-957402.09496442729</v>
      </c>
      <c r="L1618" s="444">
        <f t="shared" ca="1" si="132"/>
        <v>-230733904.88642696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-230733904.88642696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-961391.27036011242</v>
      </c>
      <c r="L1619" s="444">
        <f t="shared" ca="1" si="132"/>
        <v>-231695296.15678707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-231695296.15678707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-965397.06731994601</v>
      </c>
      <c r="L1620" s="444">
        <f t="shared" ca="1" si="132"/>
        <v>-232660693.22410703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-232660693.22410703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-969419.55510044598</v>
      </c>
      <c r="L1621" s="444">
        <f t="shared" ca="1" si="132"/>
        <v>-233630112.77920747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-233630112.77920747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-973458.80324669776</v>
      </c>
      <c r="L1622" s="444">
        <f t="shared" ca="1" si="132"/>
        <v>-234603571.58245417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-234603571.58245417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-977514.88159355905</v>
      </c>
      <c r="L1623" s="444">
        <f t="shared" ca="1" si="132"/>
        <v>-235581086.46404773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-235581086.46404773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-981587.86026686558</v>
      </c>
      <c r="L1624" s="444">
        <f t="shared" ca="1" si="132"/>
        <v>-236562674.32431459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-236562674.32431459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-985677.80968464399</v>
      </c>
      <c r="L1625" s="444">
        <f t="shared" ca="1" si="132"/>
        <v>-237548352.13399923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-237548352.13399923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-989784.80055833014</v>
      </c>
      <c r="L1626" s="444">
        <f t="shared" ca="1" si="132"/>
        <v>-238538136.93455756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-238538136.93455756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-993908.90389398986</v>
      </c>
      <c r="L1627" s="444">
        <f t="shared" ca="1" si="132"/>
        <v>-239532045.83845153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-239532045.83845153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-998050.19099354791</v>
      </c>
      <c r="L1628" s="444">
        <f t="shared" ca="1" si="132"/>
        <v>-240530096.02944508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-240530096.02944508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-1002208.7334560212</v>
      </c>
      <c r="L1629" s="444">
        <f t="shared" ca="1" si="132"/>
        <v>-241532304.7629011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-241532304.7629011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-1006384.6031787544</v>
      </c>
      <c r="L1630" s="444">
        <f t="shared" ca="1" si="132"/>
        <v>-242538689.36607987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-242538689.36607987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-1010577.8723586662</v>
      </c>
      <c r="L1631" s="444">
        <f t="shared" ca="1" si="132"/>
        <v>-243549267.23843855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-243549267.23843855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-1014788.6134934941</v>
      </c>
      <c r="L1632" s="444">
        <f t="shared" ca="1" si="132"/>
        <v>-244564055.85193205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-244564055.85193205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-1019016.8993830502</v>
      </c>
      <c r="L1633" s="444">
        <f t="shared" ca="1" si="132"/>
        <v>-245583072.75131509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-245583072.75131509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-1023262.8031304795</v>
      </c>
      <c r="L1634" s="444">
        <f t="shared" ca="1" si="132"/>
        <v>-246606335.55444556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-246606335.55444556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-1027526.3981435231</v>
      </c>
      <c r="L1635" s="444">
        <f t="shared" ca="1" si="132"/>
        <v>-247633861.95258909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-247633861.95258909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-1031807.7581357879</v>
      </c>
      <c r="L1636" s="444">
        <f t="shared" ca="1" si="132"/>
        <v>-248665669.71072489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-248665669.71072489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-1036106.9571280205</v>
      </c>
      <c r="L1637" s="444">
        <f t="shared" ca="1" si="132"/>
        <v>-249701776.66785291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-249701776.66785291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-1040424.0694493871</v>
      </c>
      <c r="L1638" s="444">
        <f t="shared" ca="1" si="132"/>
        <v>-250742200.7373023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-250742200.7373023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-1044759.1697387596</v>
      </c>
      <c r="L1639" s="444">
        <f t="shared" ca="1" si="132"/>
        <v>-251786959.90704107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-251786959.90704107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-1049112.3329460043</v>
      </c>
      <c r="L1640" s="444">
        <f t="shared" ca="1" si="132"/>
        <v>-252836072.23998708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-252836072.23998708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-1053483.6343332794</v>
      </c>
      <c r="L1641" s="444">
        <f t="shared" ca="1" si="132"/>
        <v>-253889555.87432036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-253889555.87432036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-1057873.1494763349</v>
      </c>
      <c r="L1642" s="444">
        <f t="shared" ca="1" si="132"/>
        <v>-254947429.02379671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-254947429.02379671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-1062280.9542658196</v>
      </c>
      <c r="L1643" s="444">
        <f t="shared" ca="1" si="132"/>
        <v>-256009709.97806254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-256009709.97806254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-1066707.1249085939</v>
      </c>
      <c r="L1644" s="444">
        <f t="shared" ca="1" si="132"/>
        <v>-257076417.10297114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-257076417.10297114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-1071151.7379290464</v>
      </c>
      <c r="L1645" s="444">
        <f t="shared" ca="1" si="132"/>
        <v>-258147568.84090018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-258147568.84090018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-1075614.8701704175</v>
      </c>
      <c r="L1646" s="444">
        <f t="shared" ca="1" si="132"/>
        <v>-259223183.7110706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-259223183.7110706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-1080096.5987961274</v>
      </c>
      <c r="L1647" s="444">
        <f t="shared" ca="1" si="132"/>
        <v>-260303280.30986673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-260303280.30986673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-1084597.0012911113</v>
      </c>
      <c r="L1648" s="444">
        <f t="shared" ca="1" si="132"/>
        <v>-261387877.31115785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-261387877.31115785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-1089116.1554631579</v>
      </c>
      <c r="L1649" s="444">
        <f t="shared" ca="1" si="132"/>
        <v>-262476993.46662101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-262476993.46662101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-1093654.1394442543</v>
      </c>
      <c r="L1650" s="444">
        <f t="shared" ca="1" si="132"/>
        <v>-263570647.60606527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-263570647.60606527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-1098211.0316919386</v>
      </c>
      <c r="L1651" s="444">
        <f t="shared" ca="1" si="132"/>
        <v>-264668858.63775721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-264668858.63775721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-1102786.910990655</v>
      </c>
      <c r="L1652" s="444">
        <f t="shared" ca="1" si="132"/>
        <v>-265771645.54874787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-265771645.54874787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-1107381.8564531163</v>
      </c>
      <c r="L1653" s="444">
        <f t="shared" ca="1" si="132"/>
        <v>-266879027.40520099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-266879027.40520099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-1111995.9475216707</v>
      </c>
      <c r="L1654" s="444">
        <f t="shared" ca="1" si="132"/>
        <v>-267991023.35272264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-267991023.35272264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-1116629.2639696777</v>
      </c>
      <c r="L1655" s="444">
        <f t="shared" ca="1" si="132"/>
        <v>-269107652.6166923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-269107652.6166923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-1121281.8859028846</v>
      </c>
      <c r="L1656" s="444">
        <f t="shared" ca="1" si="132"/>
        <v>-270228934.50259519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-270228934.50259519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-1125953.8937608132</v>
      </c>
      <c r="L1657" s="444">
        <f t="shared" ca="1" si="132"/>
        <v>-271354888.39635599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-271354888.39635599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-1130645.3683181498</v>
      </c>
      <c r="L1658" s="444">
        <f t="shared" ca="1" si="132"/>
        <v>-272485533.76467413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-272485533.76467413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-1135356.3906861423</v>
      </c>
      <c r="L1659" s="444">
        <f t="shared" ca="1" si="132"/>
        <v>-273620890.15536028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-273620890.15536028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-1140087.0423140011</v>
      </c>
      <c r="L1660" s="444">
        <f t="shared" ca="1" si="132"/>
        <v>-274760977.19767427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-274760977.19767427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-1144837.4049903094</v>
      </c>
      <c r="L1661" s="444">
        <f t="shared" ca="1" si="132"/>
        <v>-275905814.60266459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-275905814.60266459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-1149607.5608444358</v>
      </c>
      <c r="L1662" s="444">
        <f t="shared" ca="1" si="132"/>
        <v>-277055422.16350901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-277055422.16350901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-1154397.5923479542</v>
      </c>
      <c r="L1663" s="444">
        <f t="shared" ca="1" si="132"/>
        <v>-278209819.75585699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-278209819.75585699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-1159207.5823160708</v>
      </c>
      <c r="L1664" s="444">
        <f t="shared" ca="1" si="132"/>
        <v>-279369027.33817303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-279369027.33817303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-1164037.6139090543</v>
      </c>
      <c r="L1665" s="444">
        <f t="shared" ca="1" si="132"/>
        <v>-280533064.9520821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-280533064.9520821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-1168887.7706336754</v>
      </c>
      <c r="L1666" s="444">
        <f t="shared" ca="1" si="132"/>
        <v>-281701952.7227158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-281701952.7227158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-1173758.1363446491</v>
      </c>
      <c r="L1667" s="444">
        <f t="shared" ca="1" si="132"/>
        <v>-282875710.85906047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-282875710.85906047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-1178648.7952460852</v>
      </c>
      <c r="L1668" s="444">
        <f t="shared" ca="1" si="132"/>
        <v>-284054359.65430653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-284054359.65430653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-1183559.8318929439</v>
      </c>
      <c r="L1669" s="444">
        <f t="shared" ca="1" si="132"/>
        <v>-285237919.4861995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-285237919.4861995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-1188491.3311924979</v>
      </c>
      <c r="L1670" s="444">
        <f t="shared" ca="1" si="132"/>
        <v>-286426410.81739199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-286426410.81739199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-1193443.3784057999</v>
      </c>
      <c r="L1671" s="444">
        <f t="shared" ca="1" si="132"/>
        <v>-287619854.1957978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-287619854.1957978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-1198416.0591491575</v>
      </c>
      <c r="L1672" s="444">
        <f t="shared" ca="1" si="132"/>
        <v>-288818270.25494695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-288818270.25494695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-1203409.4593956124</v>
      </c>
      <c r="L1673" s="444">
        <f t="shared" ca="1" si="132"/>
        <v>-290021679.71434253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-290021679.71434253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-1208423.6654764272</v>
      </c>
      <c r="L1674" s="444">
        <f t="shared" ca="1" si="132"/>
        <v>-291230103.37981898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-291230103.37981898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-1213458.7640825789</v>
      </c>
      <c r="L1675" s="444">
        <f t="shared" ca="1" si="132"/>
        <v>-292443562.14390153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-292443562.14390153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-1218514.8422662565</v>
      </c>
      <c r="L1676" s="444">
        <f t="shared" ca="1" si="132"/>
        <v>-293662076.98616779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-293662076.98616779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-1223591.9874423658</v>
      </c>
      <c r="L1677" s="444">
        <f t="shared" ca="1" si="132"/>
        <v>-294885668.97361016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-294885668.97361016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-1228690.2873900423</v>
      </c>
      <c r="L1678" s="444">
        <f t="shared" ca="1" si="132"/>
        <v>-296114359.26100022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-296114359.26100022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-1233809.8302541676</v>
      </c>
      <c r="L1679" s="444">
        <f t="shared" ca="1" si="132"/>
        <v>-297348169.09125441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-297348169.09125441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-1238950.7045468935</v>
      </c>
      <c r="L1680" s="444">
        <f t="shared" ca="1" si="132"/>
        <v>-298587119.79580128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-298587119.79580128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-1244112.9991491721</v>
      </c>
      <c r="L1681" s="444">
        <f t="shared" ca="1" si="132"/>
        <v>-299831232.79495043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-299831232.79495043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-1249296.8033122935</v>
      </c>
      <c r="L1682" s="444">
        <f t="shared" ca="1" si="132"/>
        <v>-301080529.59826273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-301080529.59826273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-1254502.2066594281</v>
      </c>
      <c r="L1683" s="444">
        <f t="shared" ca="1" si="132"/>
        <v>-302335031.80492216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-302335031.80492216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-1259729.2991871757</v>
      </c>
      <c r="L1684" s="444">
        <f t="shared" ca="1" si="132"/>
        <v>-303594761.10410935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-303594761.10410935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-1264978.1712671223</v>
      </c>
      <c r="L1685" s="444">
        <f t="shared" ca="1" si="132"/>
        <v>-304859739.2753765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-304859739.2753765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-1270248.9136474021</v>
      </c>
      <c r="L1686" s="444">
        <f t="shared" ca="1" si="132"/>
        <v>-306129988.18902391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-306129988.18902391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-1275541.6174542662</v>
      </c>
      <c r="L1687" s="444">
        <f t="shared" ca="1" si="132"/>
        <v>-307405529.8064782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-307405529.8064782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-1280856.3741936591</v>
      </c>
      <c r="L1688" s="444">
        <f t="shared" ca="1" si="132"/>
        <v>-308686386.18067187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-308686386.18067187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-1286193.2757527994</v>
      </c>
      <c r="L1689" s="444">
        <f t="shared" ca="1" si="132"/>
        <v>-309972579.45642465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-309972579.45642465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-1291552.4144017694</v>
      </c>
      <c r="L1690" s="444">
        <f t="shared" ca="1" si="132"/>
        <v>-311264131.87082642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-311264131.87082642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-1296933.8827951101</v>
      </c>
      <c r="L1691" s="444">
        <f t="shared" ca="1" si="132"/>
        <v>-312561065.75362152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-312561065.75362152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-1302337.7739734231</v>
      </c>
      <c r="L1692" s="444">
        <f t="shared" ca="1" si="132"/>
        <v>-313863403.52759492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-313863403.52759492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-1307764.1813649789</v>
      </c>
      <c r="L1693" s="444">
        <f t="shared" ca="1" si="132"/>
        <v>-315171167.70895988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-315171167.70895988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-1313213.1987873327</v>
      </c>
      <c r="L1694" s="444">
        <f t="shared" ca="1" si="132"/>
        <v>-316484380.90774721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-316484380.90774721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-1318684.9204489468</v>
      </c>
      <c r="L1695" s="444">
        <f t="shared" ca="1" si="132"/>
        <v>-317803065.82819617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-317803065.82819617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-1324179.4409508174</v>
      </c>
      <c r="L1696" s="444">
        <f t="shared" ca="1" si="132"/>
        <v>-319127245.26914698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-319127245.26914698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-1329696.8552881123</v>
      </c>
      <c r="L1697" s="444">
        <f t="shared" ca="1" si="132"/>
        <v>-320456942.12443507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-320456942.12443507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-1335237.2588518127</v>
      </c>
      <c r="L1698" s="444">
        <f t="shared" ca="1" si="132"/>
        <v>-321792179.38328689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-321792179.38328689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-1340800.747430362</v>
      </c>
      <c r="L1699" s="444">
        <f t="shared" ca="1" si="132"/>
        <v>-323132980.13071728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-323132980.13071728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-1346387.4172113219</v>
      </c>
      <c r="L1700" s="444">
        <f t="shared" ca="1" si="132"/>
        <v>-324479367.54792857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-324479367.54792857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-1351997.3647830356</v>
      </c>
      <c r="L1701" s="444">
        <f t="shared" ca="1" si="132"/>
        <v>-325831364.91271162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-325831364.91271162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-1357630.6871362985</v>
      </c>
      <c r="L1702" s="444">
        <f t="shared" ca="1" si="132"/>
        <v>-327188995.59984791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-327188995.59984791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-1363287.4816660329</v>
      </c>
      <c r="L1703" s="444">
        <f t="shared" ca="1" si="132"/>
        <v>-328552283.08151394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-328552283.08151394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-1368967.8461729747</v>
      </c>
      <c r="L1704" s="444">
        <f t="shared" ca="1" si="132"/>
        <v>-329921250.92768693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-329921250.92768693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-1374671.8788653621</v>
      </c>
      <c r="L1705" s="444">
        <f t="shared" ca="1" si="132"/>
        <v>-331295922.80655229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-331295922.80655229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-1380399.6783606345</v>
      </c>
      <c r="L1706" s="444">
        <f t="shared" ca="1" si="132"/>
        <v>-332676322.48491293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-332676322.48491293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-1386151.3436871371</v>
      </c>
      <c r="L1707" s="444">
        <f t="shared" ca="1" si="132"/>
        <v>-334062473.82860005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-334062473.82860005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-1391926.9742858335</v>
      </c>
      <c r="L1708" s="444">
        <f t="shared" ca="1" si="132"/>
        <v>-335454400.80288589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-335454400.80288589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-1397726.6700120245</v>
      </c>
      <c r="L1709" s="444">
        <f t="shared" ca="1" si="132"/>
        <v>-336852127.47289789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-336852127.47289789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-1403550.5311370746</v>
      </c>
      <c r="L1710" s="444">
        <f t="shared" ca="1" si="132"/>
        <v>-338255678.00403494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-338255678.00403494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-1409398.6583501454</v>
      </c>
      <c r="L1711" s="444">
        <f t="shared" ca="1" si="132"/>
        <v>-339665076.66238511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-339665076.66238511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-1415271.152759938</v>
      </c>
      <c r="L1712" s="444">
        <f t="shared" ca="1" si="132"/>
        <v>-341080347.81514502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-341080347.81514502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-1421168.1158964375</v>
      </c>
      <c r="L1713" s="444">
        <f t="shared" ca="1" si="132"/>
        <v>-342501515.93104148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-342501515.93104148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-1427089.6497126729</v>
      </c>
      <c r="L1714" s="444">
        <f t="shared" ca="1" si="132"/>
        <v>-343928605.58075416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-343928605.58075416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-1433035.8565864756</v>
      </c>
      <c r="L1715" s="444">
        <f t="shared" ca="1" si="132"/>
        <v>-345361641.43734062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-345361641.43734062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-1439006.8393222527</v>
      </c>
      <c r="L1716" s="444">
        <f t="shared" ca="1" si="132"/>
        <v>-346800648.27666289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-346800648.27666289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-1445002.7011527619</v>
      </c>
      <c r="L1717" s="444">
        <f t="shared" ca="1" si="132"/>
        <v>-348245650.97781563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-348245650.97781563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-1451023.5457408985</v>
      </c>
      <c r="L1718" s="444">
        <f t="shared" ca="1" si="132"/>
        <v>-349696674.52355653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-349696674.52355653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-1457069.4771814856</v>
      </c>
      <c r="L1719" s="444">
        <f t="shared" ca="1" si="132"/>
        <v>-351153744.00073802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-351153744.00073802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-1463140.6000030751</v>
      </c>
      <c r="L1720" s="444">
        <f t="shared" ca="1" si="132"/>
        <v>-352616884.60074109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-352616884.60074109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-1469237.0191697546</v>
      </c>
      <c r="L1721" s="444">
        <f t="shared" ca="1" si="132"/>
        <v>-354086121.61991084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-354086121.61991084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-1475358.8400829618</v>
      </c>
      <c r="L1722" s="444">
        <f t="shared" ca="1" si="132"/>
        <v>-355561480.45999378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-355561480.45999378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-1481506.1685833074</v>
      </c>
      <c r="L1723" s="444">
        <f t="shared" ca="1" si="132"/>
        <v>-357042986.62857711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-357042986.62857711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-1487679.1109524046</v>
      </c>
      <c r="L1724" s="444">
        <f t="shared" ca="1" si="132"/>
        <v>-358530665.73952949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-358530665.73952949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-1493877.7739147062</v>
      </c>
      <c r="L1725" s="444">
        <f t="shared" ca="1" si="132"/>
        <v>-360024543.51344419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-360024543.51344419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-1500102.2646393508</v>
      </c>
      <c r="L1726" s="444">
        <f t="shared" ca="1" si="132"/>
        <v>-361524645.77808356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-361524645.77808356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-1506352.6907420149</v>
      </c>
      <c r="L1727" s="444">
        <f t="shared" ca="1" si="132"/>
        <v>-363030998.46882558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-363030998.46882558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-1512629.1602867732</v>
      </c>
      <c r="L1728" s="444">
        <f t="shared" ca="1" si="132"/>
        <v>-364543627.62911236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-364543627.62911236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-1518931.7817879682</v>
      </c>
      <c r="L1729" s="444">
        <f t="shared" ca="1" si="132"/>
        <v>-366062559.41090035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-366062559.41090035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-1525260.6642120848</v>
      </c>
      <c r="L1730" s="444">
        <f t="shared" ca="1" si="132"/>
        <v>-367587820.07511246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-367587820.07511246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-1531615.9169796351</v>
      </c>
      <c r="L1731" s="444">
        <f t="shared" ca="1" si="132"/>
        <v>-369119435.99209207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-369119435.99209207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-1537997.6499670502</v>
      </c>
      <c r="L1732" s="444">
        <f t="shared" ca="1" si="132"/>
        <v>-370657433.64205915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-370657433.64205915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-1544405.9735085797</v>
      </c>
      <c r="L1733" s="444">
        <f t="shared" ca="1" si="132"/>
        <v>-372201839.61556774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-372201839.61556774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-1550840.998398199</v>
      </c>
      <c r="L1734" s="444">
        <f t="shared" ca="1" si="132"/>
        <v>-373752680.61396593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-373752680.61396593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-1557302.8358915248</v>
      </c>
      <c r="L1735" s="444">
        <f t="shared" ca="1" si="132"/>
        <v>-375309983.44985747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-375309983.44985747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-1563791.5977077396</v>
      </c>
      <c r="L1736" s="444">
        <f t="shared" ca="1" si="132"/>
        <v>-376873775.04756522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-376873775.04756522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-1570307.3960315217</v>
      </c>
      <c r="L1737" s="444">
        <f t="shared" ca="1" si="132"/>
        <v>-378444082.44359672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-378444082.44359672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-1576850.3435149863</v>
      </c>
      <c r="L1738" s="444">
        <f t="shared" ca="1" si="132"/>
        <v>-380020932.7871117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-380020932.7871117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-1583420.553279632</v>
      </c>
      <c r="L1739" s="444">
        <f t="shared" ca="1" si="132"/>
        <v>-381604353.34039134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-381604353.34039134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-1590018.1389182971</v>
      </c>
      <c r="L1740" s="444">
        <f t="shared" ca="1" si="132"/>
        <v>-383194371.47930962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-383194371.47930962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-1596643.2144971234</v>
      </c>
      <c r="L1741" s="444">
        <f t="shared" ca="1" si="132"/>
        <v>-384791014.69380677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-384791014.69380677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-1603295.8945575282</v>
      </c>
      <c r="L1742" s="444">
        <f t="shared" ca="1" si="132"/>
        <v>-386394310.5883643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-386394310.5883643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-1609976.2941181846</v>
      </c>
      <c r="L1743" s="444">
        <f t="shared" ca="1" si="132"/>
        <v>-388004286.88248247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-388004286.88248247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-1616684.5286770102</v>
      </c>
      <c r="L1744" s="444">
        <f t="shared" ca="1" si="132"/>
        <v>-389620971.41115946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-389620971.41115946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-1623420.7142131643</v>
      </c>
      <c r="L1745" s="444">
        <f t="shared" ca="1" si="132"/>
        <v>-391244392.12537265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-391244392.12537265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-1630184.9671890526</v>
      </c>
      <c r="L1746" s="444">
        <f t="shared" ca="1" si="132"/>
        <v>-392874577.09256172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-392874577.09256172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-1636977.4045523405</v>
      </c>
      <c r="L1747" s="444">
        <f t="shared" ca="1" si="132"/>
        <v>-394511554.49711406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-394511554.49711406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-1643798.1437379753</v>
      </c>
      <c r="L1748" s="444">
        <f t="shared" ca="1" si="132"/>
        <v>-396155352.64085203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-396155352.64085203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-1650647.3026702169</v>
      </c>
      <c r="L1749" s="444">
        <f t="shared" ca="1" si="132"/>
        <v>-397805999.94352227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-397805999.94352227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-1657524.9997646762</v>
      </c>
      <c r="L1750" s="444">
        <f t="shared" ca="1" si="132"/>
        <v>-399463524.94328696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-399463524.94328696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-1664431.3539303623</v>
      </c>
      <c r="L1751" s="444">
        <f t="shared" ca="1" si="132"/>
        <v>-401127956.29721731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-401127956.29721731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-1671366.4845717389</v>
      </c>
      <c r="L1752" s="444">
        <f t="shared" ca="1" si="132"/>
        <v>-402799322.78178906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-402799322.78178906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-1678330.5115907877</v>
      </c>
      <c r="L1753" s="444">
        <f t="shared" ca="1" si="132"/>
        <v>-404477653.29337984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-404477653.29337984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-1685323.5553890828</v>
      </c>
      <c r="L1754" s="444">
        <f t="shared" ca="1" si="132"/>
        <v>-406162976.84876895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-406162976.84876895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-1692345.7368698707</v>
      </c>
      <c r="L1755" s="444">
        <f t="shared" ca="1" si="132"/>
        <v>-407855322.58563882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-407855322.58563882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-1699397.1774401618</v>
      </c>
      <c r="L1756" s="444">
        <f t="shared" ca="1" si="132"/>
        <v>-409554719.76307899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-409554719.76307899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-1706477.999012829</v>
      </c>
      <c r="L1757" s="444">
        <f t="shared" ca="1" si="132"/>
        <v>-411261197.76209182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-411261197.76209182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-1713588.3240087158</v>
      </c>
      <c r="L1758" s="444">
        <f t="shared" ca="1" si="132"/>
        <v>-412974786.08610052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-412974786.08610052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-1720728.2753587521</v>
      </c>
      <c r="L1759" s="444">
        <f t="shared" ca="1" si="132"/>
        <v>-414695514.36145926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-414695514.36145926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-1727897.9765060802</v>
      </c>
      <c r="L1760" s="444">
        <f t="shared" ca="1" si="132"/>
        <v>-416423412.33796531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-416423412.33796531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-1735097.5514081887</v>
      </c>
      <c r="L1761" s="444">
        <f t="shared" ca="1" si="132"/>
        <v>-418158509.88937348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-418158509.88937348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-1742327.1245390561</v>
      </c>
      <c r="L1762" s="444">
        <f t="shared" ca="1" si="132"/>
        <v>-419900837.01391256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-419900837.01391256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-1749586.8208913025</v>
      </c>
      <c r="L1763" s="444">
        <f t="shared" ca="1" si="132"/>
        <v>-421650423.83480388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-421650423.83480388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-1756876.7659783496</v>
      </c>
      <c r="L1764" s="444">
        <f t="shared" ca="1" si="132"/>
        <v>-423407300.60078222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-423407300.60078222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-1764197.0858365926</v>
      </c>
      <c r="L1765" s="444">
        <f t="shared" ca="1" si="132"/>
        <v>-425171497.6866188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-425171497.6866188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-1771547.9070275782</v>
      </c>
      <c r="L1766" s="444">
        <f t="shared" ca="1" si="132"/>
        <v>-426943045.59364641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-426943045.59364641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-1778929.3566401931</v>
      </c>
      <c r="L1767" s="444">
        <f t="shared" ca="1" si="132"/>
        <v>-428721974.95028663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-428721974.95028663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-1786341.5622928608</v>
      </c>
      <c r="L1768" s="444">
        <f t="shared" ca="1" si="132"/>
        <v>-430508316.5125795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-430508316.5125795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-1793784.652135748</v>
      </c>
      <c r="L1769" s="444">
        <f t="shared" ca="1" si="132"/>
        <v>-432302101.16471523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-432302101.16471523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-1801258.7548529801</v>
      </c>
      <c r="L1770" s="444">
        <f t="shared" ca="1" si="132"/>
        <v>-434103359.91956818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-434103359.91956818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-1808763.9996648673</v>
      </c>
      <c r="L1771" s="444">
        <f t="shared" ca="1" si="132"/>
        <v>-435912123.91923302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-435912123.91923302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-1816300.5163301376</v>
      </c>
      <c r="L1772" s="444">
        <f t="shared" ca="1" si="132"/>
        <v>-437728424.43556315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-437728424.43556315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-1823868.4351481798</v>
      </c>
      <c r="L1773" s="444">
        <f t="shared" ca="1" si="132"/>
        <v>-439552292.87071133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-439552292.87071133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-1831467.8869612974</v>
      </c>
      <c r="L1774" s="444">
        <f t="shared" ca="1" si="132"/>
        <v>-441383760.75767261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-441383760.75767261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-1839099.0031569691</v>
      </c>
      <c r="L1775" s="444">
        <f t="shared" ca="1" si="132"/>
        <v>-443222859.76082957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-443222859.76082957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-1846761.9156701232</v>
      </c>
      <c r="L1776" s="444">
        <f t="shared" ca="1" si="132"/>
        <v>-445069621.67649966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-445069621.67649966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-1854456.7569854152</v>
      </c>
      <c r="L1777" s="444">
        <f t="shared" ca="1" si="132"/>
        <v>-446924078.43348509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-446924078.43348509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-1862183.6601395209</v>
      </c>
      <c r="L1778" s="444">
        <f t="shared" ca="1" si="132"/>
        <v>-448786262.09362459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-448786262.09362459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-1869942.7587234359</v>
      </c>
      <c r="L1779" s="444">
        <f t="shared" ca="1" si="132"/>
        <v>-450656204.85234803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-450656204.85234803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-1877734.1868847837</v>
      </c>
      <c r="L1780" s="444">
        <f t="shared" ca="1" si="132"/>
        <v>-452533939.03923279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-452533939.03923279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-1885558.0793301365</v>
      </c>
      <c r="L1781" s="444">
        <f t="shared" ca="1" si="132"/>
        <v>-454419497.11856294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-454419497.11856294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-1893414.5713273452</v>
      </c>
      <c r="L1782" s="444">
        <f t="shared" ca="1" si="132"/>
        <v>-456312911.68989027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-456312911.68989027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-1901303.7987078761</v>
      </c>
      <c r="L1783" s="444">
        <f t="shared" ca="1" si="132"/>
        <v>-458214215.48859817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-458214215.48859817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-1909225.8978691592</v>
      </c>
      <c r="L1784" s="444">
        <f t="shared" ca="1" si="132"/>
        <v>-460123441.38646734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-460123441.38646734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-1917181.0057769471</v>
      </c>
      <c r="L1785" s="444">
        <f t="shared" ca="1" si="132"/>
        <v>-462040622.39224428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-462040622.39224428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-1925169.2599676845</v>
      </c>
      <c r="L1786" s="444">
        <f t="shared" ca="1" si="132"/>
        <v>-463965791.65221196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-463965791.65221196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-1933190.7985508828</v>
      </c>
      <c r="L1787" s="444">
        <f t="shared" ca="1" si="132"/>
        <v>-465898982.45076287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-465898982.45076287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-1941245.760211512</v>
      </c>
      <c r="L1788" s="444">
        <f t="shared" ca="1" si="132"/>
        <v>-467840228.2109744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-467840228.2109744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-1949334.2842123935</v>
      </c>
      <c r="L1789" s="444">
        <f t="shared" ca="1" si="132"/>
        <v>-469789562.49518681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-469789562.49518681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-1957456.5103966116</v>
      </c>
      <c r="L1790" s="444">
        <f t="shared" ca="1" si="132"/>
        <v>-471747019.00558341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-471747019.00558341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-1965612.5791899306</v>
      </c>
      <c r="L1791" s="444">
        <f t="shared" ca="1" si="132"/>
        <v>-473712631.58477336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-473712631.58477336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-1973802.6316032223</v>
      </c>
      <c r="L1792" s="444">
        <f t="shared" ca="1" si="132"/>
        <v>-475686434.2163766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-475686434.2163766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-1982026.8092349027</v>
      </c>
      <c r="L1793" s="444">
        <f t="shared" ref="L1793:L2047" ca="1" si="137">I1793-J1793+K1793</f>
        <v>-477668461.02561152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-477668461.02561152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-1990285.2542733811</v>
      </c>
      <c r="L1794" s="444">
        <f t="shared" ca="1" si="137"/>
        <v>-479658746.27988487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-479658746.27988487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-1998578.1094995199</v>
      </c>
      <c r="L1795" s="444">
        <f t="shared" ca="1" si="137"/>
        <v>-481657324.38938439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-481657324.38938439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-2006905.5182891015</v>
      </c>
      <c r="L1796" s="444">
        <f t="shared" ca="1" si="137"/>
        <v>-483664229.90767348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-483664229.90767348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-2015267.624615306</v>
      </c>
      <c r="L1797" s="444">
        <f t="shared" ca="1" si="137"/>
        <v>-485679497.53228879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-485679497.53228879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-2023664.5730512033</v>
      </c>
      <c r="L1798" s="444">
        <f t="shared" ca="1" si="137"/>
        <v>-487703162.10534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-487703162.10534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-2032096.50877225</v>
      </c>
      <c r="L1799" s="444">
        <f t="shared" ca="1" si="137"/>
        <v>-489735258.61411226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-489735258.61411226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-2040563.5775588008</v>
      </c>
      <c r="L1800" s="444">
        <f t="shared" ca="1" si="137"/>
        <v>-491775822.19167107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-491775822.19167107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-2049065.9257986294</v>
      </c>
      <c r="L1801" s="444">
        <f t="shared" ca="1" si="137"/>
        <v>-493824888.11746973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-493824888.11746973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-2057603.7004894572</v>
      </c>
      <c r="L1802" s="444">
        <f t="shared" ca="1" si="137"/>
        <v>-495882491.81795919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-495882491.81795919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-2066177.0492414963</v>
      </c>
      <c r="L1803" s="444">
        <f t="shared" ca="1" si="137"/>
        <v>-497948668.86720067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-497948668.86720067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-2074786.1202800025</v>
      </c>
      <c r="L1804" s="444">
        <f t="shared" ca="1" si="137"/>
        <v>-500023454.9874807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-500023454.9874807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-2083431.0624478359</v>
      </c>
      <c r="L1805" s="444">
        <f t="shared" ca="1" si="137"/>
        <v>-502106886.04992855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-502106886.04992855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-2092112.0252080355</v>
      </c>
      <c r="L1806" s="444">
        <f t="shared" ca="1" si="137"/>
        <v>-504198998.0751366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-504198998.0751366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-2100829.1586464029</v>
      </c>
      <c r="L1807" s="444">
        <f t="shared" ca="1" si="137"/>
        <v>-506299827.23378301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-506299827.23378301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-2109582.6134740962</v>
      </c>
      <c r="L1808" s="444">
        <f t="shared" ca="1" si="137"/>
        <v>-508409409.84725708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-508409409.84725708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-2118372.5410302375</v>
      </c>
      <c r="L1809" s="444">
        <f t="shared" ca="1" si="137"/>
        <v>-510527782.38828731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-510527782.38828731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-2127199.0932845301</v>
      </c>
      <c r="L1810" s="444">
        <f t="shared" ca="1" si="137"/>
        <v>-512654981.48157185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-512654981.48157185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-2136062.4228398828</v>
      </c>
      <c r="L1811" s="444">
        <f t="shared" ca="1" si="137"/>
        <v>-514791043.90441173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-514791043.90441173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-2144962.6829350488</v>
      </c>
      <c r="L1812" s="444">
        <f t="shared" ca="1" si="137"/>
        <v>-516936006.58734679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-516936006.58734679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-2153900.0274472781</v>
      </c>
      <c r="L1813" s="444">
        <f t="shared" ca="1" si="137"/>
        <v>-519089906.61479408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-519089906.61479408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-2162874.6108949757</v>
      </c>
      <c r="L1814" s="444">
        <f t="shared" ca="1" si="137"/>
        <v>-521252781.22568905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-521252781.22568905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-2171886.5884403712</v>
      </c>
      <c r="L1815" s="444">
        <f t="shared" ca="1" si="137"/>
        <v>-523424667.81412941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-523424667.81412941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-2180936.1158922059</v>
      </c>
      <c r="L1816" s="444">
        <f t="shared" ca="1" si="137"/>
        <v>-525605603.93002164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-525605603.93002164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-2190023.3497084235</v>
      </c>
      <c r="L1817" s="444">
        <f t="shared" ca="1" si="137"/>
        <v>-527795627.27973008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-527795627.27973008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-2199148.4469988756</v>
      </c>
      <c r="L1818" s="444">
        <f t="shared" ca="1" si="137"/>
        <v>-529994775.72672898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-529994775.72672898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-2208311.565528037</v>
      </c>
      <c r="L1819" s="444">
        <f t="shared" ca="1" si="137"/>
        <v>-532203087.29225701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-532203087.29225701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-2217512.8637177376</v>
      </c>
      <c r="L1820" s="444">
        <f t="shared" ca="1" si="137"/>
        <v>-534420600.15597475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-534420600.15597475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-2226752.5006498946</v>
      </c>
      <c r="L1821" s="444">
        <f t="shared" ca="1" si="137"/>
        <v>-536647352.65662462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-536647352.65662462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-2236030.6360692689</v>
      </c>
      <c r="L1822" s="444">
        <f t="shared" ca="1" si="137"/>
        <v>-538883383.29269385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-538883383.29269385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-2245347.4303862243</v>
      </c>
      <c r="L1823" s="444">
        <f t="shared" ca="1" si="137"/>
        <v>-541128730.72308004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-541128730.72308004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-2254703.0446795002</v>
      </c>
      <c r="L1824" s="444">
        <f t="shared" ca="1" si="137"/>
        <v>-543383433.76775956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-543383433.76775956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-2264097.6406989982</v>
      </c>
      <c r="L1825" s="444">
        <f t="shared" ca="1" si="137"/>
        <v>-545647531.40845859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-545647531.40845859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-2273531.3808685774</v>
      </c>
      <c r="L1826" s="444">
        <f t="shared" ca="1" si="137"/>
        <v>-547921062.78932714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-547921062.78932714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-2283004.428288863</v>
      </c>
      <c r="L1827" s="444">
        <f t="shared" ca="1" si="137"/>
        <v>-550204067.21761596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-550204067.21761596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-2292516.9467400666</v>
      </c>
      <c r="L1828" s="444">
        <f t="shared" ca="1" si="137"/>
        <v>-552496584.16435599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-552496584.16435599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-2302069.1006848165</v>
      </c>
      <c r="L1829" s="444">
        <f t="shared" ca="1" si="137"/>
        <v>-554798653.26504076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-554798653.26504076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-2311661.0552710029</v>
      </c>
      <c r="L1830" s="444">
        <f t="shared" ca="1" si="137"/>
        <v>-557110314.32031178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-557110314.32031178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-2321292.9763346324</v>
      </c>
      <c r="L1831" s="444">
        <f t="shared" ca="1" si="137"/>
        <v>-559431607.29664648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-559431607.29664648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-2330965.0304026934</v>
      </c>
      <c r="L1832" s="444">
        <f t="shared" ca="1" si="137"/>
        <v>-561762572.32704914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-561762572.32704914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-2340677.384696038</v>
      </c>
      <c r="L1833" s="444">
        <f t="shared" ca="1" si="137"/>
        <v>-564103249.71174514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-564103249.71174514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-2350430.2071322715</v>
      </c>
      <c r="L1834" s="444">
        <f t="shared" ca="1" si="137"/>
        <v>-566453679.91887736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-566453679.91887736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-2360223.6663286556</v>
      </c>
      <c r="L1835" s="444">
        <f t="shared" ca="1" si="137"/>
        <v>-568813903.58520603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-568813903.58520603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-2370057.9316050252</v>
      </c>
      <c r="L1836" s="444">
        <f t="shared" ca="1" si="137"/>
        <v>-571183961.51681101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-571183961.51681101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-2379933.1729867123</v>
      </c>
      <c r="L1837" s="444">
        <f t="shared" ca="1" si="137"/>
        <v>-573563894.68979776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-573563894.68979776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-2389849.5612074905</v>
      </c>
      <c r="L1838" s="444">
        <f t="shared" ca="1" si="137"/>
        <v>-575953744.25100529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-575953744.25100529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-2399807.2677125218</v>
      </c>
      <c r="L1839" s="444">
        <f t="shared" ca="1" si="137"/>
        <v>-578353551.51871777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-578353551.51871777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-2409806.4646613239</v>
      </c>
      <c r="L1840" s="444">
        <f t="shared" ca="1" si="137"/>
        <v>-580763357.98337913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-580763357.98337913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-2419847.3249307461</v>
      </c>
      <c r="L1841" s="444">
        <f t="shared" ca="1" si="137"/>
        <v>-583183205.30830991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-583183205.30830991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-2429930.0221179579</v>
      </c>
      <c r="L1842" s="444">
        <f t="shared" ca="1" si="137"/>
        <v>-585613135.33042789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-585613135.33042789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-2440054.7305434495</v>
      </c>
      <c r="L1843" s="444">
        <f t="shared" ca="1" si="137"/>
        <v>-588053190.06097138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-588053190.06097138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-2450221.6252540476</v>
      </c>
      <c r="L1844" s="444">
        <f t="shared" ca="1" si="137"/>
        <v>-590503411.68622541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-590503411.68622541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-2460430.8820259394</v>
      </c>
      <c r="L1845" s="444">
        <f t="shared" ca="1" si="137"/>
        <v>-592963842.56825137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-592963842.56825137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-2470682.6773677142</v>
      </c>
      <c r="L1846" s="444">
        <f t="shared" ca="1" si="137"/>
        <v>-595434525.24561906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-595434525.24561906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-2480977.1885234127</v>
      </c>
      <c r="L1847" s="444">
        <f t="shared" ca="1" si="137"/>
        <v>-597915502.43414247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-597915502.43414247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-2491314.5934755937</v>
      </c>
      <c r="L1848" s="444">
        <f t="shared" ca="1" si="137"/>
        <v>-600406817.02761805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-600406817.02761805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-2501695.0709484085</v>
      </c>
      <c r="L1849" s="444">
        <f t="shared" ca="1" si="137"/>
        <v>-602908512.09856641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-602908512.09856641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-2512118.8004106935</v>
      </c>
      <c r="L1850" s="444">
        <f t="shared" ca="1" si="137"/>
        <v>-605420630.89897716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-605420630.89897716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-2522585.9620790714</v>
      </c>
      <c r="L1851" s="444">
        <f t="shared" ca="1" si="137"/>
        <v>-607943216.86105621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-607943216.86105621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-2533096.7369210673</v>
      </c>
      <c r="L1852" s="444">
        <f t="shared" ca="1" si="137"/>
        <v>-610476313.59797728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-610476313.59797728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-2543651.3066582386</v>
      </c>
      <c r="L1853" s="444">
        <f t="shared" ca="1" si="137"/>
        <v>-613019964.90463555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-613019964.90463555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-2554249.8537693149</v>
      </c>
      <c r="L1854" s="444">
        <f t="shared" ca="1" si="137"/>
        <v>-615574214.75840485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-615574214.75840485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-2564892.5614933535</v>
      </c>
      <c r="L1855" s="444">
        <f t="shared" ca="1" si="137"/>
        <v>-618139107.31989825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-618139107.31989825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-2575579.6138329091</v>
      </c>
      <c r="L1856" s="444">
        <f t="shared" ca="1" si="137"/>
        <v>-620714686.9337312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-620714686.9337312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-2586311.1955572134</v>
      </c>
      <c r="L1857" s="444">
        <f t="shared" ca="1" si="137"/>
        <v>-623300998.12928843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-623300998.12928843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-2597087.4922053684</v>
      </c>
      <c r="L1858" s="444">
        <f t="shared" ca="1" si="137"/>
        <v>-625898085.62149382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-625898085.62149382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-2607908.6900895573</v>
      </c>
      <c r="L1859" s="444">
        <f t="shared" ca="1" si="137"/>
        <v>-628505994.3115834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-628505994.3115834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-2618774.9762982642</v>
      </c>
      <c r="L1860" s="444">
        <f t="shared" ca="1" si="137"/>
        <v>-631124769.28788161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-631124769.28788161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-2629686.5386995068</v>
      </c>
      <c r="L1861" s="444">
        <f t="shared" ca="1" si="137"/>
        <v>-633754455.82658112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-633754455.82658112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-2640643.5659440882</v>
      </c>
      <c r="L1862" s="444">
        <f t="shared" ca="1" si="137"/>
        <v>-636395099.3925252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-636395099.3925252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-2651646.2474688548</v>
      </c>
      <c r="L1863" s="444">
        <f t="shared" ca="1" si="137"/>
        <v>-639046745.63999403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-639046745.63999403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-2662694.773499975</v>
      </c>
      <c r="L1864" s="444">
        <f t="shared" ca="1" si="137"/>
        <v>-641709440.41349399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-641709440.41349399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-2673789.3350562248</v>
      </c>
      <c r="L1865" s="444">
        <f t="shared" ca="1" si="137"/>
        <v>-644383229.74855018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-644383229.74855018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-2684930.1239522924</v>
      </c>
      <c r="L1866" s="444">
        <f t="shared" ca="1" si="137"/>
        <v>-647068159.87250245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-647068159.87250245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-2696117.3328020936</v>
      </c>
      <c r="L1867" s="444">
        <f t="shared" ca="1" si="137"/>
        <v>-649764277.2053045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-649764277.2053045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-2707351.1550221019</v>
      </c>
      <c r="L1868" s="444">
        <f t="shared" ca="1" si="137"/>
        <v>-652471628.36032665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-652471628.36032665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-2718631.7848346941</v>
      </c>
      <c r="L1869" s="444">
        <f t="shared" ca="1" si="137"/>
        <v>-655190260.14516139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-655190260.14516139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-2729959.4172715056</v>
      </c>
      <c r="L1870" s="444">
        <f t="shared" ca="1" si="137"/>
        <v>-657920219.56243289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-657920219.56243289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-2741334.2481768038</v>
      </c>
      <c r="L1871" s="444">
        <f t="shared" ca="1" si="137"/>
        <v>-660661553.8106097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-660661553.8106097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-2752756.4742108737</v>
      </c>
      <c r="L1872" s="444">
        <f t="shared" ca="1" si="137"/>
        <v>-663414310.28482056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-663414310.28482056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-2764226.2928534187</v>
      </c>
      <c r="L1873" s="444">
        <f t="shared" ca="1" si="137"/>
        <v>-666178536.57767403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-666178536.57767403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-2775743.9024069752</v>
      </c>
      <c r="L1874" s="444">
        <f t="shared" ca="1" si="137"/>
        <v>-668954280.48008096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-668954280.48008096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-2787309.5020003375</v>
      </c>
      <c r="L1875" s="444">
        <f t="shared" ca="1" si="137"/>
        <v>-671741589.98208129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-671741589.98208129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-2798923.2915920052</v>
      </c>
      <c r="L1876" s="444">
        <f t="shared" ca="1" si="137"/>
        <v>-674540513.2736733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-674540513.2736733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-2810585.4719736385</v>
      </c>
      <c r="L1877" s="444">
        <f t="shared" ca="1" si="137"/>
        <v>-677351098.74564695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-677351098.74564695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-2822296.244773529</v>
      </c>
      <c r="L1878" s="444">
        <f t="shared" ca="1" si="137"/>
        <v>-680173394.99042046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-680173394.99042046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-2834055.8124600854</v>
      </c>
      <c r="L1879" s="444">
        <f t="shared" ca="1" si="137"/>
        <v>-683007450.80288053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-683007450.80288053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-2845864.3783453354</v>
      </c>
      <c r="L1880" s="444">
        <f t="shared" ca="1" si="137"/>
        <v>-685853315.1812259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-685853315.1812259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-2857722.146588441</v>
      </c>
      <c r="L1881" s="444">
        <f t="shared" ca="1" si="137"/>
        <v>-688711037.32781434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-688711037.32781434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-2869629.3221992264</v>
      </c>
      <c r="L1882" s="444">
        <f t="shared" ca="1" si="137"/>
        <v>-691580666.65001357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-691580666.65001357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-2881586.1110417233</v>
      </c>
      <c r="L1883" s="444">
        <f t="shared" ca="1" si="137"/>
        <v>-694462252.76105523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-694462252.76105523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-2893592.7198377303</v>
      </c>
      <c r="L1884" s="444">
        <f t="shared" ca="1" si="137"/>
        <v>-697355845.48089302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-697355845.48089302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-2905649.3561703875</v>
      </c>
      <c r="L1885" s="444">
        <f t="shared" ca="1" si="137"/>
        <v>-700261494.83706343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-700261494.83706343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-2917756.2284877645</v>
      </c>
      <c r="L1886" s="444">
        <f t="shared" ca="1" si="137"/>
        <v>-703179251.06555116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-703179251.06555116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-2929913.5461064633</v>
      </c>
      <c r="L1887" s="444">
        <f t="shared" ca="1" si="137"/>
        <v>-706109164.61165762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-706109164.61165762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-2942121.5192152401</v>
      </c>
      <c r="L1888" s="444">
        <f t="shared" ca="1" si="137"/>
        <v>-709051286.13087285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-709051286.13087285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-2954380.3588786367</v>
      </c>
      <c r="L1889" s="444">
        <f t="shared" ca="1" si="137"/>
        <v>-712005666.48975146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-712005666.48975146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-2966690.277040631</v>
      </c>
      <c r="L1890" s="444">
        <f t="shared" ca="1" si="137"/>
        <v>-714972356.76679206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-714972356.76679206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-2979051.4865283002</v>
      </c>
      <c r="L1891" s="444">
        <f t="shared" ca="1" si="137"/>
        <v>-717951408.25332034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-717951408.25332034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-2991464.2010555016</v>
      </c>
      <c r="L1892" s="444">
        <f t="shared" ca="1" si="137"/>
        <v>-720942872.45437586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-720942872.45437586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-3003928.6352265659</v>
      </c>
      <c r="L1893" s="444">
        <f t="shared" ca="1" si="137"/>
        <v>-723946801.08960247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-723946801.08960247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-3016445.0045400104</v>
      </c>
      <c r="L1894" s="444">
        <f t="shared" ca="1" si="137"/>
        <v>-726963246.09414244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-726963246.09414244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-3029013.5253922599</v>
      </c>
      <c r="L1895" s="444">
        <f t="shared" ca="1" si="137"/>
        <v>-729992259.61953473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-729992259.61953473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-3041634.4150813948</v>
      </c>
      <c r="L1896" s="444">
        <f t="shared" ca="1" si="137"/>
        <v>-733033894.03461611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-733033894.03461611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-3054307.8918109005</v>
      </c>
      <c r="L1897" s="444">
        <f t="shared" ca="1" si="137"/>
        <v>-736088201.92642701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-736088201.92642701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-3067034.1746934457</v>
      </c>
      <c r="L1898" s="444">
        <f t="shared" ca="1" si="137"/>
        <v>-739155236.10112047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-739155236.10112047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-3079813.4837546684</v>
      </c>
      <c r="L1899" s="444">
        <f t="shared" ca="1" si="137"/>
        <v>-742235049.58487511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-742235049.58487511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-3092646.0399369798</v>
      </c>
      <c r="L1900" s="444">
        <f t="shared" ca="1" si="137"/>
        <v>-745327695.62481213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-745327695.62481213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-3105532.0651033837</v>
      </c>
      <c r="L1901" s="444">
        <f t="shared" ca="1" si="137"/>
        <v>-748433227.68991554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-748433227.68991554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-3118471.7820413145</v>
      </c>
      <c r="L1902" s="444">
        <f t="shared" ca="1" si="137"/>
        <v>-751551699.47195685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-751551699.47195685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-3131465.4144664868</v>
      </c>
      <c r="L1903" s="444">
        <f t="shared" ca="1" si="137"/>
        <v>-754683164.88642335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-754683164.88642335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-3144513.1870267638</v>
      </c>
      <c r="L1904" s="444">
        <f t="shared" ca="1" si="137"/>
        <v>-757827678.07345009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-757827678.07345009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-3157615.3253060421</v>
      </c>
      <c r="L1905" s="444">
        <f t="shared" ca="1" si="137"/>
        <v>-760985293.39875615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-760985293.39875615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-3170772.0558281504</v>
      </c>
      <c r="L1906" s="444">
        <f t="shared" ca="1" si="137"/>
        <v>-764156065.45458424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-764156065.45458424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-3183983.6060607675</v>
      </c>
      <c r="L1907" s="444">
        <f t="shared" ca="1" si="137"/>
        <v>-767340049.06064498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-767340049.06064498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-3197250.204419354</v>
      </c>
      <c r="L1908" s="444">
        <f t="shared" ca="1" si="137"/>
        <v>-770537299.26506436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-770537299.26506436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-3210572.0802711016</v>
      </c>
      <c r="L1909" s="444">
        <f t="shared" ca="1" si="137"/>
        <v>-773747871.34533548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-773747871.34533548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-3223949.4639388979</v>
      </c>
      <c r="L1910" s="444">
        <f t="shared" ca="1" si="137"/>
        <v>-776971820.80927444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-776971820.80927444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-3237382.5867053103</v>
      </c>
      <c r="L1911" s="444">
        <f t="shared" ca="1" si="137"/>
        <v>-780209203.39597976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-780209203.39597976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-3250871.6808165824</v>
      </c>
      <c r="L1912" s="444">
        <f t="shared" ca="1" si="137"/>
        <v>-783460075.07679629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-783460075.07679629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-3264416.9794866513</v>
      </c>
      <c r="L1913" s="444">
        <f t="shared" ca="1" si="137"/>
        <v>-786724492.056283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-786724492.056283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-3278018.7169011789</v>
      </c>
      <c r="L1914" s="444">
        <f t="shared" ca="1" si="137"/>
        <v>-790002510.77318418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-790002510.77318418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-3291677.1282216008</v>
      </c>
      <c r="L1915" s="444">
        <f t="shared" ca="1" si="137"/>
        <v>-793294187.90140581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-793294187.90140581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-3305392.449589191</v>
      </c>
      <c r="L1916" s="444">
        <f t="shared" ca="1" si="137"/>
        <v>-796599580.35099494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-796599580.35099494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-3319164.9181291456</v>
      </c>
      <c r="L1917" s="444">
        <f t="shared" ca="1" si="137"/>
        <v>-799918745.26912403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-799918745.26912403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-3332994.7719546836</v>
      </c>
      <c r="L1918" s="444">
        <f t="shared" ca="1" si="137"/>
        <v>-803251740.04107869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-803251740.04107869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-3346882.2501711613</v>
      </c>
      <c r="L1919" s="444">
        <f t="shared" ca="1" si="137"/>
        <v>-806598622.29124987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-806598622.29124987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-3360827.5928802076</v>
      </c>
      <c r="L1920" s="444">
        <f t="shared" ca="1" si="137"/>
        <v>-809959449.88413012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-809959449.88413012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-3374831.0411838754</v>
      </c>
      <c r="L1921" s="444">
        <f t="shared" ca="1" si="137"/>
        <v>-813334280.92531395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-813334280.92531395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-3388892.8371888082</v>
      </c>
      <c r="L1922" s="444">
        <f t="shared" ca="1" si="137"/>
        <v>-816723173.76250279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-816723173.76250279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-3403013.2240104284</v>
      </c>
      <c r="L1923" s="444">
        <f t="shared" ca="1" si="137"/>
        <v>-820126186.98651326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-820126186.98651326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-3417192.4457771387</v>
      </c>
      <c r="L1924" s="444">
        <f t="shared" ca="1" si="137"/>
        <v>-823543379.43229043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-823543379.43229043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-3431430.7476345436</v>
      </c>
      <c r="L1925" s="444">
        <f t="shared" ca="1" si="137"/>
        <v>-826974810.17992496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-826974810.17992496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-3445728.3757496872</v>
      </c>
      <c r="L1926" s="444">
        <f t="shared" ca="1" si="137"/>
        <v>-830420538.55567467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-830420538.55567467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-3460085.5773153109</v>
      </c>
      <c r="L1927" s="444">
        <f t="shared" ca="1" si="137"/>
        <v>-833880624.13299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-833880624.13299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-3474502.6005541249</v>
      </c>
      <c r="L1928" s="444">
        <f t="shared" ca="1" si="137"/>
        <v>-837355126.73354411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-837355126.73354411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-3488979.6947230999</v>
      </c>
      <c r="L1929" s="444">
        <f t="shared" ca="1" si="137"/>
        <v>-840844106.42826724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-840844106.42826724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-3503517.1101177805</v>
      </c>
      <c r="L1930" s="444">
        <f t="shared" ca="1" si="137"/>
        <v>-844347623.53838503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-844347623.53838503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-3518115.0980766043</v>
      </c>
      <c r="L1931" s="444">
        <f t="shared" ca="1" si="137"/>
        <v>-847865738.63646162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-847865738.63646162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-3532773.9109852565</v>
      </c>
      <c r="L1932" s="444">
        <f t="shared" ca="1" si="137"/>
        <v>-851398512.54744685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-851398512.54744685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-3547493.8022810286</v>
      </c>
      <c r="L1933" s="444">
        <f t="shared" ca="1" si="137"/>
        <v>-854946006.34972787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-854946006.34972787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-3562275.0264571998</v>
      </c>
      <c r="L1934" s="444">
        <f t="shared" ca="1" si="137"/>
        <v>-858508281.37618506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-858508281.37618506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-3577117.8390674377</v>
      </c>
      <c r="L1935" s="444">
        <f t="shared" ca="1" si="137"/>
        <v>-862085399.21525252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-862085399.21525252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-3592022.4967302186</v>
      </c>
      <c r="L1936" s="444">
        <f t="shared" ca="1" si="137"/>
        <v>-865677421.71198273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-865677421.71198273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-3606989.2571332608</v>
      </c>
      <c r="L1937" s="444">
        <f t="shared" ca="1" si="137"/>
        <v>-869284410.96911597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-869284410.96911597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-3622018.3790379828</v>
      </c>
      <c r="L1938" s="444">
        <f t="shared" ca="1" si="137"/>
        <v>-872906429.34815395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-872906429.34815395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-3637110.1222839747</v>
      </c>
      <c r="L1939" s="444">
        <f t="shared" ca="1" si="137"/>
        <v>-876543539.47043788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-876543539.47043788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-3652264.747793491</v>
      </c>
      <c r="L1940" s="444">
        <f t="shared" ca="1" si="137"/>
        <v>-880195804.21823132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-880195804.21823132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-3667482.5175759639</v>
      </c>
      <c r="L1941" s="444">
        <f t="shared" ca="1" si="137"/>
        <v>-883863286.7358073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-883863286.7358073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-3682763.69473253</v>
      </c>
      <c r="L1942" s="444">
        <f t="shared" ca="1" si="137"/>
        <v>-887546050.43053985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-887546050.43053985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-3698108.5434605828</v>
      </c>
      <c r="L1943" s="444">
        <f t="shared" ca="1" si="137"/>
        <v>-891244158.97400045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-891244158.97400045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-3713517.3290583356</v>
      </c>
      <c r="L1944" s="444">
        <f t="shared" ca="1" si="137"/>
        <v>-894957676.30305874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-894957676.30305874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-3728990.3179294108</v>
      </c>
      <c r="L1945" s="444">
        <f t="shared" ca="1" si="137"/>
        <v>-898686666.62098813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-898686666.62098813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-3744527.7775874501</v>
      </c>
      <c r="L1946" s="444">
        <f t="shared" ca="1" si="137"/>
        <v>-902431194.39857554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-902431194.39857554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-3760129.9766607317</v>
      </c>
      <c r="L1947" s="444">
        <f t="shared" ca="1" si="137"/>
        <v>-906191324.37523627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-906191324.37523627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-3775797.1848968179</v>
      </c>
      <c r="L1948" s="444">
        <f t="shared" ca="1" si="137"/>
        <v>-909967121.5601331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-909967121.5601331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-3791529.6731672212</v>
      </c>
      <c r="L1949" s="444">
        <f t="shared" ca="1" si="137"/>
        <v>-913758651.23330033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-913758651.23330033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-3807327.7134720846</v>
      </c>
      <c r="L1950" s="444">
        <f t="shared" ca="1" si="137"/>
        <v>-917565978.94677246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-917565978.94677246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-3823191.5789448852</v>
      </c>
      <c r="L1951" s="444">
        <f t="shared" ca="1" si="137"/>
        <v>-921389170.52571738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-921389170.52571738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-3839121.5438571558</v>
      </c>
      <c r="L1952" s="444">
        <f t="shared" ca="1" si="137"/>
        <v>-925228292.06957448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-925228292.06957448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-3855117.883623227</v>
      </c>
      <c r="L1953" s="444">
        <f t="shared" ca="1" si="137"/>
        <v>-929083409.95319772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-929083409.95319772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-3871180.8748049899</v>
      </c>
      <c r="L1954" s="444">
        <f t="shared" ca="1" si="137"/>
        <v>-932954590.82800269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-932954590.82800269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-3887310.7951166783</v>
      </c>
      <c r="L1955" s="444">
        <f t="shared" ca="1" si="137"/>
        <v>-936841901.62311935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-936841901.62311935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-3903507.9234296638</v>
      </c>
      <c r="L1956" s="444">
        <f t="shared" ca="1" si="137"/>
        <v>-940745409.54654896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-940745409.54654896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-3919772.5397772877</v>
      </c>
      <c r="L1957" s="444">
        <f t="shared" ca="1" si="137"/>
        <v>-944665182.08632624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-944665182.08632624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-3936104.9253596924</v>
      </c>
      <c r="L1958" s="444">
        <f t="shared" ca="1" si="137"/>
        <v>-948601287.01168597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-948601287.01168597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-3952505.3625486917</v>
      </c>
      <c r="L1959" s="444">
        <f t="shared" ca="1" si="137"/>
        <v>-952553792.37423468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-952553792.37423468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-3968974.1348926444</v>
      </c>
      <c r="L1960" s="444">
        <f t="shared" ca="1" si="137"/>
        <v>-956522766.50912738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-956522766.50912738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-3985511.5271213641</v>
      </c>
      <c r="L1961" s="444">
        <f t="shared" ca="1" si="137"/>
        <v>-960508278.03624868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-960508278.03624868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-4002117.8251510356</v>
      </c>
      <c r="L1962" s="444">
        <f t="shared" ca="1" si="137"/>
        <v>-964510395.86139977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-964510395.86139977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-4018793.3160891659</v>
      </c>
      <c r="L1963" s="444">
        <f t="shared" ca="1" si="137"/>
        <v>-968529189.17748892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-968529189.17748892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-4035538.2882395373</v>
      </c>
      <c r="L1964" s="444">
        <f t="shared" ca="1" si="137"/>
        <v>-972564727.4657284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-972564727.4657284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-4052353.0311072017</v>
      </c>
      <c r="L1965" s="444">
        <f t="shared" ca="1" si="137"/>
        <v>-976617080.49683559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-976617080.49683559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-4069237.835403481</v>
      </c>
      <c r="L1966" s="444">
        <f t="shared" ca="1" si="137"/>
        <v>-980686318.33223903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-980686318.33223903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-4086192.9930509962</v>
      </c>
      <c r="L1967" s="444">
        <f t="shared" ca="1" si="137"/>
        <v>-984772511.32529008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-984772511.32529008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-4103218.7971887086</v>
      </c>
      <c r="L1968" s="444">
        <f t="shared" ca="1" si="137"/>
        <v>-988875730.12247884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-988875730.12247884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-4120315.542176995</v>
      </c>
      <c r="L1969" s="444">
        <f t="shared" ca="1" si="137"/>
        <v>-992996045.6646558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-992996045.6646558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-4137483.5236027325</v>
      </c>
      <c r="L1970" s="444">
        <f t="shared" ca="1" si="137"/>
        <v>-997133529.18825853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-997133529.18825853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-4154723.0382844103</v>
      </c>
      <c r="L1971" s="444">
        <f t="shared" ca="1" si="137"/>
        <v>-1001288252.2265429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-1001288252.2265429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-4172034.3842772627</v>
      </c>
      <c r="L1972" s="444">
        <f t="shared" ca="1" si="137"/>
        <v>-1005460286.6108202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-1005460286.6108202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-4189417.8608784177</v>
      </c>
      <c r="L1973" s="444">
        <f t="shared" ca="1" si="137"/>
        <v>-1009649704.4716986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-1009649704.4716986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-4206873.7686320767</v>
      </c>
      <c r="L1974" s="444">
        <f t="shared" ca="1" si="137"/>
        <v>-1013856578.2403307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-1013856578.2403307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-4224402.4093347108</v>
      </c>
      <c r="L1975" s="444">
        <f t="shared" ca="1" si="137"/>
        <v>-1018080980.6496654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-1018080980.6496654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-4242004.0860402724</v>
      </c>
      <c r="L1976" s="444">
        <f t="shared" ca="1" si="137"/>
        <v>-1022322984.7357056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-1022322984.7357056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-4259679.1030654404</v>
      </c>
      <c r="L1977" s="444">
        <f t="shared" ca="1" si="137"/>
        <v>-1026582663.8387711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-1026582663.8387711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-4277427.7659948794</v>
      </c>
      <c r="L1978" s="444">
        <f t="shared" ca="1" si="137"/>
        <v>-1030860091.604766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-1030860091.604766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-4295250.3816865254</v>
      </c>
      <c r="L1979" s="444">
        <f t="shared" ca="1" si="137"/>
        <v>-1035155341.9864526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-1035155341.9864526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-4313147.2582768854</v>
      </c>
      <c r="L1980" s="444">
        <f t="shared" ca="1" si="137"/>
        <v>-1039468489.2447295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-1039468489.2447295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-4331118.7051863726</v>
      </c>
      <c r="L1981" s="444">
        <f t="shared" ca="1" si="137"/>
        <v>-1043799607.9499159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-1043799607.9499159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-4349165.0331246499</v>
      </c>
      <c r="L1982" s="444">
        <f t="shared" ca="1" si="137"/>
        <v>-1048148772.9830406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-1048148772.9830406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-4367286.5540960021</v>
      </c>
      <c r="L1983" s="444">
        <f t="shared" ca="1" si="137"/>
        <v>-1052516059.5371366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-1052516059.5371366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-4385483.5814047353</v>
      </c>
      <c r="L1984" s="444">
        <f t="shared" ca="1" si="137"/>
        <v>-1056901543.1185412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-1056901543.1185412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-4403756.4296605885</v>
      </c>
      <c r="L1985" s="444">
        <f t="shared" ca="1" si="137"/>
        <v>-1061305299.5482018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-1061305299.5482018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-4422105.4147841735</v>
      </c>
      <c r="L1986" s="444">
        <f t="shared" ca="1" si="137"/>
        <v>-1065727404.962986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-1065727404.962986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-4440530.8540124409</v>
      </c>
      <c r="L1987" s="444">
        <f t="shared" ca="1" si="137"/>
        <v>-1070167935.8169985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-1070167935.8169985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-4459033.06590416</v>
      </c>
      <c r="L1988" s="444">
        <f t="shared" ca="1" si="137"/>
        <v>-1074626968.8829026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-1074626968.8829026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-4477612.3703454277</v>
      </c>
      <c r="L1989" s="444">
        <f t="shared" ca="1" si="137"/>
        <v>-1079104581.253248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-1079104581.253248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-4496269.0885552</v>
      </c>
      <c r="L1990" s="444">
        <f t="shared" ca="1" si="137"/>
        <v>-1083600850.3418031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-1083600850.3418031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-4515003.5430908464</v>
      </c>
      <c r="L1991" s="444">
        <f t="shared" ca="1" si="137"/>
        <v>-1088115853.8848939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-1088115853.8848939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-4533816.0578537248</v>
      </c>
      <c r="L1992" s="444">
        <f t="shared" ca="1" si="137"/>
        <v>-1092649669.9427476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-1092649669.9427476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-4552706.9580947813</v>
      </c>
      <c r="L1993" s="444">
        <f t="shared" ca="1" si="137"/>
        <v>-1097202376.9008424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-1097202376.9008424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-4571676.5704201767</v>
      </c>
      <c r="L1994" s="444">
        <f t="shared" ca="1" si="137"/>
        <v>-1101774053.4712627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-1101774053.4712627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-4590725.2227969281</v>
      </c>
      <c r="L1995" s="444">
        <f t="shared" ca="1" si="137"/>
        <v>-1106364778.6940596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-1106364778.6940596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-4609853.2445585821</v>
      </c>
      <c r="L1996" s="444">
        <f t="shared" ca="1" si="137"/>
        <v>-1110974631.9386182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-1110974631.9386182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-4629060.9664109088</v>
      </c>
      <c r="L1997" s="444">
        <f t="shared" ca="1" si="137"/>
        <v>-1115603692.9050291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-1115603692.9050291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-4648348.7204376208</v>
      </c>
      <c r="L1998" s="444">
        <f t="shared" ca="1" si="137"/>
        <v>-1120252041.6254666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-1120252041.6254666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-4667716.840106111</v>
      </c>
      <c r="L1999" s="444">
        <f t="shared" ca="1" si="137"/>
        <v>-1124919758.4655726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-1124919758.4655726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-4687165.6602732195</v>
      </c>
      <c r="L2000" s="444">
        <f t="shared" ca="1" si="137"/>
        <v>-1129606924.1258459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-1129606924.1258459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-4706695.5171910245</v>
      </c>
      <c r="L2001" s="444">
        <f t="shared" ca="1" si="137"/>
        <v>-1134313619.6430368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-1134313619.6430368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-4726306.7485126536</v>
      </c>
      <c r="L2002" s="444">
        <f t="shared" ca="1" si="137"/>
        <v>-1139039926.3915496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-1139039926.3915496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-4745999.6932981228</v>
      </c>
      <c r="L2003" s="444">
        <f t="shared" ca="1" si="137"/>
        <v>-1143785926.0848477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-1143785926.0848477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-4765774.6920201983</v>
      </c>
      <c r="L2004" s="444">
        <f t="shared" ca="1" si="137"/>
        <v>-1148551700.7768679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-1148551700.7768679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-4785632.0865702825</v>
      </c>
      <c r="L2005" s="444">
        <f t="shared" ca="1" si="137"/>
        <v>-1153337332.8634381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-1153337332.8634381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-4805572.2202643258</v>
      </c>
      <c r="L2006" s="444">
        <f t="shared" ca="1" si="137"/>
        <v>-1158142905.0837026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-1158142905.0837026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-4825595.4378487607</v>
      </c>
      <c r="L2007" s="444">
        <f t="shared" ca="1" si="137"/>
        <v>-1162968500.5215514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-1162968500.5215514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-4845702.0855064644</v>
      </c>
      <c r="L2008" s="444">
        <f t="shared" ca="1" si="137"/>
        <v>-1167814202.6070578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-1167814202.6070578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-4865892.5108627407</v>
      </c>
      <c r="L2009" s="444">
        <f t="shared" ca="1" si="137"/>
        <v>-1172680095.1179206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-1172680095.1179206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-4886167.062991336</v>
      </c>
      <c r="L2010" s="444">
        <f t="shared" ca="1" si="137"/>
        <v>-1177566262.180912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-1177566262.180912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-4906526.0924204662</v>
      </c>
      <c r="L2011" s="444">
        <f t="shared" ca="1" si="137"/>
        <v>-1182472788.2733326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-1182472788.2733326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-4926969.9511388857</v>
      </c>
      <c r="L2012" s="444">
        <f t="shared" ca="1" si="137"/>
        <v>-1187399758.2244716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-1187399758.2244716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-4947498.9926019646</v>
      </c>
      <c r="L2013" s="444">
        <f t="shared" ca="1" si="137"/>
        <v>-1192347257.2170734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-1192347257.2170734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-4968113.5717378063</v>
      </c>
      <c r="L2014" s="444">
        <f t="shared" ca="1" si="137"/>
        <v>-1197315370.7888112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-1197315370.7888112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-4988814.0449533798</v>
      </c>
      <c r="L2015" s="444">
        <f t="shared" ca="1" si="137"/>
        <v>-1202304184.8337646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-1202304184.8337646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-5009600.7701406851</v>
      </c>
      <c r="L2016" s="444">
        <f t="shared" ca="1" si="137"/>
        <v>-1207313785.6039052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-1207313785.6039052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-5030474.1066829385</v>
      </c>
      <c r="L2017" s="444">
        <f t="shared" ca="1" si="137"/>
        <v>-1212344259.7105882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-1212344259.7105882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-5051434.415460784</v>
      </c>
      <c r="L2018" s="444">
        <f t="shared" ca="1" si="137"/>
        <v>-1217395694.126049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-1217395694.126049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-5072482.058858538</v>
      </c>
      <c r="L2019" s="444">
        <f t="shared" ca="1" si="137"/>
        <v>-1222468176.1849077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-1222468176.1849077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-5093617.4007704481</v>
      </c>
      <c r="L2020" s="444">
        <f t="shared" ca="1" si="137"/>
        <v>-1227561793.5856781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-1227561793.5856781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-5114840.8066069921</v>
      </c>
      <c r="L2021" s="444">
        <f t="shared" ca="1" si="137"/>
        <v>-1232676634.3922851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-1232676634.3922851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-5136152.643301188</v>
      </c>
      <c r="L2022" s="444">
        <f t="shared" ca="1" si="137"/>
        <v>-1237812787.0355864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-1237812787.0355864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-5157553.2793149427</v>
      </c>
      <c r="L2023" s="444">
        <f t="shared" ca="1" si="137"/>
        <v>-1242970340.3149014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-1242970340.3149014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-5179043.0846454222</v>
      </c>
      <c r="L2024" s="444">
        <f t="shared" ca="1" si="137"/>
        <v>-1248149383.3995469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-1248149383.3995469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-5200622.4308314454</v>
      </c>
      <c r="L2025" s="444">
        <f t="shared" ca="1" si="137"/>
        <v>-1253350005.8303783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-1253350005.8303783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-5222291.6909599099</v>
      </c>
      <c r="L2026" s="444">
        <f t="shared" ca="1" si="137"/>
        <v>-1258572297.5213382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-1258572297.5213382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-5244051.2396722427</v>
      </c>
      <c r="L2027" s="444">
        <f t="shared" ca="1" si="137"/>
        <v>-1263816348.7610104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-1263816348.7610104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-5265901.453170877</v>
      </c>
      <c r="L2028" s="444">
        <f t="shared" ca="1" si="137"/>
        <v>-1269082250.2141812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-1269082250.2141812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-5287842.7092257552</v>
      </c>
      <c r="L2029" s="444">
        <f t="shared" ca="1" si="137"/>
        <v>-1274370092.9234068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-1274370092.9234068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-5309875.387180862</v>
      </c>
      <c r="L2030" s="444">
        <f t="shared" ca="1" si="137"/>
        <v>-1279679968.3105876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-1279679968.3105876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-5331999.8679607818</v>
      </c>
      <c r="L2031" s="444">
        <f t="shared" ca="1" si="137"/>
        <v>-1285011968.1785483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-1285011968.1785483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-5354216.5340772849</v>
      </c>
      <c r="L2032" s="444">
        <f t="shared" ca="1" si="137"/>
        <v>-1290366184.7126255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-1290366184.7126255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-5376525.76963594</v>
      </c>
      <c r="L2033" s="444">
        <f t="shared" ca="1" si="137"/>
        <v>-1295742710.4822614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-1295742710.4822614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-5398927.9603427555</v>
      </c>
      <c r="L2034" s="444">
        <f t="shared" ca="1" si="137"/>
        <v>-1301141638.4426041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-1301141638.4426041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-5421423.4935108498</v>
      </c>
      <c r="L2035" s="444">
        <f t="shared" ca="1" si="137"/>
        <v>-1306563061.936115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-1306563061.936115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-5444012.7580671459</v>
      </c>
      <c r="L2036" s="444">
        <f t="shared" ca="1" si="137"/>
        <v>-1312007074.6941822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-1312007074.6941822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-5466696.1445590919</v>
      </c>
      <c r="L2037" s="444">
        <f t="shared" ca="1" si="137"/>
        <v>-1317473770.8387413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-1317473770.8387413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-5489474.0451614223</v>
      </c>
      <c r="L2038" s="444">
        <f t="shared" ca="1" si="137"/>
        <v>-1322963244.8839028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-1322963244.8839028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-5512346.8536829278</v>
      </c>
      <c r="L2039" s="444">
        <f t="shared" ca="1" si="137"/>
        <v>-1328475591.7375858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-1328475591.7375858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-5535314.9655732736</v>
      </c>
      <c r="L2040" s="444">
        <f t="shared" ca="1" si="137"/>
        <v>-1334010906.7031591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-1334010906.7031591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-5558378.7779298294</v>
      </c>
      <c r="L2041" s="444">
        <f t="shared" ca="1" si="137"/>
        <v>-1339569285.4810889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-1339569285.4810889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-5581538.6895045368</v>
      </c>
      <c r="L2042" s="444">
        <f t="shared" ca="1" si="137"/>
        <v>-1345150824.1705935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-1345150824.1705935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-5604795.1007108064</v>
      </c>
      <c r="L2043" s="444">
        <f t="shared" ca="1" si="137"/>
        <v>-1350755619.2713044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-1350755619.2713044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-5628148.4136304352</v>
      </c>
      <c r="L2044" s="444">
        <f t="shared" ca="1" si="137"/>
        <v>-1356383767.6849349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-1356383767.6849349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-5651599.0320205614</v>
      </c>
      <c r="L2045" s="444">
        <f t="shared" ca="1" si="137"/>
        <v>-1362035366.7169554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-1362035366.7169554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-5675147.3613206474</v>
      </c>
      <c r="L2046" s="444">
        <f t="shared" ca="1" si="137"/>
        <v>-1367710514.0782762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-1367710514.0782762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-5698793.8086594837</v>
      </c>
      <c r="L2047" s="444">
        <f t="shared" ca="1" si="137"/>
        <v>-1373409307.8869357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-1373409307.8869357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-5722538.7828622321</v>
      </c>
      <c r="L2048" s="444">
        <f t="shared" ref="L2048:L2302" ca="1" si="142">I2048-J2048+K2048</f>
        <v>-1379131846.6697979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-1379131846.6697979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-5746382.6944574909</v>
      </c>
      <c r="L2049" s="444">
        <f t="shared" ca="1" si="142"/>
        <v>-1384878229.3642554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-1384878229.3642554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-5770325.9556843974</v>
      </c>
      <c r="L2050" s="444">
        <f t="shared" ca="1" si="142"/>
        <v>-1390648555.3199399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-1390648555.3199399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-5794368.9804997491</v>
      </c>
      <c r="L2051" s="444">
        <f t="shared" ca="1" si="142"/>
        <v>-1396442924.3004396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-1396442924.3004396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-5818512.1845851652</v>
      </c>
      <c r="L2052" s="444">
        <f t="shared" ca="1" si="142"/>
        <v>-1402261436.4850247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-1402261436.4850247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-5842755.9853542699</v>
      </c>
      <c r="L2053" s="444">
        <f t="shared" ca="1" si="142"/>
        <v>-1408104192.4703789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-1408104192.4703789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-5867100.8019599123</v>
      </c>
      <c r="L2054" s="444">
        <f t="shared" ca="1" si="142"/>
        <v>-1413971293.2723389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-1413971293.2723389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-5891547.055301412</v>
      </c>
      <c r="L2055" s="444">
        <f t="shared" ca="1" si="142"/>
        <v>-1419862840.3276403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-1419862840.3276403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-5916095.1680318341</v>
      </c>
      <c r="L2056" s="444">
        <f t="shared" ca="1" si="142"/>
        <v>-1425778935.4956722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-1425778935.4956722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-5940745.5645653009</v>
      </c>
      <c r="L2057" s="444">
        <f t="shared" ca="1" si="142"/>
        <v>-1431719681.0602374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-1431719681.0602374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-5965498.671084322</v>
      </c>
      <c r="L2058" s="444">
        <f t="shared" ca="1" si="142"/>
        <v>-1437685179.7313218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-1437685179.7313218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-5990354.9155471744</v>
      </c>
      <c r="L2059" s="444">
        <f t="shared" ca="1" si="142"/>
        <v>-1443675534.6468689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-1443675534.6468689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-6015314.7276952872</v>
      </c>
      <c r="L2060" s="444">
        <f t="shared" ca="1" si="142"/>
        <v>-1449690849.3745642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-1449690849.3745642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-6040378.5390606839</v>
      </c>
      <c r="L2061" s="444">
        <f t="shared" ca="1" si="142"/>
        <v>-1455731227.9136248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-1455731227.9136248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-6065546.7829734366</v>
      </c>
      <c r="L2062" s="444">
        <f t="shared" ca="1" si="142"/>
        <v>-1461796774.6965983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-1461796774.6965983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-6090819.8945691595</v>
      </c>
      <c r="L2063" s="444">
        <f t="shared" ca="1" si="142"/>
        <v>-1467887594.5911674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-1467887594.5911674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-6116198.3107965309</v>
      </c>
      <c r="L2064" s="444">
        <f t="shared" ca="1" si="142"/>
        <v>-1474003792.9019639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-1474003792.9019639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-6141682.4704248495</v>
      </c>
      <c r="L2065" s="444">
        <f t="shared" ca="1" si="142"/>
        <v>-1480145475.3723888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-1480145475.3723888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-6167272.8140516197</v>
      </c>
      <c r="L2066" s="444">
        <f t="shared" ca="1" si="142"/>
        <v>-1486312748.1864405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-1486312748.1864405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-6192969.7841101689</v>
      </c>
      <c r="L2067" s="444">
        <f t="shared" ca="1" si="142"/>
        <v>-1492505717.9705505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-1492505717.9705505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-6218773.8248772938</v>
      </c>
      <c r="L2068" s="444">
        <f t="shared" ca="1" si="142"/>
        <v>-1498724491.7954278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-1498724491.7954278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-6244685.3824809492</v>
      </c>
      <c r="L2069" s="444">
        <f t="shared" ca="1" si="142"/>
        <v>-1504969177.1779087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-1504969177.1779087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-6270704.904907953</v>
      </c>
      <c r="L2070" s="444">
        <f t="shared" ca="1" si="142"/>
        <v>-1511239882.0828166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-1511239882.0828166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-6296832.8420117358</v>
      </c>
      <c r="L2071" s="444">
        <f t="shared" ca="1" si="142"/>
        <v>-1517536714.9248283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-1517536714.9248283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-6323069.6455201181</v>
      </c>
      <c r="L2072" s="444">
        <f t="shared" ca="1" si="142"/>
        <v>-1523859784.5703485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-1523859784.5703485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-6349415.7690431187</v>
      </c>
      <c r="L2073" s="444">
        <f t="shared" ca="1" si="142"/>
        <v>-1530209200.3393917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-1530209200.3393917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-6375871.6680807984</v>
      </c>
      <c r="L2074" s="444">
        <f t="shared" ca="1" si="142"/>
        <v>-1536585072.0074725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-1536585072.0074725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-6402437.8000311358</v>
      </c>
      <c r="L2075" s="444">
        <f t="shared" ca="1" si="142"/>
        <v>-1542987509.8075037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-1542987509.8075037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-6429114.624197932</v>
      </c>
      <c r="L2076" s="444">
        <f t="shared" ca="1" si="142"/>
        <v>-1549416624.4317017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-1549416624.4317017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-6455902.601798757</v>
      </c>
      <c r="L2077" s="444">
        <f t="shared" ca="1" si="142"/>
        <v>-1555872527.0335004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-1555872527.0335004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-6482802.1959729185</v>
      </c>
      <c r="L2078" s="444">
        <f t="shared" ca="1" si="142"/>
        <v>-1562355329.2294734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-1562355329.2294734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-6509813.8717894722</v>
      </c>
      <c r="L2079" s="444">
        <f t="shared" ca="1" si="142"/>
        <v>-1568865143.1012628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-1568865143.1012628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-6536938.0962552615</v>
      </c>
      <c r="L2080" s="444">
        <f t="shared" ca="1" si="142"/>
        <v>-1575402081.1975181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-1575402081.1975181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-6564175.3383229924</v>
      </c>
      <c r="L2081" s="444">
        <f t="shared" ca="1" si="142"/>
        <v>-1581966256.535841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-1581966256.535841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-6591526.0688993372</v>
      </c>
      <c r="L2082" s="444">
        <f t="shared" ca="1" si="142"/>
        <v>-1588557782.6047404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-1588557782.6047404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-6618990.7608530847</v>
      </c>
      <c r="L2083" s="444">
        <f t="shared" ca="1" si="142"/>
        <v>-1595176773.3655934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-1595176773.3655934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-6646569.8890233058</v>
      </c>
      <c r="L2084" s="444">
        <f t="shared" ca="1" si="142"/>
        <v>-1601823343.2546167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-1601823343.2546167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-6674263.9302275693</v>
      </c>
      <c r="L2085" s="444">
        <f t="shared" ca="1" si="142"/>
        <v>-1608497607.1848443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-1608497607.1848443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-6702073.363270184</v>
      </c>
      <c r="L2086" s="444">
        <f t="shared" ca="1" si="142"/>
        <v>-1615199680.5481145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-1615199680.5481145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-6729998.6689504767</v>
      </c>
      <c r="L2087" s="444">
        <f t="shared" ca="1" si="142"/>
        <v>-1621929679.2170651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-1621929679.2170651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-6758040.3300711047</v>
      </c>
      <c r="L2088" s="444">
        <f t="shared" ca="1" si="142"/>
        <v>-1628687719.5471363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-1628687719.5471363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-6786198.8314464008</v>
      </c>
      <c r="L2089" s="444">
        <f t="shared" ca="1" si="142"/>
        <v>-1635473918.3785827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-1635473918.3785827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-6814474.6599107608</v>
      </c>
      <c r="L2090" s="444">
        <f t="shared" ca="1" si="142"/>
        <v>-1642288393.0384934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-1642288393.0384934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-6842868.3043270558</v>
      </c>
      <c r="L2091" s="444">
        <f t="shared" ca="1" si="142"/>
        <v>-1649131261.3428204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-1649131261.3428204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-6871380.2555950852</v>
      </c>
      <c r="L2092" s="444">
        <f t="shared" ca="1" si="142"/>
        <v>-1656002641.5984154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-1656002641.5984154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-6900011.0066600638</v>
      </c>
      <c r="L2093" s="444">
        <f t="shared" ca="1" si="142"/>
        <v>-1662902652.6050754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-1662902652.6050754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-6928761.0525211468</v>
      </c>
      <c r="L2094" s="444">
        <f t="shared" ca="1" si="142"/>
        <v>-1669831413.6575966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-1669831413.6575966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-6957630.8902399857</v>
      </c>
      <c r="L2095" s="444">
        <f t="shared" ca="1" si="142"/>
        <v>-1676789044.5478365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-1676789044.5478365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-6986621.0189493187</v>
      </c>
      <c r="L2096" s="444">
        <f t="shared" ca="1" si="142"/>
        <v>-1683775665.5667858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-1683775665.5667858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-7015731.9398616077</v>
      </c>
      <c r="L2097" s="444">
        <f t="shared" ca="1" si="142"/>
        <v>-1690791397.5066473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-1690791397.5066473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-7044964.1562776975</v>
      </c>
      <c r="L2098" s="444">
        <f t="shared" ca="1" si="142"/>
        <v>-1697836361.662925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-1697836361.662925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-7074318.1735955207</v>
      </c>
      <c r="L2099" s="444">
        <f t="shared" ca="1" si="142"/>
        <v>-1704910679.8365204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-1704910679.8365204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-7103794.4993188353</v>
      </c>
      <c r="L2100" s="444">
        <f t="shared" ca="1" si="142"/>
        <v>-1712014474.3358393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-1712014474.3358393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-7133393.6430659955</v>
      </c>
      <c r="L2101" s="444">
        <f t="shared" ca="1" si="142"/>
        <v>-1719147867.9789052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-1719147867.9789052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-7163116.1165787708</v>
      </c>
      <c r="L2102" s="444">
        <f t="shared" ca="1" si="142"/>
        <v>-1726310984.095484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-1726310984.095484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-7192962.4337311834</v>
      </c>
      <c r="L2103" s="444">
        <f t="shared" ca="1" si="142"/>
        <v>-1733503946.5292151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-1733503946.5292151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-7222933.1105383951</v>
      </c>
      <c r="L2104" s="444">
        <f t="shared" ca="1" si="142"/>
        <v>-1740726879.6397536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-1740726879.6397536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-7253028.6651656386</v>
      </c>
      <c r="L2105" s="444">
        <f t="shared" ca="1" si="142"/>
        <v>-1747979908.3049192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-1747979908.3049192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-7283249.6179371634</v>
      </c>
      <c r="L2106" s="444">
        <f t="shared" ca="1" si="142"/>
        <v>-1755263157.9228563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-1755263157.9228563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-7313596.4913452342</v>
      </c>
      <c r="L2107" s="444">
        <f t="shared" ca="1" si="142"/>
        <v>-1762576754.4142015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-1762576754.4142015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-7344069.810059173</v>
      </c>
      <c r="L2108" s="444">
        <f t="shared" ca="1" si="142"/>
        <v>-1769920824.2242606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-1769920824.2242606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-7374670.1009344188</v>
      </c>
      <c r="L2109" s="444">
        <f t="shared" ca="1" si="142"/>
        <v>-1777295494.3251951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-1777295494.3251951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-7405397.893021646</v>
      </c>
      <c r="L2110" s="444">
        <f t="shared" ca="1" si="142"/>
        <v>-1784700892.2182167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-1784700892.2182167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-7436253.7175759031</v>
      </c>
      <c r="L2111" s="444">
        <f t="shared" ca="1" si="142"/>
        <v>-1792137145.9357924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-1792137145.9357924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-7467238.1080658026</v>
      </c>
      <c r="L2112" s="444">
        <f t="shared" ca="1" si="142"/>
        <v>-1799604384.0438583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-1799604384.0438583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-7498351.6001827428</v>
      </c>
      <c r="L2113" s="444">
        <f t="shared" ca="1" si="142"/>
        <v>-1807102735.6440411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-1807102735.6440411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-7529594.7318501724</v>
      </c>
      <c r="L2114" s="444">
        <f t="shared" ca="1" si="142"/>
        <v>-1814632330.3758912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-1814632330.3758912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-7560968.0432328796</v>
      </c>
      <c r="L2115" s="444">
        <f t="shared" ca="1" si="142"/>
        <v>-1822193298.4191241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-1822193298.4191241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-7592472.0767463492</v>
      </c>
      <c r="L2116" s="444">
        <f t="shared" ca="1" si="142"/>
        <v>-1829785770.4958706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-1829785770.4958706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-7624107.377066127</v>
      </c>
      <c r="L2117" s="444">
        <f t="shared" ca="1" si="142"/>
        <v>-1837409877.8729367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-1837409877.8729367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-7655874.4911372364</v>
      </c>
      <c r="L2118" s="444">
        <f t="shared" ca="1" si="142"/>
        <v>-1845065752.364074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-1845065752.364074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-7687773.9681836413</v>
      </c>
      <c r="L2119" s="444">
        <f t="shared" ca="1" si="142"/>
        <v>-1852753526.3322577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-1852753526.3322577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-7719806.3597177397</v>
      </c>
      <c r="L2120" s="444">
        <f t="shared" ca="1" si="142"/>
        <v>-1860473332.6919756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-1860473332.6919756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-7751972.219549899</v>
      </c>
      <c r="L2121" s="444">
        <f t="shared" ca="1" si="142"/>
        <v>-1868225304.9115255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-1868225304.9115255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-7784272.1037980234</v>
      </c>
      <c r="L2122" s="444">
        <f t="shared" ca="1" si="142"/>
        <v>-1876009577.0153234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-1876009577.0153234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-7816706.5708971806</v>
      </c>
      <c r="L2123" s="444">
        <f t="shared" ca="1" si="142"/>
        <v>-1883826283.5862205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-1883826283.5862205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-7849276.1816092506</v>
      </c>
      <c r="L2124" s="444">
        <f t="shared" ca="1" si="142"/>
        <v>-1891675559.7678297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-1891675559.7678297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-7881981.4990326241</v>
      </c>
      <c r="L2125" s="444">
        <f t="shared" ca="1" si="142"/>
        <v>-1899557541.2668624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-1899557541.2668624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-7914823.088611926</v>
      </c>
      <c r="L2126" s="444">
        <f t="shared" ca="1" si="142"/>
        <v>-1907472364.3554742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-1907472364.3554742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-7947801.5181478094</v>
      </c>
      <c r="L2127" s="444">
        <f t="shared" ca="1" si="142"/>
        <v>-1915420165.8736219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-1915420165.8736219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-7980917.357806758</v>
      </c>
      <c r="L2128" s="444">
        <f t="shared" ca="1" si="142"/>
        <v>-1923401083.2314286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-1923401083.2314286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-8014171.180130952</v>
      </c>
      <c r="L2129" s="444">
        <f t="shared" ca="1" si="142"/>
        <v>-1931415254.4115596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-1931415254.4115596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-8047563.5600481639</v>
      </c>
      <c r="L2130" s="444">
        <f t="shared" ca="1" si="142"/>
        <v>-1939462817.9716077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-1939462817.9716077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-8081095.0748816999</v>
      </c>
      <c r="L2131" s="444">
        <f t="shared" ca="1" si="142"/>
        <v>-1947543913.0464895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-1947543913.0464895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-8114766.3043603729</v>
      </c>
      <c r="L2132" s="444">
        <f t="shared" ca="1" si="142"/>
        <v>-1955658679.3508499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-1955658679.3508499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-8148577.8306285413</v>
      </c>
      <c r="L2133" s="444">
        <f t="shared" ca="1" si="142"/>
        <v>-1963807257.1814785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-1963807257.1814785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-8182530.2382561611</v>
      </c>
      <c r="L2134" s="444">
        <f t="shared" ca="1" si="142"/>
        <v>-1971989787.4197347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-1971989787.4197347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-8216624.1142488942</v>
      </c>
      <c r="L2135" s="444">
        <f t="shared" ca="1" si="142"/>
        <v>-1980206411.5339837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-1980206411.5339837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-8250860.0480582649</v>
      </c>
      <c r="L2136" s="444">
        <f t="shared" ca="1" si="142"/>
        <v>-1988457271.582042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-1988457271.582042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-8285238.6315918406</v>
      </c>
      <c r="L2137" s="444">
        <f t="shared" ca="1" si="142"/>
        <v>-1996742510.2136338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-1996742510.2136338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-8319760.4592234744</v>
      </c>
      <c r="L2138" s="444">
        <f t="shared" ca="1" si="142"/>
        <v>-2005062270.6728573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-2005062270.6728573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-8354426.1278035715</v>
      </c>
      <c r="L2139" s="444">
        <f t="shared" ca="1" si="142"/>
        <v>-2013416696.8006608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-2013416696.8006608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-8389236.2366694193</v>
      </c>
      <c r="L2140" s="444">
        <f t="shared" ca="1" si="142"/>
        <v>-2021805933.0373302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-2021805933.0373302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-8424191.3876555432</v>
      </c>
      <c r="L2141" s="444">
        <f t="shared" ca="1" si="142"/>
        <v>-2030230124.4249856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-2030230124.4249856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-8459292.1851041075</v>
      </c>
      <c r="L2142" s="444">
        <f t="shared" ca="1" si="142"/>
        <v>-2038689416.6100898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-2038689416.6100898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-8494539.2358753737</v>
      </c>
      <c r="L2143" s="444">
        <f t="shared" ca="1" si="142"/>
        <v>-2047183955.8459651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-2047183955.8459651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-8529933.1493581887</v>
      </c>
      <c r="L2144" s="444">
        <f t="shared" ca="1" si="142"/>
        <v>-2055713888.9953234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-2055713888.9953234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-8565474.5374805145</v>
      </c>
      <c r="L2145" s="444">
        <f t="shared" ca="1" si="142"/>
        <v>-2064279363.532804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-2064279363.532804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-8601164.0147200171</v>
      </c>
      <c r="L2146" s="444">
        <f t="shared" ca="1" si="142"/>
        <v>-2072880527.547524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-2072880527.547524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-8637002.1981146839</v>
      </c>
      <c r="L2147" s="444">
        <f t="shared" ca="1" si="142"/>
        <v>-2081517529.7456386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-2081517529.7456386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-8672989.7072734945</v>
      </c>
      <c r="L2148" s="444">
        <f t="shared" ca="1" si="142"/>
        <v>-2090190519.4529121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-2090190519.4529121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-8709127.164387133</v>
      </c>
      <c r="L2149" s="444">
        <f t="shared" ca="1" si="142"/>
        <v>-2098899646.6172993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-2098899646.6172993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-8745415.1942387484</v>
      </c>
      <c r="L2150" s="444">
        <f t="shared" ca="1" si="142"/>
        <v>-2107645061.811538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-2107645061.811538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-8781854.4242147412</v>
      </c>
      <c r="L2151" s="444">
        <f t="shared" ca="1" si="142"/>
        <v>-2116426916.2357528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-2116426916.2357528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-8818445.4843156356</v>
      </c>
      <c r="L2152" s="444">
        <f t="shared" ca="1" si="142"/>
        <v>-2125245361.7200685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-2125245361.7200685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-8855189.0071669519</v>
      </c>
      <c r="L2153" s="444">
        <f t="shared" ca="1" si="142"/>
        <v>-2134100550.7272353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-2134100550.7272353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-8892085.6280301474</v>
      </c>
      <c r="L2154" s="444">
        <f t="shared" ca="1" si="142"/>
        <v>-2142992636.3552654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-2142992636.3552654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-8929135.9848136064</v>
      </c>
      <c r="L2155" s="444">
        <f t="shared" ca="1" si="142"/>
        <v>-2151921772.3400788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-2151921772.3400788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-8966340.718083661</v>
      </c>
      <c r="L2156" s="444">
        <f t="shared" ca="1" si="142"/>
        <v>-2160888113.0581627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-2160888113.0581627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-9003700.4710756782</v>
      </c>
      <c r="L2157" s="444">
        <f t="shared" ca="1" si="142"/>
        <v>-2169891813.5292382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-2169891813.5292382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-9041215.8897051588</v>
      </c>
      <c r="L2158" s="444">
        <f t="shared" ca="1" si="142"/>
        <v>-2178933029.4189434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-2178933029.4189434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-9078887.6225789301</v>
      </c>
      <c r="L2159" s="444">
        <f t="shared" ca="1" si="142"/>
        <v>-2188011917.0415225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-2188011917.0415225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-9116716.3210063428</v>
      </c>
      <c r="L2160" s="444">
        <f t="shared" ca="1" si="142"/>
        <v>-2197128633.3625288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-2197128633.3625288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-9154702.6390105374</v>
      </c>
      <c r="L2161" s="444">
        <f t="shared" ca="1" si="142"/>
        <v>-2206283336.0015392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-2206283336.0015392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-9192847.2333397474</v>
      </c>
      <c r="L2162" s="444">
        <f t="shared" ca="1" si="142"/>
        <v>-2215476183.234879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-2215476183.234879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-9231150.7634786628</v>
      </c>
      <c r="L2163" s="444">
        <f t="shared" ca="1" si="142"/>
        <v>-2224707333.9983578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-2224707333.9983578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-9269613.8916598242</v>
      </c>
      <c r="L2164" s="444">
        <f t="shared" ca="1" si="142"/>
        <v>-2233976947.8900175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-2233976947.8900175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-9308237.2828750722</v>
      </c>
      <c r="L2165" s="444">
        <f t="shared" ca="1" si="142"/>
        <v>-2243285185.1728926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-2243285185.1728926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-9347021.6048870515</v>
      </c>
      <c r="L2166" s="444">
        <f t="shared" ca="1" si="142"/>
        <v>-2252632206.7777796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-2252632206.7777796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-9385967.5282407477</v>
      </c>
      <c r="L2167" s="444">
        <f t="shared" ca="1" si="142"/>
        <v>-2262018174.3060203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-2262018174.3060203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-9425075.7262750845</v>
      </c>
      <c r="L2168" s="444">
        <f t="shared" ca="1" si="142"/>
        <v>-2271443250.0322952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-2271443250.0322952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-9464346.8751345631</v>
      </c>
      <c r="L2169" s="444">
        <f t="shared" ca="1" si="142"/>
        <v>-2280907596.9074297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-2280907596.9074297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-9503781.6537809577</v>
      </c>
      <c r="L2170" s="444">
        <f t="shared" ca="1" si="142"/>
        <v>-2290411378.5612106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-2290411378.5612106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-9543380.7440050449</v>
      </c>
      <c r="L2171" s="444">
        <f t="shared" ca="1" si="142"/>
        <v>-2299954759.3052158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-2299954759.3052158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-9583144.8304383997</v>
      </c>
      <c r="L2172" s="444">
        <f t="shared" ca="1" si="142"/>
        <v>-2309537904.1356544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-2309537904.1356544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-9623074.6005652267</v>
      </c>
      <c r="L2173" s="444">
        <f t="shared" ca="1" si="142"/>
        <v>-2319160978.7362199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-2319160978.7362199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-9663170.74473425</v>
      </c>
      <c r="L2174" s="444">
        <f t="shared" ca="1" si="142"/>
        <v>-2328824149.4809542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-2328824149.4809542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-9703433.9561706427</v>
      </c>
      <c r="L2175" s="444">
        <f t="shared" ca="1" si="142"/>
        <v>-2338527583.4371247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-2338527583.4371247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-9743864.9309880193</v>
      </c>
      <c r="L2176" s="444">
        <f t="shared" ca="1" si="142"/>
        <v>-2348271448.3681126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-2348271448.3681126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-9784464.3682004698</v>
      </c>
      <c r="L2177" s="444">
        <f t="shared" ca="1" si="142"/>
        <v>-2358055912.7363129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-2358055912.7363129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-9825232.9697346371</v>
      </c>
      <c r="L2178" s="444">
        <f t="shared" ca="1" si="142"/>
        <v>-2367881145.7060475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-2367881145.7060475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-9866171.4404418655</v>
      </c>
      <c r="L2179" s="444">
        <f t="shared" ca="1" si="142"/>
        <v>-2377747317.1464896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-2377747317.1464896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-9907280.4881103728</v>
      </c>
      <c r="L2180" s="444">
        <f t="shared" ca="1" si="142"/>
        <v>-2387654597.6346002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-2387654597.6346002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-9948560.823477501</v>
      </c>
      <c r="L2181" s="444">
        <f t="shared" ca="1" si="142"/>
        <v>-2397603158.4580774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-2397603158.4580774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-9990013.1602419894</v>
      </c>
      <c r="L2182" s="444">
        <f t="shared" ca="1" si="142"/>
        <v>-2407593171.6183195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-2407593171.6183195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-10031638.215076331</v>
      </c>
      <c r="L2183" s="444">
        <f t="shared" ca="1" si="142"/>
        <v>-2417624809.833396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-2417624809.833396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-10073436.70763915</v>
      </c>
      <c r="L2184" s="444">
        <f t="shared" ca="1" si="142"/>
        <v>-2427698246.5410352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-2427698246.5410352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-10115409.360587647</v>
      </c>
      <c r="L2185" s="444">
        <f t="shared" ca="1" si="142"/>
        <v>-2437813655.9016228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-2437813655.9016228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-10157556.899590096</v>
      </c>
      <c r="L2186" s="444">
        <f t="shared" ca="1" si="142"/>
        <v>-2447971212.8012128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-2447971212.8012128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-10199880.053338386</v>
      </c>
      <c r="L2187" s="444">
        <f t="shared" ca="1" si="142"/>
        <v>-2458171092.8545513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-2458171092.8545513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-10242379.553560629</v>
      </c>
      <c r="L2188" s="444">
        <f t="shared" ca="1" si="142"/>
        <v>-2468413472.408112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-2468413472.408112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-10285056.135033799</v>
      </c>
      <c r="L2189" s="444">
        <f t="shared" ca="1" si="142"/>
        <v>-2478698528.5431457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-2478698528.5431457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-10327910.53559644</v>
      </c>
      <c r="L2190" s="444">
        <f t="shared" ca="1" si="142"/>
        <v>-2489026439.078742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-2489026439.078742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-10370943.496161425</v>
      </c>
      <c r="L2191" s="444">
        <f t="shared" ca="1" si="142"/>
        <v>-2499397382.5749035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-2499397382.5749035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-10414155.760728765</v>
      </c>
      <c r="L2192" s="444">
        <f t="shared" ca="1" si="142"/>
        <v>-2509811538.3356323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-2509811538.3356323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-10457548.076398468</v>
      </c>
      <c r="L2193" s="444">
        <f t="shared" ca="1" si="142"/>
        <v>-2520269086.4120307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-2520269086.4120307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-10501121.193383461</v>
      </c>
      <c r="L2194" s="444">
        <f t="shared" ca="1" si="142"/>
        <v>-2530770207.6054144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-2530770207.6054144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-10544875.865022561</v>
      </c>
      <c r="L2195" s="444">
        <f t="shared" ca="1" si="142"/>
        <v>-2541315083.470437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-2541315083.470437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-10588812.847793488</v>
      </c>
      <c r="L2196" s="444">
        <f t="shared" ca="1" si="142"/>
        <v>-2551903896.3182306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-2551903896.3182306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-10632932.901325962</v>
      </c>
      <c r="L2197" s="444">
        <f t="shared" ca="1" si="142"/>
        <v>-2562536829.2195568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-2562536829.2195568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-10677236.788414819</v>
      </c>
      <c r="L2198" s="444">
        <f t="shared" ca="1" si="142"/>
        <v>-2573214066.0079718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-2573214066.0079718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-10721725.275033215</v>
      </c>
      <c r="L2199" s="444">
        <f t="shared" ca="1" si="142"/>
        <v>-2583935791.2830048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-2583935791.2830048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-10766399.130345853</v>
      </c>
      <c r="L2200" s="444">
        <f t="shared" ca="1" si="142"/>
        <v>-2594702190.4133506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-2594702190.4133506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-10811259.126722295</v>
      </c>
      <c r="L2201" s="444">
        <f t="shared" ca="1" si="142"/>
        <v>-2605513449.5400729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-2605513449.5400729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-10856306.039750304</v>
      </c>
      <c r="L2202" s="444">
        <f t="shared" ca="1" si="142"/>
        <v>-2616369755.579823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-2616369755.579823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-10901540.648249263</v>
      </c>
      <c r="L2203" s="444">
        <f t="shared" ca="1" si="142"/>
        <v>-2627271296.2280722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-2627271296.2280722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-10946963.734283634</v>
      </c>
      <c r="L2204" s="444">
        <f t="shared" ca="1" si="142"/>
        <v>-2638218259.9623556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-2638218259.9623556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-10992576.083176482</v>
      </c>
      <c r="L2205" s="444">
        <f t="shared" ca="1" si="142"/>
        <v>-2649210836.0455322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-2649210836.0455322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-11038378.48352305</v>
      </c>
      <c r="L2206" s="444">
        <f t="shared" ca="1" si="142"/>
        <v>-2660249214.5290551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-2660249214.5290551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-11084371.727204395</v>
      </c>
      <c r="L2207" s="444">
        <f t="shared" ca="1" si="142"/>
        <v>-2671333586.2562594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-2671333586.2562594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-11130556.609401081</v>
      </c>
      <c r="L2208" s="444">
        <f t="shared" ca="1" si="142"/>
        <v>-2682464142.8656607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-2682464142.8656607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-11176933.92860692</v>
      </c>
      <c r="L2209" s="444">
        <f t="shared" ca="1" si="142"/>
        <v>-2693641076.7942677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-2693641076.7942677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-11223504.486642782</v>
      </c>
      <c r="L2210" s="444">
        <f t="shared" ca="1" si="142"/>
        <v>-2704864581.2809105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-2704864581.2809105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-11270269.088670461</v>
      </c>
      <c r="L2211" s="444">
        <f t="shared" ca="1" si="142"/>
        <v>-2716134850.3695807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-2716134850.3695807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-11317228.543206586</v>
      </c>
      <c r="L2212" s="444">
        <f t="shared" ca="1" si="142"/>
        <v>-2727452078.9127874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-2727452078.9127874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-11364383.662136614</v>
      </c>
      <c r="L2213" s="444">
        <f t="shared" ca="1" si="142"/>
        <v>-2738816462.574924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-2738816462.574924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-11411735.260728849</v>
      </c>
      <c r="L2214" s="444">
        <f t="shared" ca="1" si="142"/>
        <v>-2750228197.8356528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-2750228197.8356528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-11459284.157648554</v>
      </c>
      <c r="L2215" s="444">
        <f t="shared" ca="1" si="142"/>
        <v>-2761687481.9933014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-2761687481.9933014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-11507031.174972089</v>
      </c>
      <c r="L2216" s="444">
        <f t="shared" ca="1" si="142"/>
        <v>-2773194513.1682734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-2773194513.1682734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-11554977.13820114</v>
      </c>
      <c r="L2217" s="444">
        <f t="shared" ca="1" si="142"/>
        <v>-2784749490.3064747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-2784749490.3064747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-11603122.876276977</v>
      </c>
      <c r="L2218" s="444">
        <f t="shared" ca="1" si="142"/>
        <v>-2796352613.1827517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-2796352613.1827517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-11651469.221594799</v>
      </c>
      <c r="L2219" s="444">
        <f t="shared" ca="1" si="142"/>
        <v>-2808004082.4043465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-2808004082.4043465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-11700017.01001811</v>
      </c>
      <c r="L2220" s="444">
        <f t="shared" ca="1" si="142"/>
        <v>-2819704099.4143648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-2819704099.4143648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-11748767.080893187</v>
      </c>
      <c r="L2221" s="444">
        <f t="shared" ca="1" si="142"/>
        <v>-2831452866.4952579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-2831452866.4952579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-11797720.277063575</v>
      </c>
      <c r="L2222" s="444">
        <f t="shared" ca="1" si="142"/>
        <v>-2843250586.7723212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-2843250586.7723212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-11846877.444884671</v>
      </c>
      <c r="L2223" s="444">
        <f t="shared" ca="1" si="142"/>
        <v>-2855097464.217206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-2855097464.217206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-11896239.434238357</v>
      </c>
      <c r="L2224" s="444">
        <f t="shared" ca="1" si="142"/>
        <v>-2866993703.6514444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-2866993703.6514444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-11945807.098547686</v>
      </c>
      <c r="L2225" s="444">
        <f t="shared" ca="1" si="142"/>
        <v>-2878939510.7499919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-2878939510.7499919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-11995581.294791633</v>
      </c>
      <c r="L2226" s="444">
        <f t="shared" ca="1" si="142"/>
        <v>-2890935092.0447836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-2890935092.0447836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-12045562.883519931</v>
      </c>
      <c r="L2227" s="444">
        <f t="shared" ca="1" si="142"/>
        <v>-2902980654.9283037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-2902980654.9283037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-12095752.728867931</v>
      </c>
      <c r="L2228" s="444">
        <f t="shared" ca="1" si="142"/>
        <v>-2915076407.6571717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-2915076407.6571717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-12146151.698571548</v>
      </c>
      <c r="L2229" s="444">
        <f t="shared" ca="1" si="142"/>
        <v>-2927222559.3557434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-2927222559.3557434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-12196760.663982265</v>
      </c>
      <c r="L2230" s="444">
        <f t="shared" ca="1" si="142"/>
        <v>-2939419320.0197258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-2939419320.0197258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-12247580.500082191</v>
      </c>
      <c r="L2231" s="444">
        <f t="shared" ca="1" si="142"/>
        <v>-2951666900.5198078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-2951666900.5198078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-12298612.085499199</v>
      </c>
      <c r="L2232" s="444">
        <f t="shared" ca="1" si="142"/>
        <v>-2963965512.6053071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-2963965512.6053071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-12349856.302522114</v>
      </c>
      <c r="L2233" s="444">
        <f t="shared" ca="1" si="142"/>
        <v>-2976315368.9078293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-2976315368.9078293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-12401314.037115956</v>
      </c>
      <c r="L2234" s="444">
        <f t="shared" ca="1" si="142"/>
        <v>-2988716682.9449453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-2988716682.9449453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-12452986.178937271</v>
      </c>
      <c r="L2235" s="444">
        <f t="shared" ca="1" si="142"/>
        <v>-3001169669.1238828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-3001169669.1238828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-12504873.621349512</v>
      </c>
      <c r="L2236" s="444">
        <f t="shared" ca="1" si="142"/>
        <v>-3013674542.7452321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-3013674542.7452321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-12556977.261438467</v>
      </c>
      <c r="L2237" s="444">
        <f t="shared" ca="1" si="142"/>
        <v>-3026231520.0066705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-3026231520.0066705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-12609298.000027794</v>
      </c>
      <c r="L2238" s="444">
        <f t="shared" ca="1" si="142"/>
        <v>-3038840818.0066981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-3038840818.0066981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-12661836.741694575</v>
      </c>
      <c r="L2239" s="444">
        <f t="shared" ca="1" si="142"/>
        <v>-3051502654.7483926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-3051502654.7483926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-12714594.394784968</v>
      </c>
      <c r="L2240" s="444">
        <f t="shared" ca="1" si="142"/>
        <v>-3064217249.1431775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-3064217249.1431775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-12767571.871429905</v>
      </c>
      <c r="L2241" s="444">
        <f t="shared" ca="1" si="142"/>
        <v>-3076984821.0146074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-3076984821.0146074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-12820770.087560864</v>
      </c>
      <c r="L2242" s="444">
        <f t="shared" ca="1" si="142"/>
        <v>-3089805591.1021681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-3089805591.1021681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-12874189.9629257</v>
      </c>
      <c r="L2243" s="444">
        <f t="shared" ca="1" si="142"/>
        <v>-3102679781.065094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-3102679781.065094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-12927832.421104558</v>
      </c>
      <c r="L2244" s="444">
        <f t="shared" ca="1" si="142"/>
        <v>-3115607613.4861984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-3115607613.4861984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-12981698.389525827</v>
      </c>
      <c r="L2245" s="444">
        <f t="shared" ca="1" si="142"/>
        <v>-3128589311.8757243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-3128589311.8757243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-13035788.799482185</v>
      </c>
      <c r="L2246" s="444">
        <f t="shared" ca="1" si="142"/>
        <v>-3141625100.6752067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-3141625100.6752067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-13090104.586146694</v>
      </c>
      <c r="L2247" s="444">
        <f t="shared" ca="1" si="142"/>
        <v>-3154715205.2613535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-3154715205.2613535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-13144646.688588973</v>
      </c>
      <c r="L2248" s="444">
        <f t="shared" ca="1" si="142"/>
        <v>-3167859851.9499426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-3167859851.9499426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-13199416.049791427</v>
      </c>
      <c r="L2249" s="444">
        <f t="shared" ca="1" si="142"/>
        <v>-3181059267.9997339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-3181059267.9997339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-13254413.616665557</v>
      </c>
      <c r="L2250" s="444">
        <f t="shared" ca="1" si="142"/>
        <v>-3194313681.6163993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-3194313681.6163993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-13309640.340068331</v>
      </c>
      <c r="L2251" s="444">
        <f t="shared" ca="1" si="142"/>
        <v>-3207623321.9564676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-3207623321.9564676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-13365097.174818614</v>
      </c>
      <c r="L2252" s="444">
        <f t="shared" ca="1" si="142"/>
        <v>-3220988419.1312861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-3220988419.1312861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-13420785.079713693</v>
      </c>
      <c r="L2253" s="444">
        <f t="shared" ca="1" si="142"/>
        <v>-3234409204.211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-3234409204.211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-13476705.017545832</v>
      </c>
      <c r="L2254" s="444">
        <f t="shared" ca="1" si="142"/>
        <v>-3247885909.2285457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-3247885909.2285457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-13532857.955118939</v>
      </c>
      <c r="L2255" s="444">
        <f t="shared" ca="1" si="142"/>
        <v>-3261418767.1836648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-3261418767.1836648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-13589244.86326527</v>
      </c>
      <c r="L2256" s="444">
        <f t="shared" ca="1" si="142"/>
        <v>-3275008012.0469298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-3275008012.0469298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-13645866.716862207</v>
      </c>
      <c r="L2257" s="444">
        <f t="shared" ca="1" si="142"/>
        <v>-3288653878.763792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-3288653878.763792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-13702724.494849132</v>
      </c>
      <c r="L2258" s="444">
        <f t="shared" ca="1" si="142"/>
        <v>-3302356603.2586412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-3302356603.2586412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-13759819.180244338</v>
      </c>
      <c r="L2259" s="444">
        <f t="shared" ca="1" si="142"/>
        <v>-3316116422.4388857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-3316116422.4388857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-13817151.760162024</v>
      </c>
      <c r="L2260" s="444">
        <f t="shared" ca="1" si="142"/>
        <v>-3329933574.1990476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-3329933574.1990476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-13874723.225829365</v>
      </c>
      <c r="L2261" s="444">
        <f t="shared" ca="1" si="142"/>
        <v>-3343808297.4248772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-3343808297.4248772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-13932534.572603654</v>
      </c>
      <c r="L2262" s="444">
        <f t="shared" ca="1" si="142"/>
        <v>-3357740831.9974809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-3357740831.9974809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-13990586.799989505</v>
      </c>
      <c r="L2263" s="444">
        <f t="shared" ca="1" si="142"/>
        <v>-3371731418.7974706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-3371731418.7974706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-14048880.911656126</v>
      </c>
      <c r="L2264" s="444">
        <f t="shared" ca="1" si="142"/>
        <v>-3385780299.7091265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-3385780299.7091265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-14107417.915454693</v>
      </c>
      <c r="L2265" s="444">
        <f t="shared" ca="1" si="142"/>
        <v>-3399887717.6245813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-3399887717.6245813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-14166198.823435755</v>
      </c>
      <c r="L2266" s="444">
        <f t="shared" ca="1" si="142"/>
        <v>-3414053916.4480171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-3414053916.4480171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-14225224.65186674</v>
      </c>
      <c r="L2267" s="444">
        <f t="shared" ca="1" si="142"/>
        <v>-3428279141.099884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-3428279141.099884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-14284496.421249518</v>
      </c>
      <c r="L2268" s="444">
        <f t="shared" ca="1" si="142"/>
        <v>-3442563637.5211334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-3442563637.5211334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-14344015.156338057</v>
      </c>
      <c r="L2269" s="444">
        <f t="shared" ca="1" si="142"/>
        <v>-3456907652.6774716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-3456907652.6774716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-14403781.886156134</v>
      </c>
      <c r="L2270" s="444">
        <f t="shared" ca="1" si="142"/>
        <v>-3471311434.5636277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-3471311434.5636277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-14463797.644015115</v>
      </c>
      <c r="L2271" s="444">
        <f t="shared" ca="1" si="142"/>
        <v>-3485775232.207643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-3485775232.207643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-14524063.467531845</v>
      </c>
      <c r="L2272" s="444">
        <f t="shared" ca="1" si="142"/>
        <v>-3500299295.6751747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-3500299295.6751747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-14584580.39864656</v>
      </c>
      <c r="L2273" s="444">
        <f t="shared" ca="1" si="142"/>
        <v>-3514883876.0738211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-3514883876.0738211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-14645349.483640919</v>
      </c>
      <c r="L2274" s="444">
        <f t="shared" ca="1" si="142"/>
        <v>-3529529225.5574622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-3529529225.5574622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-14706371.773156092</v>
      </c>
      <c r="L2275" s="444">
        <f t="shared" ca="1" si="142"/>
        <v>-3544235597.3306184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-3544235597.3306184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-14767648.32221091</v>
      </c>
      <c r="L2276" s="444">
        <f t="shared" ca="1" si="142"/>
        <v>-3559003245.6528292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-3559003245.6528292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-14829180.190220123</v>
      </c>
      <c r="L2277" s="444">
        <f t="shared" ca="1" si="142"/>
        <v>-3573832425.8430495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-3573832425.8430495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-14890968.441012708</v>
      </c>
      <c r="L2278" s="444">
        <f t="shared" ca="1" si="142"/>
        <v>-3588723394.2840624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-3588723394.2840624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-14953014.142850259</v>
      </c>
      <c r="L2279" s="444">
        <f t="shared" ca="1" si="142"/>
        <v>-3603676408.4269128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-3603676408.4269128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-15015318.368445467</v>
      </c>
      <c r="L2280" s="444">
        <f t="shared" ca="1" si="142"/>
        <v>-3618691726.7953582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-3618691726.7953582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-15077882.194980657</v>
      </c>
      <c r="L2281" s="444">
        <f t="shared" ca="1" si="142"/>
        <v>-3633769608.9903388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-3633769608.9903388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-15140706.704126412</v>
      </c>
      <c r="L2282" s="444">
        <f t="shared" ca="1" si="142"/>
        <v>-3648910315.6944652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-3648910315.6944652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-15203792.98206027</v>
      </c>
      <c r="L2283" s="444">
        <f t="shared" ca="1" si="142"/>
        <v>-3664114108.6765256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-3664114108.6765256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-15267142.119485525</v>
      </c>
      <c r="L2284" s="444">
        <f t="shared" ca="1" si="142"/>
        <v>-3679381250.796011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-3679381250.796011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-15330755.211650044</v>
      </c>
      <c r="L2285" s="444">
        <f t="shared" ca="1" si="142"/>
        <v>-3694712006.0076609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-3694712006.0076609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-15394633.358365253</v>
      </c>
      <c r="L2286" s="444">
        <f t="shared" ca="1" si="142"/>
        <v>-3710106639.3660259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-3710106639.3660259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-15458777.664025107</v>
      </c>
      <c r="L2287" s="444">
        <f t="shared" ca="1" si="142"/>
        <v>-3725565417.0300512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-3725565417.0300512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-15523189.237625213</v>
      </c>
      <c r="L2288" s="444">
        <f t="shared" ca="1" si="142"/>
        <v>-3741088606.2676764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-3741088606.2676764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-15587869.192781985</v>
      </c>
      <c r="L2289" s="444">
        <f t="shared" ca="1" si="142"/>
        <v>-3756676475.4604583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-3756676475.4604583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-15652818.647751909</v>
      </c>
      <c r="L2290" s="444">
        <f t="shared" ca="1" si="142"/>
        <v>-3772329294.1082101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-3772329294.1082101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-15718038.725450875</v>
      </c>
      <c r="L2291" s="444">
        <f t="shared" ca="1" si="142"/>
        <v>-3788047332.8336611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-3788047332.8336611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-15783530.553473588</v>
      </c>
      <c r="L2292" s="444">
        <f t="shared" ca="1" si="142"/>
        <v>-3803830863.3871346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-3803830863.3871346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-15849295.264113061</v>
      </c>
      <c r="L2293" s="444">
        <f t="shared" ca="1" si="142"/>
        <v>-3819680158.6512475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-3819680158.6512475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-15915333.994380197</v>
      </c>
      <c r="L2294" s="444">
        <f t="shared" ca="1" si="142"/>
        <v>-3835595492.6456275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-3835595492.6456275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-15981647.886023447</v>
      </c>
      <c r="L2295" s="444">
        <f t="shared" ca="1" si="142"/>
        <v>-3851577140.531651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-3851577140.531651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-16048238.085548546</v>
      </c>
      <c r="L2296" s="444">
        <f t="shared" ca="1" si="142"/>
        <v>-3867625378.6171994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-3867625378.6171994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-16115105.74423833</v>
      </c>
      <c r="L2297" s="444">
        <f t="shared" ca="1" si="142"/>
        <v>-3883740484.3614378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-3883740484.3614378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-16182252.018172655</v>
      </c>
      <c r="L2298" s="444">
        <f t="shared" ca="1" si="142"/>
        <v>-3899922736.3796105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-3899922736.3796105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-16249678.068248376</v>
      </c>
      <c r="L2299" s="444">
        <f t="shared" ca="1" si="142"/>
        <v>-3916172414.4478588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-3916172414.4478588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-16317385.060199412</v>
      </c>
      <c r="L2300" s="444">
        <f t="shared" ca="1" si="142"/>
        <v>-3932489799.5080581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-3932489799.5080581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-16385374.164616907</v>
      </c>
      <c r="L2301" s="444">
        <f t="shared" ca="1" si="142"/>
        <v>-3948875173.6726751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-3948875173.6726751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-16453646.556969479</v>
      </c>
      <c r="L2302" s="444">
        <f t="shared" ca="1" si="142"/>
        <v>-3965328820.2296448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-3965328820.2296448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-16522203.417623522</v>
      </c>
      <c r="L2303" s="444">
        <f t="shared" ref="L2303:L2557" ca="1" si="147">I2303-J2303+K2303</f>
        <v>-3981851023.6472683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-3981851023.6472683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-16591045.931863617</v>
      </c>
      <c r="L2304" s="444">
        <f t="shared" ca="1" si="147"/>
        <v>-3998442069.5791321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-3998442069.5791321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-16660175.289913051</v>
      </c>
      <c r="L2305" s="444">
        <f t="shared" ca="1" si="147"/>
        <v>-4015102244.8690453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-4015102244.8690453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-16729592.686954353</v>
      </c>
      <c r="L2306" s="444">
        <f t="shared" ca="1" si="147"/>
        <v>-4031831837.5559998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-4031831837.5559998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-16799299.323149998</v>
      </c>
      <c r="L2307" s="444">
        <f t="shared" ca="1" si="147"/>
        <v>-4048631136.8791499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-4048631136.8791499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-16869296.403663125</v>
      </c>
      <c r="L2308" s="444">
        <f t="shared" ca="1" si="147"/>
        <v>-4065500433.2828131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-4065500433.2828131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-16939585.138678387</v>
      </c>
      <c r="L2309" s="444">
        <f t="shared" ca="1" si="147"/>
        <v>-4082440018.4214916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-4082440018.4214916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-17010166.743422884</v>
      </c>
      <c r="L2310" s="444">
        <f t="shared" ca="1" si="147"/>
        <v>-4099450185.1649146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-4099450185.1649146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-17081042.438187145</v>
      </c>
      <c r="L2311" s="444">
        <f t="shared" ca="1" si="147"/>
        <v>-4116531227.6031017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-4116531227.6031017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-17152213.448346257</v>
      </c>
      <c r="L2312" s="444">
        <f t="shared" ca="1" si="147"/>
        <v>-4133683441.0514479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-4133683441.0514479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-17223681.004381035</v>
      </c>
      <c r="L2313" s="444">
        <f t="shared" ca="1" si="147"/>
        <v>-4150907122.055829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-4150907122.055829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-17295446.341899287</v>
      </c>
      <c r="L2314" s="444">
        <f t="shared" ca="1" si="147"/>
        <v>-4168202568.3977284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-4168202568.3977284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-17367510.701657202</v>
      </c>
      <c r="L2315" s="444">
        <f t="shared" ca="1" si="147"/>
        <v>-4185570079.0993857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-4185570079.0993857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-17439875.329580776</v>
      </c>
      <c r="L2316" s="444">
        <f t="shared" ca="1" si="147"/>
        <v>-4203009954.4289665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-4203009954.4289665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-17512541.476787359</v>
      </c>
      <c r="L2317" s="444">
        <f t="shared" ca="1" si="147"/>
        <v>-4220522495.9057541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-4220522495.9057541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-17585510.399607308</v>
      </c>
      <c r="L2318" s="444">
        <f t="shared" ca="1" si="147"/>
        <v>-4238108006.3053613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-4238108006.3053613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-17658783.35960567</v>
      </c>
      <c r="L2319" s="444">
        <f t="shared" ca="1" si="147"/>
        <v>-4255766789.6649671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-4255766789.6649671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-17732361.623604029</v>
      </c>
      <c r="L2320" s="444">
        <f t="shared" ca="1" si="147"/>
        <v>-4273499151.2885709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-4273499151.2885709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-17806246.463702377</v>
      </c>
      <c r="L2321" s="444">
        <f t="shared" ca="1" si="147"/>
        <v>-4291305397.7522731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-4291305397.7522731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-17880439.157301139</v>
      </c>
      <c r="L2322" s="444">
        <f t="shared" ca="1" si="147"/>
        <v>-4309185836.9095745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-4309185836.9095745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-17954940.987123229</v>
      </c>
      <c r="L2323" s="444">
        <f t="shared" ca="1" si="147"/>
        <v>-4327140777.896698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-4327140777.896698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-18029753.24123624</v>
      </c>
      <c r="L2324" s="444">
        <f t="shared" ca="1" si="147"/>
        <v>-4345170531.1379347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-4345170531.1379347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-18104877.213074729</v>
      </c>
      <c r="L2325" s="444">
        <f t="shared" ca="1" si="147"/>
        <v>-4363275408.3510094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-4363275408.3510094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-18180314.201462537</v>
      </c>
      <c r="L2326" s="444">
        <f t="shared" ca="1" si="147"/>
        <v>-4381455722.5524721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-4381455722.5524721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-18256065.510635301</v>
      </c>
      <c r="L2327" s="444">
        <f t="shared" ca="1" si="147"/>
        <v>-4399711788.0631075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-4399711788.0631075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-18332132.450262949</v>
      </c>
      <c r="L2328" s="444">
        <f t="shared" ca="1" si="147"/>
        <v>-4418043920.5133705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-4418043920.5133705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-18408516.335472375</v>
      </c>
      <c r="L2329" s="444">
        <f t="shared" ca="1" si="147"/>
        <v>-4436452436.8488426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-4436452436.8488426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-18485218.486870177</v>
      </c>
      <c r="L2330" s="444">
        <f t="shared" ca="1" si="147"/>
        <v>-4454937655.3357124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-4454937655.3357124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-18562240.23056547</v>
      </c>
      <c r="L2331" s="444">
        <f t="shared" ca="1" si="147"/>
        <v>-4473499895.5662775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-4473499895.5662775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-18639582.898192823</v>
      </c>
      <c r="L2332" s="444">
        <f t="shared" ca="1" si="147"/>
        <v>-4492139478.4644699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-4492139478.4644699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-18717247.826935291</v>
      </c>
      <c r="L2333" s="444">
        <f t="shared" ca="1" si="147"/>
        <v>-4510856726.2914047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-4510856726.2914047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-18795236.359547518</v>
      </c>
      <c r="L2334" s="444">
        <f t="shared" ca="1" si="147"/>
        <v>-4529651962.6509523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-4529651962.6509523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-18873549.844378967</v>
      </c>
      <c r="L2335" s="444">
        <f t="shared" ca="1" si="147"/>
        <v>-4548525512.4953318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-4548525512.4953318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-18952189.635397214</v>
      </c>
      <c r="L2336" s="444">
        <f t="shared" ca="1" si="147"/>
        <v>-4567477702.1307287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-4567477702.1307287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-19031157.092211369</v>
      </c>
      <c r="L2337" s="444">
        <f t="shared" ca="1" si="147"/>
        <v>-4586508859.2229404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-4586508859.2229404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-19110453.580095585</v>
      </c>
      <c r="L2338" s="444">
        <f t="shared" ca="1" si="147"/>
        <v>-4605619312.8030357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-4605619312.8030357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-19190080.47001265</v>
      </c>
      <c r="L2339" s="444">
        <f t="shared" ca="1" si="147"/>
        <v>-4624809393.2730484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-4624809393.2730484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-19270039.138637703</v>
      </c>
      <c r="L2340" s="444">
        <f t="shared" ca="1" si="147"/>
        <v>-4644079432.4116859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-4644079432.4116859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-19350330.968382023</v>
      </c>
      <c r="L2341" s="444">
        <f t="shared" ca="1" si="147"/>
        <v>-4663429763.3800678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-4663429763.3800678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-19430957.347416949</v>
      </c>
      <c r="L2342" s="444">
        <f t="shared" ca="1" si="147"/>
        <v>-4682860720.7274847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-4682860720.7274847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-19511919.669697851</v>
      </c>
      <c r="L2343" s="444">
        <f t="shared" ca="1" si="147"/>
        <v>-4702372640.3971825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-4702372640.3971825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-19593219.334988259</v>
      </c>
      <c r="L2344" s="444">
        <f t="shared" ca="1" si="147"/>
        <v>-4721965859.7321711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-4721965859.7321711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-19674857.748884045</v>
      </c>
      <c r="L2345" s="444">
        <f t="shared" ca="1" si="147"/>
        <v>-4741640717.4810553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-4741640717.4810553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-19756836.322837729</v>
      </c>
      <c r="L2346" s="444">
        <f t="shared" ca="1" si="147"/>
        <v>-4761397553.8038931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-4761397553.8038931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-19839156.474182889</v>
      </c>
      <c r="L2347" s="444">
        <f t="shared" ca="1" si="147"/>
        <v>-4781236710.2780762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-4781236710.2780762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-19921819.626158651</v>
      </c>
      <c r="L2348" s="444">
        <f t="shared" ca="1" si="147"/>
        <v>-4801158529.9042349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-4801158529.9042349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-20004827.207934313</v>
      </c>
      <c r="L2349" s="444">
        <f t="shared" ca="1" si="147"/>
        <v>-4821163357.1121693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-4821163357.1121693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-20088180.65463404</v>
      </c>
      <c r="L2350" s="444">
        <f t="shared" ca="1" si="147"/>
        <v>-4841251537.7668037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-4841251537.7668037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-20171881.407361683</v>
      </c>
      <c r="L2351" s="444">
        <f t="shared" ca="1" si="147"/>
        <v>-4861423419.1741657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-4861423419.1741657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-20255930.913225692</v>
      </c>
      <c r="L2352" s="444">
        <f t="shared" ca="1" si="147"/>
        <v>-4881679350.0873919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-4881679350.0873919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-20340330.625364132</v>
      </c>
      <c r="L2353" s="444">
        <f t="shared" ca="1" si="147"/>
        <v>-4902019680.7127562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-4902019680.7127562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-20425082.002969816</v>
      </c>
      <c r="L2354" s="444">
        <f t="shared" ca="1" si="147"/>
        <v>-4922444762.7157259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-4922444762.7157259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-20510186.511315525</v>
      </c>
      <c r="L2355" s="444">
        <f t="shared" ca="1" si="147"/>
        <v>-4942954949.2270412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-4942954949.2270412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-20595645.621779338</v>
      </c>
      <c r="L2356" s="444">
        <f t="shared" ca="1" si="147"/>
        <v>-4963550594.8488207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-4963550594.8488207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-20681460.811870087</v>
      </c>
      <c r="L2357" s="444">
        <f t="shared" ca="1" si="147"/>
        <v>-4984232055.6606903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-4984232055.6606903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-20767633.565252878</v>
      </c>
      <c r="L2358" s="444">
        <f t="shared" ca="1" si="147"/>
        <v>-5004999689.2259436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-5004999689.2259436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-20854165.371774763</v>
      </c>
      <c r="L2359" s="444">
        <f t="shared" ca="1" si="147"/>
        <v>-5025853854.5977182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-5025853854.5977182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-20941057.727490492</v>
      </c>
      <c r="L2360" s="444">
        <f t="shared" ca="1" si="147"/>
        <v>-5046794912.3252087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-5046794912.3252087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-21028312.13468837</v>
      </c>
      <c r="L2361" s="444">
        <f t="shared" ca="1" si="147"/>
        <v>-5067823224.459897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-5067823224.459897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-21115930.101916239</v>
      </c>
      <c r="L2362" s="444">
        <f t="shared" ca="1" si="147"/>
        <v>-5088939154.5618134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-5088939154.5618134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-21203913.144007556</v>
      </c>
      <c r="L2363" s="444">
        <f t="shared" ca="1" si="147"/>
        <v>-5110143067.705821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-5110143067.705821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-21292262.782107588</v>
      </c>
      <c r="L2364" s="444">
        <f t="shared" ca="1" si="147"/>
        <v>-5131435330.4879284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-5131435330.4879284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-21380980.5436997</v>
      </c>
      <c r="L2365" s="444">
        <f t="shared" ca="1" si="147"/>
        <v>-5152816311.0316277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-5152816311.0316277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-21470067.962631781</v>
      </c>
      <c r="L2366" s="444">
        <f t="shared" ca="1" si="147"/>
        <v>-5174286378.9942598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-5174286378.9942598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-21559526.579142749</v>
      </c>
      <c r="L2367" s="444">
        <f t="shared" ca="1" si="147"/>
        <v>-5195845905.5734024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-5195845905.5734024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-21649357.939889178</v>
      </c>
      <c r="L2368" s="444">
        <f t="shared" ca="1" si="147"/>
        <v>-5217495263.5132914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-5217495263.5132914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-21739563.597972047</v>
      </c>
      <c r="L2369" s="444">
        <f t="shared" ca="1" si="147"/>
        <v>-5239234827.1112633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-5239234827.1112633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-21830145.112963598</v>
      </c>
      <c r="L2370" s="444">
        <f t="shared" ca="1" si="147"/>
        <v>-5261064972.224227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-5261064972.224227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-21921104.050934277</v>
      </c>
      <c r="L2371" s="444">
        <f t="shared" ca="1" si="147"/>
        <v>-5282986076.2751608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-5282986076.2751608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-22012441.984479837</v>
      </c>
      <c r="L2372" s="444">
        <f t="shared" ca="1" si="147"/>
        <v>-5304998518.2596407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-5304998518.2596407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-22104160.492748503</v>
      </c>
      <c r="L2373" s="444">
        <f t="shared" ca="1" si="147"/>
        <v>-5327102678.752389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-5327102678.752389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-22196261.161468286</v>
      </c>
      <c r="L2374" s="444">
        <f t="shared" ca="1" si="147"/>
        <v>-5349298939.9138575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-5349298939.9138575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-22288745.582974404</v>
      </c>
      <c r="L2375" s="444">
        <f t="shared" ca="1" si="147"/>
        <v>-5371587685.4968319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-5371587685.4968319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-22381615.356236801</v>
      </c>
      <c r="L2376" s="444">
        <f t="shared" ca="1" si="147"/>
        <v>-5393969300.8530684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-5393969300.8530684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-22474872.086887784</v>
      </c>
      <c r="L2377" s="444">
        <f t="shared" ca="1" si="147"/>
        <v>-5416444172.9399557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-5416444172.9399557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-22568517.387249816</v>
      </c>
      <c r="L2378" s="444">
        <f t="shared" ca="1" si="147"/>
        <v>-5439012690.3272057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-5439012690.3272057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-22662552.876363356</v>
      </c>
      <c r="L2379" s="444">
        <f t="shared" ca="1" si="147"/>
        <v>-5461675243.2035694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-5461675243.2035694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-22756980.180014871</v>
      </c>
      <c r="L2380" s="444">
        <f t="shared" ca="1" si="147"/>
        <v>-5484432223.383584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-5484432223.383584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-22851800.930764932</v>
      </c>
      <c r="L2381" s="444">
        <f t="shared" ca="1" si="147"/>
        <v>-5507284024.3143492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-5507284024.3143492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-22947016.767976455</v>
      </c>
      <c r="L2382" s="444">
        <f t="shared" ca="1" si="147"/>
        <v>-5530231041.0823259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-5530231041.0823259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-23042629.337843023</v>
      </c>
      <c r="L2383" s="444">
        <f t="shared" ca="1" si="147"/>
        <v>-5553273670.4201689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-5553273670.4201689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-23138640.293417372</v>
      </c>
      <c r="L2384" s="444">
        <f t="shared" ca="1" si="147"/>
        <v>-5576412310.7135859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-5576412310.7135859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-23235051.294639941</v>
      </c>
      <c r="L2385" s="444">
        <f t="shared" ca="1" si="147"/>
        <v>-5599647362.0082254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-5599647362.0082254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-23331864.008367606</v>
      </c>
      <c r="L2386" s="444">
        <f t="shared" ca="1" si="147"/>
        <v>-5622979226.016593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-5622979226.016593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-23429080.108402472</v>
      </c>
      <c r="L2387" s="444">
        <f t="shared" ca="1" si="147"/>
        <v>-5646408306.1249952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-5646408306.1249952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-23526701.275520813</v>
      </c>
      <c r="L2388" s="444">
        <f t="shared" ca="1" si="147"/>
        <v>-5669935007.4005165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-5669935007.4005165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-23624729.197502151</v>
      </c>
      <c r="L2389" s="444">
        <f t="shared" ca="1" si="147"/>
        <v>-5693559736.5980186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-5693559736.5980186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-23723165.569158413</v>
      </c>
      <c r="L2390" s="444">
        <f t="shared" ca="1" si="147"/>
        <v>-5717282902.1671772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-5717282902.1671772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-23822012.092363238</v>
      </c>
      <c r="L2391" s="444">
        <f t="shared" ca="1" si="147"/>
        <v>-5741104914.2595406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-5741104914.2595406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-23921270.47608142</v>
      </c>
      <c r="L2392" s="444">
        <f t="shared" ca="1" si="147"/>
        <v>-5765026184.7356224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-5765026184.7356224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-24020942.436398428</v>
      </c>
      <c r="L2393" s="444">
        <f t="shared" ca="1" si="147"/>
        <v>-5789047127.1720209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-5789047127.1720209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-24121029.696550086</v>
      </c>
      <c r="L2394" s="444">
        <f t="shared" ca="1" si="147"/>
        <v>-5813168156.8685713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-5813168156.8685713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-24221533.986952379</v>
      </c>
      <c r="L2395" s="444">
        <f t="shared" ca="1" si="147"/>
        <v>-5837389690.8555241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-5837389690.8555241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-24322457.04523135</v>
      </c>
      <c r="L2396" s="444">
        <f t="shared" ca="1" si="147"/>
        <v>-5861712147.9007559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-5861712147.9007559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-24423800.616253149</v>
      </c>
      <c r="L2397" s="444">
        <f t="shared" ca="1" si="147"/>
        <v>-5886135948.5170088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-5886135948.5170088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-24525566.452154204</v>
      </c>
      <c r="L2398" s="444">
        <f t="shared" ca="1" si="147"/>
        <v>-5910661514.9691629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-5910661514.9691629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-24627756.312371511</v>
      </c>
      <c r="L2399" s="444">
        <f t="shared" ca="1" si="147"/>
        <v>-5935289271.2815342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-5935289271.2815342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-24730371.963673059</v>
      </c>
      <c r="L2400" s="444">
        <f t="shared" ca="1" si="147"/>
        <v>-5960019643.2452068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-5960019643.2452068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-24833415.180188362</v>
      </c>
      <c r="L2401" s="444">
        <f t="shared" ca="1" si="147"/>
        <v>-5984853058.425395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-5984853058.425395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-24936887.743439145</v>
      </c>
      <c r="L2402" s="444">
        <f t="shared" ca="1" si="147"/>
        <v>-6009789946.1688337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-6009789946.1688337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-25040791.442370139</v>
      </c>
      <c r="L2403" s="444">
        <f t="shared" ca="1" si="147"/>
        <v>-6034830737.6112041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-6034830737.6112041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-25145128.073380016</v>
      </c>
      <c r="L2404" s="444">
        <f t="shared" ca="1" si="147"/>
        <v>-6059975865.6845846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-6059975865.6845846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-25249899.440352436</v>
      </c>
      <c r="L2405" s="444">
        <f t="shared" ca="1" si="147"/>
        <v>-6085225765.1249371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-6085225765.1249371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-25355107.354687236</v>
      </c>
      <c r="L2406" s="444">
        <f t="shared" ca="1" si="147"/>
        <v>-6110580872.4796247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-6110580872.4796247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-25460753.635331769</v>
      </c>
      <c r="L2407" s="444">
        <f t="shared" ca="1" si="147"/>
        <v>-6136041626.1149569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-6136041626.1149569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-25566840.108812321</v>
      </c>
      <c r="L2408" s="444">
        <f t="shared" ca="1" si="147"/>
        <v>-6161608466.2237692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-6161608466.2237692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-25673368.609265704</v>
      </c>
      <c r="L2409" s="444">
        <f t="shared" ca="1" si="147"/>
        <v>-6187281834.8330345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-6187281834.8330345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-25780340.978470977</v>
      </c>
      <c r="L2410" s="444">
        <f t="shared" ca="1" si="147"/>
        <v>-6213062175.8115053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-6213062175.8115053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-25887759.065881271</v>
      </c>
      <c r="L2411" s="444">
        <f t="shared" ca="1" si="147"/>
        <v>-6238949934.877387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-6238949934.877387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-25995624.728655778</v>
      </c>
      <c r="L2412" s="444">
        <f t="shared" ca="1" si="147"/>
        <v>-6264945559.6060429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-6264945559.6060429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-26103939.831691846</v>
      </c>
      <c r="L2413" s="444">
        <f t="shared" ca="1" si="147"/>
        <v>-6291049499.4377346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-6291049499.4377346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-26212706.247657228</v>
      </c>
      <c r="L2414" s="444">
        <f t="shared" ca="1" si="147"/>
        <v>-6317262205.6853914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-6317262205.6853914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-26321925.857022464</v>
      </c>
      <c r="L2415" s="444">
        <f t="shared" ca="1" si="147"/>
        <v>-6343584131.5424137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-6343584131.5424137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-26431600.54809339</v>
      </c>
      <c r="L2416" s="444">
        <f t="shared" ca="1" si="147"/>
        <v>-6370015732.0905075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-6370015732.0905075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-26541732.21704378</v>
      </c>
      <c r="L2417" s="444">
        <f t="shared" ca="1" si="147"/>
        <v>-6396557464.3075514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-6396557464.3075514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-26652322.767948132</v>
      </c>
      <c r="L2418" s="444">
        <f t="shared" ca="1" si="147"/>
        <v>-6423209787.0754995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-6423209787.0754995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-26763374.112814583</v>
      </c>
      <c r="L2419" s="444">
        <f t="shared" ca="1" si="147"/>
        <v>-6449973161.1883144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-6449973161.1883144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-26874888.171617977</v>
      </c>
      <c r="L2420" s="444">
        <f t="shared" ca="1" si="147"/>
        <v>-6476848049.3599319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-6476848049.3599319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-26986866.87233305</v>
      </c>
      <c r="L2421" s="444">
        <f t="shared" ca="1" si="147"/>
        <v>-6503834916.2322655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-6503834916.2322655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-27099312.150967773</v>
      </c>
      <c r="L2422" s="444">
        <f t="shared" ca="1" si="147"/>
        <v>-6530934228.3832331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-6530934228.3832331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-27212225.951596804</v>
      </c>
      <c r="L2423" s="444">
        <f t="shared" ca="1" si="147"/>
        <v>-6558146454.3348303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-6558146454.3348303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-27325610.226395126</v>
      </c>
      <c r="L2424" s="444">
        <f t="shared" ca="1" si="147"/>
        <v>-6585472064.5612249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-6585472064.5612249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-27439466.935671769</v>
      </c>
      <c r="L2425" s="444">
        <f t="shared" ca="1" si="147"/>
        <v>-6612911531.4968967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-6612911531.4968967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-27553798.047903735</v>
      </c>
      <c r="L2426" s="444">
        <f t="shared" ca="1" si="147"/>
        <v>-6640465329.5448008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-6640465329.5448008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-27668605.539770003</v>
      </c>
      <c r="L2427" s="444">
        <f t="shared" ca="1" si="147"/>
        <v>-6668133935.0845709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-6668133935.0845709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-27783891.396185711</v>
      </c>
      <c r="L2428" s="444">
        <f t="shared" ca="1" si="147"/>
        <v>-6695917826.4807568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-6695917826.4807568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-27899657.610336486</v>
      </c>
      <c r="L2429" s="444">
        <f t="shared" ca="1" si="147"/>
        <v>-6723817484.0910931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-6723817484.0910931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-28015906.183712885</v>
      </c>
      <c r="L2430" s="444">
        <f t="shared" ca="1" si="147"/>
        <v>-6751833390.274806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-6751833390.274806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-28132639.126145028</v>
      </c>
      <c r="L2431" s="444">
        <f t="shared" ca="1" si="147"/>
        <v>-6779966029.4009514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-6779966029.4009514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-28249858.455837298</v>
      </c>
      <c r="L2432" s="444">
        <f t="shared" ca="1" si="147"/>
        <v>-6808215887.8567886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-6808215887.8567886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-28367566.199403286</v>
      </c>
      <c r="L2433" s="444">
        <f t="shared" ca="1" si="147"/>
        <v>-6836583454.0561924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-6836583454.0561924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-28485764.391900796</v>
      </c>
      <c r="L2434" s="444">
        <f t="shared" ca="1" si="147"/>
        <v>-6865069218.4480934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-6865069218.4480934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-28604455.076867059</v>
      </c>
      <c r="L2435" s="444">
        <f t="shared" ca="1" si="147"/>
        <v>-6893673673.5249605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-6893673673.5249605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-28723640.306354001</v>
      </c>
      <c r="L2436" s="444">
        <f t="shared" ca="1" si="147"/>
        <v>-6922397313.8313141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-6922397313.8313141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-28843322.140963808</v>
      </c>
      <c r="L2437" s="444">
        <f t="shared" ca="1" si="147"/>
        <v>-6951240635.9722776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-6951240635.9722776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-28963502.649884488</v>
      </c>
      <c r="L2438" s="444">
        <f t="shared" ca="1" si="147"/>
        <v>-6980204138.6221619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-6980204138.6221619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-29084183.910925675</v>
      </c>
      <c r="L2439" s="444">
        <f t="shared" ca="1" si="147"/>
        <v>-7009288322.5330877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-7009288322.5330877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-29205368.010554533</v>
      </c>
      <c r="L2440" s="444">
        <f t="shared" ca="1" si="147"/>
        <v>-7038493690.543642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-7038493690.543642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-29327057.043931842</v>
      </c>
      <c r="L2441" s="444">
        <f t="shared" ca="1" si="147"/>
        <v>-7067820747.587574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-7067820747.587574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-29449253.114948224</v>
      </c>
      <c r="L2442" s="444">
        <f t="shared" ca="1" si="147"/>
        <v>-7097270000.7025223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-7097270000.7025223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-29571958.336260509</v>
      </c>
      <c r="L2443" s="444">
        <f t="shared" ca="1" si="147"/>
        <v>-7126841959.0387831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-7126841959.0387831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-29695174.829328261</v>
      </c>
      <c r="L2444" s="444">
        <f t="shared" ca="1" si="147"/>
        <v>-7156537133.8681116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-7156537133.8681116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-29818904.724450465</v>
      </c>
      <c r="L2445" s="444">
        <f t="shared" ca="1" si="147"/>
        <v>-7186356038.5925617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-7186356038.5925617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-29943150.160802335</v>
      </c>
      <c r="L2446" s="444">
        <f t="shared" ca="1" si="147"/>
        <v>-7216299188.7533636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-7216299188.7533636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-30067913.286472347</v>
      </c>
      <c r="L2447" s="444">
        <f t="shared" ca="1" si="147"/>
        <v>-7246367102.0398359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-7246367102.0398359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-30193196.258499317</v>
      </c>
      <c r="L2448" s="444">
        <f t="shared" ca="1" si="147"/>
        <v>-7276560298.2983351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-7276560298.2983351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-30319001.242909726</v>
      </c>
      <c r="L2449" s="444">
        <f t="shared" ca="1" si="147"/>
        <v>-7306879299.5412445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-7306879299.5412445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-30445330.414755184</v>
      </c>
      <c r="L2450" s="444">
        <f t="shared" ca="1" si="147"/>
        <v>-7337324629.9559994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-7337324629.9559994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-30572185.958149992</v>
      </c>
      <c r="L2451" s="444">
        <f t="shared" ca="1" si="147"/>
        <v>-7367896815.9141493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-7367896815.9141493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-30699570.066308957</v>
      </c>
      <c r="L2452" s="444">
        <f t="shared" ca="1" si="147"/>
        <v>-7398596385.9804583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-7398596385.9804583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-30827484.941585243</v>
      </c>
      <c r="L2453" s="444">
        <f t="shared" ca="1" si="147"/>
        <v>-7429423870.9220438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-7429423870.9220438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-30955932.795508515</v>
      </c>
      <c r="L2454" s="444">
        <f t="shared" ca="1" si="147"/>
        <v>-7460379803.7175522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-7460379803.7175522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-31084915.848823134</v>
      </c>
      <c r="L2455" s="444">
        <f t="shared" ca="1" si="147"/>
        <v>-7491464719.5663757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-7491464719.5663757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-31214436.33152657</v>
      </c>
      <c r="L2456" s="444">
        <f t="shared" ca="1" si="147"/>
        <v>-7522679155.8979025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-7522679155.8979025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-31344496.482907925</v>
      </c>
      <c r="L2457" s="444">
        <f t="shared" ca="1" si="147"/>
        <v>-7554023652.3808107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-7554023652.3808107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-31475098.551586714</v>
      </c>
      <c r="L2458" s="444">
        <f t="shared" ca="1" si="147"/>
        <v>-7585498750.9323978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-7585498750.9323978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-31606244.795551654</v>
      </c>
      <c r="L2459" s="444">
        <f t="shared" ca="1" si="147"/>
        <v>-7617104995.7279491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-7617104995.7279491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-31737937.482199784</v>
      </c>
      <c r="L2460" s="444">
        <f t="shared" ca="1" si="147"/>
        <v>-7648842933.2101488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-7648842933.2101488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-31870178.888375621</v>
      </c>
      <c r="L2461" s="444">
        <f t="shared" ca="1" si="147"/>
        <v>-7680713112.0985241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-7680713112.0985241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-32002971.30041052</v>
      </c>
      <c r="L2462" s="444">
        <f t="shared" ca="1" si="147"/>
        <v>-7712716083.3989344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-7712716083.3989344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-32136317.014162228</v>
      </c>
      <c r="L2463" s="444">
        <f t="shared" ca="1" si="147"/>
        <v>-7744852400.4130964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-7744852400.4130964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-32270218.335054573</v>
      </c>
      <c r="L2464" s="444">
        <f t="shared" ca="1" si="147"/>
        <v>-7777122618.7481508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-7777122618.7481508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-32404677.578117296</v>
      </c>
      <c r="L2465" s="444">
        <f t="shared" ca="1" si="147"/>
        <v>-7809527296.3262682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-7809527296.3262682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-32539697.068026114</v>
      </c>
      <c r="L2466" s="444">
        <f t="shared" ca="1" si="147"/>
        <v>-7842066993.3942947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-7842066993.3942947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-32675279.139142893</v>
      </c>
      <c r="L2467" s="444">
        <f t="shared" ca="1" si="147"/>
        <v>-7874742272.5334377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-7874742272.5334377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-32811426.135555986</v>
      </c>
      <c r="L2468" s="444">
        <f t="shared" ca="1" si="147"/>
        <v>-7907553698.6689939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-7907553698.6689939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-32948140.411120802</v>
      </c>
      <c r="L2469" s="444">
        <f t="shared" ca="1" si="147"/>
        <v>-7940501839.0801144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-7940501839.0801144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-33085424.32950047</v>
      </c>
      <c r="L2470" s="444">
        <f t="shared" ca="1" si="147"/>
        <v>-7973587263.4096146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-7973587263.4096146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-33223280.264206726</v>
      </c>
      <c r="L2471" s="444">
        <f t="shared" ca="1" si="147"/>
        <v>-8006810543.6738214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-8006810543.6738214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-33361710.598640922</v>
      </c>
      <c r="L2472" s="444">
        <f t="shared" ca="1" si="147"/>
        <v>-8040172254.2724628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-8040172254.2724628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-33500717.726135261</v>
      </c>
      <c r="L2473" s="444">
        <f t="shared" ca="1" si="147"/>
        <v>-8073672971.9985981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-8073672971.9985981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-33640304.049994156</v>
      </c>
      <c r="L2474" s="444">
        <f t="shared" ca="1" si="147"/>
        <v>-8107313276.0485926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-8107313276.0485926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-33780471.983535804</v>
      </c>
      <c r="L2475" s="444">
        <f t="shared" ca="1" si="147"/>
        <v>-8141093748.0321283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-8141093748.0321283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-33921223.950133868</v>
      </c>
      <c r="L2476" s="444">
        <f t="shared" ca="1" si="147"/>
        <v>-8175014971.9822626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-8175014971.9822626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-34062562.383259431</v>
      </c>
      <c r="L2477" s="444">
        <f t="shared" ca="1" si="147"/>
        <v>-8209077534.3655224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-8209077534.3655224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-34204489.726523012</v>
      </c>
      <c r="L2478" s="444">
        <f t="shared" ca="1" si="147"/>
        <v>-8243282024.0920458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-8243282024.0920458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-34347008.433716856</v>
      </c>
      <c r="L2479" s="444">
        <f t="shared" ca="1" si="147"/>
        <v>-8277629032.5257626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-8277629032.5257626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-34490120.968857341</v>
      </c>
      <c r="L2480" s="444">
        <f t="shared" ca="1" si="147"/>
        <v>-8312119153.4946203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-8312119153.4946203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-34633829.806227587</v>
      </c>
      <c r="L2481" s="444">
        <f t="shared" ca="1" si="147"/>
        <v>-8346752983.300848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-8346752983.300848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-34778137.430420198</v>
      </c>
      <c r="L2482" s="444">
        <f t="shared" ca="1" si="147"/>
        <v>-8381531120.7312679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-8381531120.7312679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-34923046.336380288</v>
      </c>
      <c r="L2483" s="444">
        <f t="shared" ca="1" si="147"/>
        <v>-8416454167.0676479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-8416454167.0676479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-35068559.029448539</v>
      </c>
      <c r="L2484" s="444">
        <f t="shared" ca="1" si="147"/>
        <v>-8451522726.0970964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-8451522726.0970964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-35214678.025404565</v>
      </c>
      <c r="L2485" s="444">
        <f t="shared" ca="1" si="147"/>
        <v>-8486737404.1225014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-8486737404.1225014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-35361405.850510418</v>
      </c>
      <c r="L2486" s="444">
        <f t="shared" ca="1" si="147"/>
        <v>-8522098809.973012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-8522098809.973012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-35508745.04155422</v>
      </c>
      <c r="L2487" s="444">
        <f t="shared" ca="1" si="147"/>
        <v>-8557607555.0145664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-8557607555.0145664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-35656698.145894028</v>
      </c>
      <c r="L2488" s="444">
        <f t="shared" ca="1" si="147"/>
        <v>-8593264253.1604595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-8593264253.1604595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-35805267.721501917</v>
      </c>
      <c r="L2489" s="444">
        <f t="shared" ca="1" si="147"/>
        <v>-8629069520.8819618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-8629069520.8819618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-35954456.337008171</v>
      </c>
      <c r="L2490" s="444">
        <f t="shared" ca="1" si="147"/>
        <v>-8665023977.2189693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-8665023977.2189693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-36104266.571745709</v>
      </c>
      <c r="L2491" s="444">
        <f t="shared" ca="1" si="147"/>
        <v>-8701128243.7907143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-8701128243.7907143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-36254701.015794642</v>
      </c>
      <c r="L2492" s="444">
        <f t="shared" ca="1" si="147"/>
        <v>-8737382944.806509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-8737382944.806509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-36405762.270027123</v>
      </c>
      <c r="L2493" s="444">
        <f t="shared" ca="1" si="147"/>
        <v>-8773788707.0765362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-8773788707.0765362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-36557452.946152233</v>
      </c>
      <c r="L2494" s="444">
        <f t="shared" ca="1" si="147"/>
        <v>-8810346160.0226879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-8810346160.0226879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-36709775.666761197</v>
      </c>
      <c r="L2495" s="444">
        <f t="shared" ca="1" si="147"/>
        <v>-8847055935.6894493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-8847055935.6894493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-36862733.065372705</v>
      </c>
      <c r="L2496" s="444">
        <f t="shared" ca="1" si="147"/>
        <v>-8883918668.7548218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-8883918668.7548218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-37016327.786478423</v>
      </c>
      <c r="L2497" s="444">
        <f t="shared" ca="1" si="147"/>
        <v>-8920934996.5412998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-8920934996.5412998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-37170562.485588752</v>
      </c>
      <c r="L2498" s="444">
        <f t="shared" ca="1" si="147"/>
        <v>-8958105559.0268879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-8958105559.0268879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-37325439.8292787</v>
      </c>
      <c r="L2499" s="444">
        <f t="shared" ca="1" si="147"/>
        <v>-8995430998.8561668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-8995430998.8561668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-37480962.495234028</v>
      </c>
      <c r="L2500" s="444">
        <f t="shared" ca="1" si="147"/>
        <v>-9032911961.3514004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-9032911961.3514004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-37637133.1722975</v>
      </c>
      <c r="L2501" s="444">
        <f t="shared" ca="1" si="147"/>
        <v>-9070549094.5236988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-9070549094.5236988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-37793954.560515411</v>
      </c>
      <c r="L2502" s="444">
        <f t="shared" ca="1" si="147"/>
        <v>-9108343049.0842152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-9108343049.0842152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-37951429.37118423</v>
      </c>
      <c r="L2503" s="444">
        <f t="shared" ca="1" si="147"/>
        <v>-9146294478.4553986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-9146294478.4553986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-38109560.326897494</v>
      </c>
      <c r="L2504" s="444">
        <f t="shared" ca="1" si="147"/>
        <v>-9184404038.7822952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-9184404038.7822952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-38268350.161592893</v>
      </c>
      <c r="L2505" s="444">
        <f t="shared" ca="1" si="147"/>
        <v>-9222672388.9438877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-9222672388.9438877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-38427801.620599531</v>
      </c>
      <c r="L2506" s="444">
        <f t="shared" ca="1" si="147"/>
        <v>-9261100190.5644875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-9261100190.5644875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-38587917.460685365</v>
      </c>
      <c r="L2507" s="444">
        <f t="shared" ca="1" si="147"/>
        <v>-9299688108.0251732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-9299688108.0251732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-38748700.450104885</v>
      </c>
      <c r="L2508" s="444">
        <f t="shared" ca="1" si="147"/>
        <v>-9338436808.4752789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-9338436808.4752789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-38910153.368646994</v>
      </c>
      <c r="L2509" s="444">
        <f t="shared" ca="1" si="147"/>
        <v>-9377346961.8439255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-9377346961.8439255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-39072279.007683024</v>
      </c>
      <c r="L2510" s="444">
        <f t="shared" ca="1" si="147"/>
        <v>-9416419240.8516083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-9416419240.8516083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-39235080.170215033</v>
      </c>
      <c r="L2511" s="444">
        <f t="shared" ca="1" si="147"/>
        <v>-9455654321.0218239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-9455654321.0218239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-39398559.670924269</v>
      </c>
      <c r="L2512" s="444">
        <f t="shared" ca="1" si="147"/>
        <v>-9495052880.692749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-9495052880.692749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-39562720.336219788</v>
      </c>
      <c r="L2513" s="444">
        <f t="shared" ca="1" si="147"/>
        <v>-9534615601.0289688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-9534615601.0289688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-39727565.00428737</v>
      </c>
      <c r="L2514" s="444">
        <f t="shared" ca="1" si="147"/>
        <v>-9574343166.0332565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-9574343166.0332565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-39893096.525138572</v>
      </c>
      <c r="L2515" s="444">
        <f t="shared" ca="1" si="147"/>
        <v>-9614236262.5583954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-9614236262.5583954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-40059317.760659978</v>
      </c>
      <c r="L2516" s="444">
        <f t="shared" ca="1" si="147"/>
        <v>-9654295580.3190556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-9654295580.3190556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-40226231.584662728</v>
      </c>
      <c r="L2517" s="444">
        <f t="shared" ca="1" si="147"/>
        <v>-9694521811.9037189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-9694521811.9037189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-40393840.882932164</v>
      </c>
      <c r="L2518" s="444">
        <f t="shared" ca="1" si="147"/>
        <v>-9734915652.7866516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-9734915652.7866516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-40562148.553277716</v>
      </c>
      <c r="L2519" s="444">
        <f t="shared" ca="1" si="147"/>
        <v>-9775477801.3399296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-9775477801.3399296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-40731157.50558304</v>
      </c>
      <c r="L2520" s="444">
        <f t="shared" ca="1" si="147"/>
        <v>-9816208958.8455124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-9816208958.8455124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-40900870.661856301</v>
      </c>
      <c r="L2521" s="444">
        <f t="shared" ca="1" si="147"/>
        <v>-9857109829.5073681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-9857109829.5073681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-41071290.956280701</v>
      </c>
      <c r="L2522" s="444">
        <f t="shared" ca="1" si="147"/>
        <v>-9898181120.4636478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-9898181120.4636478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-41242421.335265197</v>
      </c>
      <c r="L2523" s="444">
        <f t="shared" ca="1" si="147"/>
        <v>-9939423541.798914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-9939423541.798914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-41414264.757495478</v>
      </c>
      <c r="L2524" s="444">
        <f t="shared" ca="1" si="147"/>
        <v>-9980837806.5564098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-9980837806.5564098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-41586824.193985038</v>
      </c>
      <c r="L2525" s="444">
        <f t="shared" ca="1" si="147"/>
        <v>-10022424630.750395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-10022424630.750395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-41760102.628126644</v>
      </c>
      <c r="L2526" s="444">
        <f t="shared" ca="1" si="147"/>
        <v>-10064184733.378521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-10064184733.378521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-41934103.055743836</v>
      </c>
      <c r="L2527" s="444">
        <f t="shared" ca="1" si="147"/>
        <v>-10106118836.434265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-10106118836.434265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-42108828.485142767</v>
      </c>
      <c r="L2528" s="444">
        <f t="shared" ca="1" si="147"/>
        <v>-10148227664.919409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-10148227664.919409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-42284281.937164202</v>
      </c>
      <c r="L2529" s="444">
        <f t="shared" ca="1" si="147"/>
        <v>-10190511946.856573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-10190511946.856573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-42460466.445235722</v>
      </c>
      <c r="L2530" s="444">
        <f t="shared" ca="1" si="147"/>
        <v>-10232972413.301809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-10232972413.301809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-42637385.055424206</v>
      </c>
      <c r="L2531" s="444">
        <f t="shared" ca="1" si="147"/>
        <v>-10275609798.357233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-10275609798.357233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-42815040.826488473</v>
      </c>
      <c r="L2532" s="444">
        <f t="shared" ca="1" si="147"/>
        <v>-10318424839.183722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-10318424839.183722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-42993436.829932176</v>
      </c>
      <c r="L2533" s="444">
        <f t="shared" ca="1" si="147"/>
        <v>-10361418276.013653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-10361418276.013653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-43172576.150056884</v>
      </c>
      <c r="L2534" s="444">
        <f t="shared" ca="1" si="147"/>
        <v>-10404590852.16371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-10404590852.16371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-43352461.884015456</v>
      </c>
      <c r="L2535" s="444">
        <f t="shared" ca="1" si="147"/>
        <v>-10447943314.047726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-10447943314.047726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-43533097.141865522</v>
      </c>
      <c r="L2536" s="444">
        <f t="shared" ca="1" si="147"/>
        <v>-10491476411.18959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-10491476411.18959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-43714485.04662329</v>
      </c>
      <c r="L2537" s="444">
        <f t="shared" ca="1" si="147"/>
        <v>-10535190896.236214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-10535190896.236214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-43896628.734317556</v>
      </c>
      <c r="L2538" s="444">
        <f t="shared" ca="1" si="147"/>
        <v>-10579087524.970531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-10579087524.970531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-44079531.354043879</v>
      </c>
      <c r="L2539" s="444">
        <f t="shared" ca="1" si="147"/>
        <v>-10623167056.324575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-10623167056.324575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-44263196.068019062</v>
      </c>
      <c r="L2540" s="444">
        <f t="shared" ca="1" si="147"/>
        <v>-10667430252.392595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-10667430252.392595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-44447626.051635817</v>
      </c>
      <c r="L2541" s="444">
        <f t="shared" ca="1" si="147"/>
        <v>-10711877878.444231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-10711877878.444231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-44632824.49351763</v>
      </c>
      <c r="L2542" s="444">
        <f t="shared" ca="1" si="147"/>
        <v>-10756510702.937748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-10756510702.937748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-44818794.595573947</v>
      </c>
      <c r="L2543" s="444">
        <f t="shared" ca="1" si="147"/>
        <v>-10801329497.533321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-10801329497.533321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-45005539.573055506</v>
      </c>
      <c r="L2544" s="444">
        <f t="shared" ca="1" si="147"/>
        <v>-10846335037.106377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-10846335037.106377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-45193062.654609904</v>
      </c>
      <c r="L2545" s="444">
        <f t="shared" ca="1" si="147"/>
        <v>-10891528099.760986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-10891528099.760986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-45381367.082337439</v>
      </c>
      <c r="L2546" s="444">
        <f t="shared" ca="1" si="147"/>
        <v>-10936909466.843325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-10936909466.843325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-45570456.111847185</v>
      </c>
      <c r="L2547" s="444">
        <f t="shared" ca="1" si="147"/>
        <v>-10982479922.955172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-10982479922.955172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-45760333.012313217</v>
      </c>
      <c r="L2548" s="444">
        <f t="shared" ca="1" si="147"/>
        <v>-11028240255.967485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-11028240255.967485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-45951001.066531189</v>
      </c>
      <c r="L2549" s="444">
        <f t="shared" ca="1" si="147"/>
        <v>-11074191257.034018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-11074191257.034018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-46142463.570975073</v>
      </c>
      <c r="L2550" s="444">
        <f t="shared" ca="1" si="147"/>
        <v>-11120333720.604992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-11120333720.604992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-46334723.835854135</v>
      </c>
      <c r="L2551" s="444">
        <f t="shared" ca="1" si="147"/>
        <v>-11166668444.440845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-11166668444.440845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-46527785.185170189</v>
      </c>
      <c r="L2552" s="444">
        <f t="shared" ca="1" si="147"/>
        <v>-11213196229.626017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-11213196229.626017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-46721650.956775069</v>
      </c>
      <c r="L2553" s="444">
        <f t="shared" ca="1" si="147"/>
        <v>-11259917880.582792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-11259917880.582792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-46916324.502428301</v>
      </c>
      <c r="L2554" s="444">
        <f t="shared" ca="1" si="147"/>
        <v>-11306834205.08522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-11306834205.08522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-47111809.187855087</v>
      </c>
      <c r="L2555" s="444">
        <f t="shared" ca="1" si="147"/>
        <v>-11353946014.273075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-11353946014.273075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-47308108.392804481</v>
      </c>
      <c r="L2556" s="444">
        <f t="shared" ca="1" si="147"/>
        <v>-11401254122.66588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-11401254122.66588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-47505225.511107832</v>
      </c>
      <c r="L2557" s="444">
        <f t="shared" ca="1" si="147"/>
        <v>-11448759348.176989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-11448759348.176989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-47703163.950737454</v>
      </c>
      <c r="L2558" s="444">
        <f t="shared" ref="L2558:L2812" ca="1" si="152">I2558-J2558+K2558</f>
        <v>-11496462512.127726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-11496462512.127726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-47901927.13386552</v>
      </c>
      <c r="L2559" s="444">
        <f t="shared" ca="1" si="152"/>
        <v>-11544364439.261591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-11544364439.261591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-48101518.496923298</v>
      </c>
      <c r="L2560" s="444">
        <f t="shared" ca="1" si="152"/>
        <v>-11592465957.758514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-11592465957.758514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-48301941.490660474</v>
      </c>
      <c r="L2561" s="444">
        <f t="shared" ca="1" si="152"/>
        <v>-11640767899.249174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-11640767899.249174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-48503199.580204889</v>
      </c>
      <c r="L2562" s="444">
        <f t="shared" ca="1" si="152"/>
        <v>-11689271098.829378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-11689271098.829378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-48705296.24512241</v>
      </c>
      <c r="L2563" s="444">
        <f t="shared" ca="1" si="152"/>
        <v>-11737976395.074501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-11737976395.074501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-48908234.979477085</v>
      </c>
      <c r="L2564" s="444">
        <f t="shared" ca="1" si="152"/>
        <v>-11786884630.053978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-11786884630.053978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-49112019.291891575</v>
      </c>
      <c r="L2565" s="444">
        <f t="shared" ca="1" si="152"/>
        <v>-11835996649.345869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-11835996649.345869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-49316652.705607787</v>
      </c>
      <c r="L2566" s="444">
        <f t="shared" ca="1" si="152"/>
        <v>-11885313302.051477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-11885313302.051477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-49522138.75854782</v>
      </c>
      <c r="L2567" s="444">
        <f t="shared" ca="1" si="152"/>
        <v>-11934835440.810026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-11934835440.810026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-49728481.003375106</v>
      </c>
      <c r="L2568" s="444">
        <f t="shared" ca="1" si="152"/>
        <v>-11984563921.813402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-11984563921.813402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-49935683.007555842</v>
      </c>
      <c r="L2569" s="444">
        <f t="shared" ca="1" si="152"/>
        <v>-12034499604.820957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-12034499604.820957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-50143748.353420652</v>
      </c>
      <c r="L2570" s="444">
        <f t="shared" ca="1" si="152"/>
        <v>-12084643353.174377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-12084643353.174377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-50352680.638226569</v>
      </c>
      <c r="L2571" s="444">
        <f t="shared" ca="1" si="152"/>
        <v>-12134996033.812605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-12134996033.812605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-50562483.474219188</v>
      </c>
      <c r="L2572" s="444">
        <f t="shared" ca="1" si="152"/>
        <v>-12185558517.286823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-12185558517.286823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-50773160.4886951</v>
      </c>
      <c r="L2573" s="444">
        <f t="shared" ca="1" si="152"/>
        <v>-12236331677.775518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-12236331677.775518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-50984715.324064657</v>
      </c>
      <c r="L2574" s="444">
        <f t="shared" ca="1" si="152"/>
        <v>-12287316393.099583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-12287316393.099583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-51197151.637914926</v>
      </c>
      <c r="L2575" s="444">
        <f t="shared" ca="1" si="152"/>
        <v>-12338513544.737497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-12338513544.737497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-51410473.103072904</v>
      </c>
      <c r="L2576" s="444">
        <f t="shared" ca="1" si="152"/>
        <v>-12389924017.84057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-12389924017.84057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-51624683.407669045</v>
      </c>
      <c r="L2577" s="444">
        <f t="shared" ca="1" si="152"/>
        <v>-12441548701.24824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-12441548701.24824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-51839786.255200997</v>
      </c>
      <c r="L2578" s="444">
        <f t="shared" ca="1" si="152"/>
        <v>-12493388487.503441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-12493388487.503441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-52055785.364597671</v>
      </c>
      <c r="L2579" s="444">
        <f t="shared" ca="1" si="152"/>
        <v>-12545444272.868038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-12545444272.868038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-52272684.470283493</v>
      </c>
      <c r="L2580" s="444">
        <f t="shared" ca="1" si="152"/>
        <v>-12597716957.338322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-12597716957.338322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-52490487.322243005</v>
      </c>
      <c r="L2581" s="444">
        <f t="shared" ca="1" si="152"/>
        <v>-12650207444.660564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-12650207444.660564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-52709197.686085686</v>
      </c>
      <c r="L2582" s="444">
        <f t="shared" ca="1" si="152"/>
        <v>-12702916642.346649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-12702916642.346649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-52928819.343111038</v>
      </c>
      <c r="L2583" s="444">
        <f t="shared" ca="1" si="152"/>
        <v>-12755845461.68976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-12755845461.68976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-53149356.090374</v>
      </c>
      <c r="L2584" s="444">
        <f t="shared" ca="1" si="152"/>
        <v>-12808994817.780134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-12808994817.780134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-53370811.740750559</v>
      </c>
      <c r="L2585" s="444">
        <f t="shared" ca="1" si="152"/>
        <v>-12862365629.520885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-12862365629.520885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-53593190.123003691</v>
      </c>
      <c r="L2586" s="444">
        <f t="shared" ca="1" si="152"/>
        <v>-12915958819.643888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-12915958819.643888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-53816495.081849538</v>
      </c>
      <c r="L2587" s="444">
        <f t="shared" ca="1" si="152"/>
        <v>-12969775314.725739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-12969775314.725739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-54040730.478023909</v>
      </c>
      <c r="L2588" s="444">
        <f t="shared" ca="1" si="152"/>
        <v>-13023816045.203762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-13023816045.203762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-54265900.188349009</v>
      </c>
      <c r="L2589" s="444">
        <f t="shared" ca="1" si="152"/>
        <v>-13078081945.392111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-13078081945.392111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-54492008.105800457</v>
      </c>
      <c r="L2590" s="444">
        <f t="shared" ca="1" si="152"/>
        <v>-13132573953.497911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-13132573953.497911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-54719058.139574632</v>
      </c>
      <c r="L2591" s="444">
        <f t="shared" ca="1" si="152"/>
        <v>-13187293011.637486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-13187293011.637486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-54947054.21515619</v>
      </c>
      <c r="L2592" s="444">
        <f t="shared" ca="1" si="152"/>
        <v>-13242240065.852642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-13242240065.852642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-55176000.274386011</v>
      </c>
      <c r="L2593" s="444">
        <f t="shared" ca="1" si="152"/>
        <v>-13297416066.127028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-13297416066.127028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-55405900.27552928</v>
      </c>
      <c r="L2594" s="444">
        <f t="shared" ca="1" si="152"/>
        <v>-13352821966.402557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-13352821966.402557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-55636758.19334399</v>
      </c>
      <c r="L2595" s="444">
        <f t="shared" ca="1" si="152"/>
        <v>-13408458724.595901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-13408458724.595901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-55868578.019149587</v>
      </c>
      <c r="L2596" s="444">
        <f t="shared" ca="1" si="152"/>
        <v>-13464327302.615051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-13464327302.615051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-56101363.760896049</v>
      </c>
      <c r="L2597" s="444">
        <f t="shared" ca="1" si="152"/>
        <v>-13520428666.375948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-13520428666.375948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-56335119.443233117</v>
      </c>
      <c r="L2598" s="444">
        <f t="shared" ca="1" si="152"/>
        <v>-13576763785.819181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-13576763785.819181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-56569849.107579924</v>
      </c>
      <c r="L2599" s="444">
        <f t="shared" ca="1" si="152"/>
        <v>-13633333634.926762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-13633333634.926762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-56805556.812194839</v>
      </c>
      <c r="L2600" s="444">
        <f t="shared" ca="1" si="152"/>
        <v>-13690139191.738956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-13690139191.738956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-57042246.632245652</v>
      </c>
      <c r="L2601" s="444">
        <f t="shared" ca="1" si="152"/>
        <v>-13747181438.371202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-13747181438.371202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-57279922.659880012</v>
      </c>
      <c r="L2602" s="444">
        <f t="shared" ca="1" si="152"/>
        <v>-13804461361.031082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-13804461361.031082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-57518589.004296176</v>
      </c>
      <c r="L2603" s="444">
        <f t="shared" ca="1" si="152"/>
        <v>-13861979950.035378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-13861979950.035378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-57758249.791814074</v>
      </c>
      <c r="L2604" s="444">
        <f t="shared" ca="1" si="152"/>
        <v>-13919738199.827192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-13919738199.827192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-57998909.165946625</v>
      </c>
      <c r="L2605" s="444">
        <f t="shared" ca="1" si="152"/>
        <v>-13977737108.993139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-13977737108.993139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-58240571.287471414</v>
      </c>
      <c r="L2606" s="444">
        <f t="shared" ca="1" si="152"/>
        <v>-14035977680.280611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-14035977680.280611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-58483240.334502548</v>
      </c>
      <c r="L2607" s="444">
        <f t="shared" ca="1" si="152"/>
        <v>-14094460920.615114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-14094460920.615114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-58726920.502562977</v>
      </c>
      <c r="L2608" s="444">
        <f t="shared" ca="1" si="152"/>
        <v>-14153187841.117678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-14153187841.117678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-58971616.004656993</v>
      </c>
      <c r="L2609" s="444">
        <f t="shared" ca="1" si="152"/>
        <v>-14212159457.122335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-14212159457.122335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-59217331.071343057</v>
      </c>
      <c r="L2610" s="444">
        <f t="shared" ca="1" si="152"/>
        <v>-14271376788.193678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-14271376788.193678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-59464069.95080699</v>
      </c>
      <c r="L2611" s="444">
        <f t="shared" ca="1" si="152"/>
        <v>-14330840858.144485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-14330840858.144485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-59711836.908935346</v>
      </c>
      <c r="L2612" s="444">
        <f t="shared" ca="1" si="152"/>
        <v>-14390552695.053421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-14390552695.053421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-59960636.22938925</v>
      </c>
      <c r="L2613" s="444">
        <f t="shared" ca="1" si="152"/>
        <v>-14450513331.28281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-14450513331.28281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-60210472.213678375</v>
      </c>
      <c r="L2614" s="444">
        <f t="shared" ca="1" si="152"/>
        <v>-14510723803.496489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-14510723803.496489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-60461349.181235366</v>
      </c>
      <c r="L2615" s="444">
        <f t="shared" ca="1" si="152"/>
        <v>-14571185152.677725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-14571185152.677725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-60713271.469490528</v>
      </c>
      <c r="L2616" s="444">
        <f t="shared" ca="1" si="152"/>
        <v>-14631898424.147215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-14631898424.147215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-60966243.433946721</v>
      </c>
      <c r="L2617" s="444">
        <f t="shared" ca="1" si="152"/>
        <v>-14692864667.581161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-14692864667.581161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-61220269.448254839</v>
      </c>
      <c r="L2618" s="444">
        <f t="shared" ca="1" si="152"/>
        <v>-14754084937.029417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-14754084937.029417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-61475353.904289238</v>
      </c>
      <c r="L2619" s="444">
        <f t="shared" ca="1" si="152"/>
        <v>-14815560290.933706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-14815560290.933706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-61731501.212223776</v>
      </c>
      <c r="L2620" s="444">
        <f t="shared" ca="1" si="152"/>
        <v>-14877291792.145929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-14877291792.145929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-61988715.800608031</v>
      </c>
      <c r="L2621" s="444">
        <f t="shared" ca="1" si="152"/>
        <v>-14939280507.946537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-14939280507.946537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-62247002.116443895</v>
      </c>
      <c r="L2622" s="444">
        <f t="shared" ca="1" si="152"/>
        <v>-15001527510.062981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-15001527510.062981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-62506364.625262417</v>
      </c>
      <c r="L2623" s="444">
        <f t="shared" ca="1" si="152"/>
        <v>-15064033874.688244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-15064033874.688244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-62766807.811201014</v>
      </c>
      <c r="L2624" s="444">
        <f t="shared" ca="1" si="152"/>
        <v>-15126800682.499445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-15126800682.499445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-63028336.177081011</v>
      </c>
      <c r="L2625" s="444">
        <f t="shared" ca="1" si="152"/>
        <v>-15189829018.676525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-15189829018.676525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-63290954.244485512</v>
      </c>
      <c r="L2626" s="444">
        <f t="shared" ca="1" si="152"/>
        <v>-15253119972.921011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-15253119972.921011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-63554666.553837545</v>
      </c>
      <c r="L2627" s="444">
        <f t="shared" ca="1" si="152"/>
        <v>-15316674639.474848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-15316674639.474848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-63819477.664478533</v>
      </c>
      <c r="L2628" s="444">
        <f t="shared" ca="1" si="152"/>
        <v>-15380494117.139326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-15380494117.139326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-64085392.154747188</v>
      </c>
      <c r="L2629" s="444">
        <f t="shared" ca="1" si="152"/>
        <v>-15444579509.294073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-15444579509.294073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-64352414.622058645</v>
      </c>
      <c r="L2630" s="444">
        <f t="shared" ca="1" si="152"/>
        <v>-15508931923.916132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-15508931923.916132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-64620549.682983883</v>
      </c>
      <c r="L2631" s="444">
        <f t="shared" ca="1" si="152"/>
        <v>-15573552473.599115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-15573552473.599115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-64889801.973329648</v>
      </c>
      <c r="L2632" s="444">
        <f t="shared" ca="1" si="152"/>
        <v>-15638442275.572445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-15638442275.572445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-65160176.14821852</v>
      </c>
      <c r="L2633" s="444">
        <f t="shared" ca="1" si="152"/>
        <v>-15703602451.720663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-15703602451.720663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-65431676.882169425</v>
      </c>
      <c r="L2634" s="444">
        <f t="shared" ca="1" si="152"/>
        <v>-15769034128.602833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-15769034128.602833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-65704308.869178474</v>
      </c>
      <c r="L2635" s="444">
        <f t="shared" ca="1" si="152"/>
        <v>-15834738437.472012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-15834738437.472012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-65978076.822800048</v>
      </c>
      <c r="L2636" s="444">
        <f t="shared" ca="1" si="152"/>
        <v>-15900716514.294811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-15900716514.294811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-66252985.476228379</v>
      </c>
      <c r="L2637" s="444">
        <f t="shared" ca="1" si="152"/>
        <v>-15966969499.77104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-15966969499.77104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-66529039.582379334</v>
      </c>
      <c r="L2638" s="444">
        <f t="shared" ca="1" si="152"/>
        <v>-16033498539.353418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-16033498539.353418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-66806243.913972579</v>
      </c>
      <c r="L2639" s="444">
        <f t="shared" ca="1" si="152"/>
        <v>-16100304783.267391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-16100304783.267391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-67084603.26361414</v>
      </c>
      <c r="L2640" s="444">
        <f t="shared" ca="1" si="152"/>
        <v>-16167389386.531006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-16167389386.531006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-67364122.443879202</v>
      </c>
      <c r="L2641" s="444">
        <f t="shared" ca="1" si="152"/>
        <v>-16234753508.974886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-16234753508.974886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-67644806.287395358</v>
      </c>
      <c r="L2642" s="444">
        <f t="shared" ca="1" si="152"/>
        <v>-16302398315.262281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-16302398315.262281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-67926659.64692618</v>
      </c>
      <c r="L2643" s="444">
        <f t="shared" ca="1" si="152"/>
        <v>-16370324974.909208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-16370324974.909208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-68209687.395455033</v>
      </c>
      <c r="L2644" s="444">
        <f t="shared" ca="1" si="152"/>
        <v>-16438534662.304663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-16438534662.304663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-68493894.426269427</v>
      </c>
      <c r="L2645" s="444">
        <f t="shared" ca="1" si="152"/>
        <v>-16507028556.730932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-16507028556.730932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-68779285.653045535</v>
      </c>
      <c r="L2646" s="444">
        <f t="shared" ca="1" si="152"/>
        <v>-16575807842.383978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-16575807842.383978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-69065866.009933233</v>
      </c>
      <c r="L2647" s="444">
        <f t="shared" ca="1" si="152"/>
        <v>-16644873708.393911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-16644873708.393911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-69353640.451641291</v>
      </c>
      <c r="L2648" s="444">
        <f t="shared" ca="1" si="152"/>
        <v>-16714227348.845552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-16714227348.845552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-69642613.953523129</v>
      </c>
      <c r="L2649" s="444">
        <f t="shared" ca="1" si="152"/>
        <v>-16783869962.799076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-16783869962.799076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-69932791.511662811</v>
      </c>
      <c r="L2650" s="444">
        <f t="shared" ca="1" si="152"/>
        <v>-16853802754.31074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-16853802754.31074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-70224178.142961413</v>
      </c>
      <c r="L2651" s="444">
        <f t="shared" ca="1" si="152"/>
        <v>-16924026932.453701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-16924026932.453701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-70516778.885223746</v>
      </c>
      <c r="L2652" s="444">
        <f t="shared" ca="1" si="152"/>
        <v>-16994543711.338924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-16994543711.338924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-70810598.797245517</v>
      </c>
      <c r="L2653" s="444">
        <f t="shared" ca="1" si="152"/>
        <v>-17065354310.136169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-17065354310.136169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-71105642.95890072</v>
      </c>
      <c r="L2654" s="444">
        <f t="shared" ca="1" si="152"/>
        <v>-17136459953.09507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-17136459953.09507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-71401916.471229449</v>
      </c>
      <c r="L2655" s="444">
        <f t="shared" ca="1" si="152"/>
        <v>-17207861869.566299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-17207861869.566299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-71699424.45652625</v>
      </c>
      <c r="L2656" s="444">
        <f t="shared" ca="1" si="152"/>
        <v>-17279561294.022827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-17279561294.022827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-71998172.058428451</v>
      </c>
      <c r="L2657" s="444">
        <f t="shared" ca="1" si="152"/>
        <v>-17351559466.081257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-17351559466.081257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-72298164.442005232</v>
      </c>
      <c r="L2658" s="444">
        <f t="shared" ca="1" si="152"/>
        <v>-17423857630.523262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-17423857630.523262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-72599406.79384692</v>
      </c>
      <c r="L2659" s="444">
        <f t="shared" ca="1" si="152"/>
        <v>-17496457037.317108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-17496457037.317108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-72901904.322154611</v>
      </c>
      <c r="L2660" s="444">
        <f t="shared" ca="1" si="152"/>
        <v>-17569358941.639263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-17569358941.639263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-73205662.25683026</v>
      </c>
      <c r="L2661" s="444">
        <f t="shared" ca="1" si="152"/>
        <v>-17642564603.896095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-17642564603.896095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-73510685.849567056</v>
      </c>
      <c r="L2662" s="444">
        <f t="shared" ca="1" si="152"/>
        <v>-17716075289.745663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-17716075289.745663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-73816980.373940259</v>
      </c>
      <c r="L2663" s="444">
        <f t="shared" ca="1" si="152"/>
        <v>-17789892270.119602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-17789892270.119602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-74124551.12549834</v>
      </c>
      <c r="L2664" s="444">
        <f t="shared" ca="1" si="152"/>
        <v>-17864016821.245102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-17864016821.245102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-74433403.421854585</v>
      </c>
      <c r="L2665" s="444">
        <f t="shared" ca="1" si="152"/>
        <v>-17938450224.666958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-17938450224.666958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-74743542.602778986</v>
      </c>
      <c r="L2666" s="444">
        <f t="shared" ca="1" si="152"/>
        <v>-18013193767.269737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-18013193767.269737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-75054974.030290574</v>
      </c>
      <c r="L2667" s="444">
        <f t="shared" ca="1" si="152"/>
        <v>-18088248741.300026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-18088248741.300026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-75367703.088750109</v>
      </c>
      <c r="L2668" s="444">
        <f t="shared" ca="1" si="152"/>
        <v>-18163616444.388775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-18163616444.388775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-75681735.184953228</v>
      </c>
      <c r="L2669" s="444">
        <f t="shared" ca="1" si="152"/>
        <v>-18239298179.573727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-18239298179.573727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-75997075.748223856</v>
      </c>
      <c r="L2670" s="444">
        <f t="shared" ca="1" si="152"/>
        <v>-18315295255.321949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-18315295255.321949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-76313730.230508119</v>
      </c>
      <c r="L2671" s="444">
        <f t="shared" ca="1" si="152"/>
        <v>-18391608985.552456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-18391608985.552456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-76631704.106468558</v>
      </c>
      <c r="L2672" s="444">
        <f t="shared" ca="1" si="152"/>
        <v>-18468240689.658924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-18468240689.658924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-76951002.873578846</v>
      </c>
      <c r="L2673" s="444">
        <f t="shared" ca="1" si="152"/>
        <v>-18545191692.532501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-18545191692.532501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-77271632.05221875</v>
      </c>
      <c r="L2674" s="444">
        <f t="shared" ca="1" si="152"/>
        <v>-18622463324.584721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-18622463324.584721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-77593597.185769662</v>
      </c>
      <c r="L2675" s="444">
        <f t="shared" ca="1" si="152"/>
        <v>-18700056921.770489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-18700056921.770489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-77916903.840710372</v>
      </c>
      <c r="L2676" s="444">
        <f t="shared" ca="1" si="152"/>
        <v>-18777973825.611198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-18777973825.611198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-78241557.606713325</v>
      </c>
      <c r="L2677" s="444">
        <f t="shared" ca="1" si="152"/>
        <v>-18856215383.217911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-18856215383.217911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-78567564.096741289</v>
      </c>
      <c r="L2678" s="444">
        <f t="shared" ca="1" si="152"/>
        <v>-18934782947.314651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-18934782947.314651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-78894928.947144374</v>
      </c>
      <c r="L2679" s="444">
        <f t="shared" ca="1" si="152"/>
        <v>-19013677876.261795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-19013677876.261795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-79223657.817757472</v>
      </c>
      <c r="L2680" s="444">
        <f t="shared" ca="1" si="152"/>
        <v>-19092901534.079552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-19092901534.079552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-79553756.391998127</v>
      </c>
      <c r="L2681" s="444">
        <f t="shared" ca="1" si="152"/>
        <v>-19172455290.47155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-19172455290.47155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-79885230.376964793</v>
      </c>
      <c r="L2682" s="444">
        <f t="shared" ca="1" si="152"/>
        <v>-19252340520.848515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-19252340520.848515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-80218085.503535479</v>
      </c>
      <c r="L2683" s="444">
        <f t="shared" ca="1" si="152"/>
        <v>-19332558606.352051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-19332558606.352051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-80552327.526466876</v>
      </c>
      <c r="L2684" s="444">
        <f t="shared" ca="1" si="152"/>
        <v>-19413110933.878517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-19413110933.878517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-80887962.224493816</v>
      </c>
      <c r="L2685" s="444">
        <f t="shared" ca="1" si="152"/>
        <v>-19493998896.103012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-19493998896.103012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-81224995.400429219</v>
      </c>
      <c r="L2686" s="444">
        <f t="shared" ca="1" si="152"/>
        <v>-19575223891.503441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-19575223891.503441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-81563432.881264329</v>
      </c>
      <c r="L2687" s="444">
        <f t="shared" ca="1" si="152"/>
        <v>-19656787324.384705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-19656787324.384705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-81903280.518269598</v>
      </c>
      <c r="L2688" s="444">
        <f t="shared" ca="1" si="152"/>
        <v>-19738690604.902973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-19738690604.902973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-82244544.187095717</v>
      </c>
      <c r="L2689" s="444">
        <f t="shared" ca="1" si="152"/>
        <v>-19820935149.090069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-19820935149.090069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-82587229.78787528</v>
      </c>
      <c r="L2690" s="444">
        <f t="shared" ca="1" si="152"/>
        <v>-19903522378.877945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-19903522378.877945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-82931343.245324776</v>
      </c>
      <c r="L2691" s="444">
        <f t="shared" ca="1" si="152"/>
        <v>-19986453722.123268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-19986453722.123268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-83276890.508846954</v>
      </c>
      <c r="L2692" s="444">
        <f t="shared" ca="1" si="152"/>
        <v>-20069730612.632114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-20069730612.632114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-83623877.552633807</v>
      </c>
      <c r="L2693" s="444">
        <f t="shared" ca="1" si="152"/>
        <v>-20153354490.18475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-20153354490.18475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-83972310.375769794</v>
      </c>
      <c r="L2694" s="444">
        <f t="shared" ca="1" si="152"/>
        <v>-20237326800.56052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-20237326800.56052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-84322195.002335504</v>
      </c>
      <c r="L2695" s="444">
        <f t="shared" ca="1" si="152"/>
        <v>-20321648995.562855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-20321648995.562855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-84673537.481511891</v>
      </c>
      <c r="L2696" s="444">
        <f t="shared" ca="1" si="152"/>
        <v>-20406322533.044365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-20406322533.044365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-85026343.887684852</v>
      </c>
      <c r="L2697" s="444">
        <f t="shared" ca="1" si="152"/>
        <v>-20491348876.932049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-20491348876.932049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-85380620.320550203</v>
      </c>
      <c r="L2698" s="444">
        <f t="shared" ca="1" si="152"/>
        <v>-20576729497.252598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-20576729497.252598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-85736372.905219153</v>
      </c>
      <c r="L2699" s="444">
        <f t="shared" ca="1" si="152"/>
        <v>-20662465870.157818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-20662465870.157818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-86093607.792324245</v>
      </c>
      <c r="L2700" s="444">
        <f t="shared" ca="1" si="152"/>
        <v>-20748559477.950142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-20748559477.950142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-86452331.158125594</v>
      </c>
      <c r="L2701" s="444">
        <f t="shared" ca="1" si="152"/>
        <v>-20835011809.108269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-20835011809.108269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-86812549.204617783</v>
      </c>
      <c r="L2702" s="444">
        <f t="shared" ca="1" si="152"/>
        <v>-20921824358.312885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-20921824358.312885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-87174268.159637019</v>
      </c>
      <c r="L2703" s="444">
        <f t="shared" ca="1" si="152"/>
        <v>-21008998626.472523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-21008998626.472523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-87537494.276968837</v>
      </c>
      <c r="L2704" s="444">
        <f t="shared" ca="1" si="152"/>
        <v>-21096536120.749493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-21096536120.749493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-87902233.836456224</v>
      </c>
      <c r="L2705" s="444">
        <f t="shared" ca="1" si="152"/>
        <v>-21184438354.585949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-21184438354.585949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-88268493.144108117</v>
      </c>
      <c r="L2706" s="444">
        <f t="shared" ca="1" si="152"/>
        <v>-21272706847.730057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-21272706847.730057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-88636278.532208562</v>
      </c>
      <c r="L2707" s="444">
        <f t="shared" ca="1" si="152"/>
        <v>-21361343126.262264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-21361343126.262264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-89005596.359426096</v>
      </c>
      <c r="L2708" s="444">
        <f t="shared" ca="1" si="152"/>
        <v>-21450348722.621689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-21450348722.621689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-89376453.010923699</v>
      </c>
      <c r="L2709" s="444">
        <f t="shared" ca="1" si="152"/>
        <v>-21539725175.632614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-21539725175.632614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-89748854.898469225</v>
      </c>
      <c r="L2710" s="444">
        <f t="shared" ca="1" si="152"/>
        <v>-21629474030.531082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-21629474030.531082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-90122808.460546181</v>
      </c>
      <c r="L2711" s="444">
        <f t="shared" ca="1" si="152"/>
        <v>-21719596838.991627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-21719596838.991627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-90498320.16246511</v>
      </c>
      <c r="L2712" s="444">
        <f t="shared" ca="1" si="152"/>
        <v>-21810095159.154091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-21810095159.154091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-90875396.496475384</v>
      </c>
      <c r="L2713" s="444">
        <f t="shared" ca="1" si="152"/>
        <v>-21900970555.650566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-21900970555.650566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-91254043.981877357</v>
      </c>
      <c r="L2714" s="444">
        <f t="shared" ca="1" si="152"/>
        <v>-21992224599.632442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-21992224599.632442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-91634269.165135175</v>
      </c>
      <c r="L2715" s="444">
        <f t="shared" ca="1" si="152"/>
        <v>-22083858868.797577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-22083858868.797577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-92016078.619989902</v>
      </c>
      <c r="L2716" s="444">
        <f t="shared" ca="1" si="152"/>
        <v>-22175874947.417568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-22175874947.417568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-92399478.9475732</v>
      </c>
      <c r="L2717" s="444">
        <f t="shared" ca="1" si="152"/>
        <v>-22268274426.365143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-22268274426.365143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-92784476.776521429</v>
      </c>
      <c r="L2718" s="444">
        <f t="shared" ca="1" si="152"/>
        <v>-22361058903.141663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-22361058903.141663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-93171078.763090253</v>
      </c>
      <c r="L2719" s="444">
        <f t="shared" ca="1" si="152"/>
        <v>-22454229981.904755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-22454229981.904755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-93559291.591269806</v>
      </c>
      <c r="L2720" s="444">
        <f t="shared" ca="1" si="152"/>
        <v>-22547789273.496025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-22547789273.496025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-93949121.972900108</v>
      </c>
      <c r="L2721" s="444">
        <f t="shared" ca="1" si="152"/>
        <v>-22641738395.468925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-22641738395.468925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-94340576.647787184</v>
      </c>
      <c r="L2722" s="444">
        <f t="shared" ca="1" si="152"/>
        <v>-22736078972.116714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-22736078972.116714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-94733662.38381964</v>
      </c>
      <c r="L2723" s="444">
        <f t="shared" ca="1" si="152"/>
        <v>-22830812634.500534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-22830812634.500534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-95128385.977085561</v>
      </c>
      <c r="L2724" s="444">
        <f t="shared" ca="1" si="152"/>
        <v>-22925941020.477619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-22925941020.477619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-95524754.25199008</v>
      </c>
      <c r="L2725" s="444">
        <f t="shared" ca="1" si="152"/>
        <v>-23021465774.72961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-23021465774.72961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-95922774.061373383</v>
      </c>
      <c r="L2726" s="444">
        <f t="shared" ca="1" si="152"/>
        <v>-23117388548.790985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-23117388548.790985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-96322452.286629111</v>
      </c>
      <c r="L2727" s="444">
        <f t="shared" ca="1" si="152"/>
        <v>-23213711001.077614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-23213711001.077614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-96723795.837823391</v>
      </c>
      <c r="L2728" s="444">
        <f t="shared" ca="1" si="152"/>
        <v>-23310434796.915436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-23310434796.915436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-97126811.653814316</v>
      </c>
      <c r="L2729" s="444">
        <f t="shared" ca="1" si="152"/>
        <v>-23407561608.569252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-23407561608.569252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-97531506.70237188</v>
      </c>
      <c r="L2730" s="444">
        <f t="shared" ca="1" si="152"/>
        <v>-23505093115.271626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-23505093115.271626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-97937887.980298445</v>
      </c>
      <c r="L2731" s="444">
        <f t="shared" ca="1" si="152"/>
        <v>-23603031003.251923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-23603031003.251923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-98345962.513549671</v>
      </c>
      <c r="L2732" s="444">
        <f t="shared" ca="1" si="152"/>
        <v>-23701376965.765472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-23701376965.765472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-98755737.357356131</v>
      </c>
      <c r="L2733" s="444">
        <f t="shared" ca="1" si="152"/>
        <v>-23800132703.122829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-23800132703.122829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-99167219.596345127</v>
      </c>
      <c r="L2734" s="444">
        <f t="shared" ca="1" si="152"/>
        <v>-23899299922.719173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-23899299922.719173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-99580416.344663218</v>
      </c>
      <c r="L2735" s="444">
        <f t="shared" ca="1" si="152"/>
        <v>-23998880339.063835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-23998880339.063835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-99995334.746099308</v>
      </c>
      <c r="L2736" s="444">
        <f t="shared" ca="1" si="152"/>
        <v>-24098875673.809933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-24098875673.809933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-100411981.97420806</v>
      </c>
      <c r="L2737" s="444">
        <f t="shared" ca="1" si="152"/>
        <v>-24199287655.784142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-24199287655.784142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-100830365.23243392</v>
      </c>
      <c r="L2738" s="444">
        <f t="shared" ca="1" si="152"/>
        <v>-24300118021.016575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-24300118021.016575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-101250491.75423573</v>
      </c>
      <c r="L2739" s="444">
        <f t="shared" ca="1" si="152"/>
        <v>-24401368512.770809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-24401368512.770809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-101672368.8032117</v>
      </c>
      <c r="L2740" s="444">
        <f t="shared" ca="1" si="152"/>
        <v>-24503040881.57402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-24503040881.57402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-102096003.67322509</v>
      </c>
      <c r="L2741" s="444">
        <f t="shared" ca="1" si="152"/>
        <v>-24605136885.247246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-24605136885.247246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-102521403.68853019</v>
      </c>
      <c r="L2742" s="444">
        <f t="shared" ca="1" si="152"/>
        <v>-24707658288.935776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-24707658288.935776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-102948576.20389907</v>
      </c>
      <c r="L2743" s="444">
        <f t="shared" ca="1" si="152"/>
        <v>-24810606865.139675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-24810606865.139675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-103377528.60474865</v>
      </c>
      <c r="L2744" s="444">
        <f t="shared" ca="1" si="152"/>
        <v>-24913984393.744423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-24913984393.744423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-103808268.30726843</v>
      </c>
      <c r="L2745" s="444">
        <f t="shared" ca="1" si="152"/>
        <v>-25017792662.051693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-25017792662.051693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-104240802.75854872</v>
      </c>
      <c r="L2746" s="444">
        <f t="shared" ca="1" si="152"/>
        <v>-25122033464.810242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-25122033464.810242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-104675139.43670934</v>
      </c>
      <c r="L2747" s="444">
        <f t="shared" ca="1" si="152"/>
        <v>-25226708604.246952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-25226708604.246952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-105111285.85102896</v>
      </c>
      <c r="L2748" s="444">
        <f t="shared" ca="1" si="152"/>
        <v>-25331819890.09798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-25331819890.09798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-105549249.54207492</v>
      </c>
      <c r="L2749" s="444">
        <f t="shared" ca="1" si="152"/>
        <v>-25437369139.640057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-25437369139.640057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-105989038.08183357</v>
      </c>
      <c r="L2750" s="444">
        <f t="shared" ca="1" si="152"/>
        <v>-25543358177.721889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-25543358177.721889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-106430659.0738412</v>
      </c>
      <c r="L2751" s="444">
        <f t="shared" ca="1" si="152"/>
        <v>-25649788836.795731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-25649788836.795731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-106874120.15331554</v>
      </c>
      <c r="L2752" s="444">
        <f t="shared" ca="1" si="152"/>
        <v>-25756662956.949047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-25756662956.949047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-107319428.9872877</v>
      </c>
      <c r="L2753" s="444">
        <f t="shared" ca="1" si="152"/>
        <v>-25863982385.936337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-25863982385.936337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-107766593.27473474</v>
      </c>
      <c r="L2754" s="444">
        <f t="shared" ca="1" si="152"/>
        <v>-25971748979.211071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-25971748979.211071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-108215620.74671279</v>
      </c>
      <c r="L2755" s="444">
        <f t="shared" ca="1" si="152"/>
        <v>-26079964599.957783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-26079964599.957783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-108666519.16649076</v>
      </c>
      <c r="L2756" s="444">
        <f t="shared" ca="1" si="152"/>
        <v>-26188631119.124275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-26188631119.124275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-109119296.32968448</v>
      </c>
      <c r="L2757" s="444">
        <f t="shared" ca="1" si="152"/>
        <v>-26297750415.45396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-26297750415.45396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-109573960.06439149</v>
      </c>
      <c r="L2758" s="444">
        <f t="shared" ca="1" si="152"/>
        <v>-26407324375.518353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-26407324375.518353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-110030518.23132646</v>
      </c>
      <c r="L2759" s="444">
        <f t="shared" ca="1" si="152"/>
        <v>-26517354893.74968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-26517354893.74968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-110488978.723957</v>
      </c>
      <c r="L2760" s="444">
        <f t="shared" ca="1" si="152"/>
        <v>-26627843872.473637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-26627843872.473637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-110949349.46864015</v>
      </c>
      <c r="L2761" s="444">
        <f t="shared" ca="1" si="152"/>
        <v>-26738793221.942276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-26738793221.942276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-111411638.42475948</v>
      </c>
      <c r="L2762" s="444">
        <f t="shared" ca="1" si="152"/>
        <v>-26850204860.367035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-26850204860.367035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-111875853.58486265</v>
      </c>
      <c r="L2763" s="444">
        <f t="shared" ca="1" si="152"/>
        <v>-26962080713.951897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-26962080713.951897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-112342002.97479957</v>
      </c>
      <c r="L2764" s="444">
        <f t="shared" ca="1" si="152"/>
        <v>-27074422716.926697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-27074422716.926697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-112810094.65386125</v>
      </c>
      <c r="L2765" s="444">
        <f t="shared" ca="1" si="152"/>
        <v>-27187232811.580559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-27187232811.580559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-113280136.71491899</v>
      </c>
      <c r="L2766" s="444">
        <f t="shared" ca="1" si="152"/>
        <v>-27300512948.295479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-27300512948.295479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-113752137.2845645</v>
      </c>
      <c r="L2767" s="444">
        <f t="shared" ca="1" si="152"/>
        <v>-27414265085.580044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-27414265085.580044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-114226104.52325018</v>
      </c>
      <c r="L2768" s="444">
        <f t="shared" ca="1" si="152"/>
        <v>-27528491190.103294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-27528491190.103294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-114702046.62543038</v>
      </c>
      <c r="L2769" s="444">
        <f t="shared" ca="1" si="152"/>
        <v>-27643193236.728725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-27643193236.728725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-115179971.81970303</v>
      </c>
      <c r="L2770" s="444">
        <f t="shared" ca="1" si="152"/>
        <v>-27758373208.548428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-27758373208.548428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-115659888.36895177</v>
      </c>
      <c r="L2771" s="444">
        <f t="shared" ca="1" si="152"/>
        <v>-27874033096.917377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-27874033096.917377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-116141804.57048909</v>
      </c>
      <c r="L2772" s="444">
        <f t="shared" ca="1" si="152"/>
        <v>-27990174901.487865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-27990174901.487865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-116625728.75619945</v>
      </c>
      <c r="L2773" s="444">
        <f t="shared" ca="1" si="152"/>
        <v>-28106800630.244064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-28106800630.244064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-117111669.29268362</v>
      </c>
      <c r="L2774" s="444">
        <f t="shared" ca="1" si="152"/>
        <v>-28223912299.536747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-28223912299.536747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-117599634.58140309</v>
      </c>
      <c r="L2775" s="444">
        <f t="shared" ca="1" si="152"/>
        <v>-28341511934.118149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-28341511934.118149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-118089633.05882561</v>
      </c>
      <c r="L2776" s="444">
        <f t="shared" ca="1" si="152"/>
        <v>-28459601567.176975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-28459601567.176975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-118581673.19657072</v>
      </c>
      <c r="L2777" s="444">
        <f t="shared" ca="1" si="152"/>
        <v>-28578183240.373547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-28578183240.373547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-119075763.50155644</v>
      </c>
      <c r="L2778" s="444">
        <f t="shared" ca="1" si="152"/>
        <v>-28697259003.875103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-28697259003.875103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-119571912.51614626</v>
      </c>
      <c r="L2779" s="444">
        <f t="shared" ca="1" si="152"/>
        <v>-28816830916.391251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-28816830916.391251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-120070128.81829688</v>
      </c>
      <c r="L2780" s="444">
        <f t="shared" ca="1" si="152"/>
        <v>-28936901045.209549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-28936901045.209549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-120570421.02170645</v>
      </c>
      <c r="L2781" s="444">
        <f t="shared" ca="1" si="152"/>
        <v>-29057471466.231255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-29057471466.231255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-121072797.77596356</v>
      </c>
      <c r="L2782" s="444">
        <f t="shared" ca="1" si="152"/>
        <v>-29178544264.007217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-29178544264.007217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-121577267.76669674</v>
      </c>
      <c r="L2783" s="444">
        <f t="shared" ca="1" si="152"/>
        <v>-29300121531.773914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-29300121531.773914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-122083839.71572463</v>
      </c>
      <c r="L2784" s="444">
        <f t="shared" ca="1" si="152"/>
        <v>-29422205371.489639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-29422205371.489639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-122592522.38120683</v>
      </c>
      <c r="L2785" s="444">
        <f t="shared" ca="1" si="152"/>
        <v>-29544797893.870846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-29544797893.870846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-123103324.55779521</v>
      </c>
      <c r="L2786" s="444">
        <f t="shared" ca="1" si="152"/>
        <v>-29667901218.428642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-29667901218.428642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-123616255.076786</v>
      </c>
      <c r="L2787" s="444">
        <f t="shared" ca="1" si="152"/>
        <v>-29791517473.505428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-29791517473.505428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-124131322.8062726</v>
      </c>
      <c r="L2788" s="444">
        <f t="shared" ca="1" si="152"/>
        <v>-29915648796.311703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-29915648796.311703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-124648536.65129876</v>
      </c>
      <c r="L2789" s="444">
        <f t="shared" ca="1" si="152"/>
        <v>-30040297332.963001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-30040297332.963001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-125167905.55401252</v>
      </c>
      <c r="L2790" s="444">
        <f t="shared" ca="1" si="152"/>
        <v>-30165465238.517014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-30165465238.517014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-125689438.49382089</v>
      </c>
      <c r="L2791" s="444">
        <f t="shared" ca="1" si="152"/>
        <v>-30291154677.010834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-30291154677.010834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-126213144.48754513</v>
      </c>
      <c r="L2792" s="444">
        <f t="shared" ca="1" si="152"/>
        <v>-30417367821.498379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-30417367821.498379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-126739032.58957659</v>
      </c>
      <c r="L2793" s="444">
        <f t="shared" ca="1" si="152"/>
        <v>-30544106854.087955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-30544106854.087955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-127267111.89203316</v>
      </c>
      <c r="L2794" s="444">
        <f t="shared" ca="1" si="152"/>
        <v>-30671373965.979988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-30671373965.979988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-127797391.5249166</v>
      </c>
      <c r="L2795" s="444">
        <f t="shared" ca="1" si="152"/>
        <v>-30799171357.504906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-30799171357.504906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-128329880.65627044</v>
      </c>
      <c r="L2796" s="444">
        <f t="shared" ca="1" si="152"/>
        <v>-30927501238.161175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-30927501238.161175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-128864588.49233821</v>
      </c>
      <c r="L2797" s="444">
        <f t="shared" ca="1" si="152"/>
        <v>-31056365826.653515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-31056365826.653515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-129401524.27772297</v>
      </c>
      <c r="L2798" s="444">
        <f t="shared" ca="1" si="152"/>
        <v>-31185767350.931236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-31185767350.931236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-129940697.29554681</v>
      </c>
      <c r="L2799" s="444">
        <f t="shared" ca="1" si="152"/>
        <v>-31315708048.226784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-31315708048.226784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-130482116.86761159</v>
      </c>
      <c r="L2800" s="444">
        <f t="shared" ca="1" si="152"/>
        <v>-31446190165.094395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-31446190165.094395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-131025792.35455996</v>
      </c>
      <c r="L2801" s="444">
        <f t="shared" ca="1" si="152"/>
        <v>-31577215957.448956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-31577215957.448956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-131571733.1560373</v>
      </c>
      <c r="L2802" s="444">
        <f t="shared" ca="1" si="152"/>
        <v>-31708787690.604992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-31708787690.604992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-132119948.71085413</v>
      </c>
      <c r="L2803" s="444">
        <f t="shared" ca="1" si="152"/>
        <v>-31840907639.315845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-31840907639.315845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-132670448.49714933</v>
      </c>
      <c r="L2804" s="444">
        <f t="shared" ca="1" si="152"/>
        <v>-31973578087.812996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-31973578087.812996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-133223242.03255415</v>
      </c>
      <c r="L2805" s="444">
        <f t="shared" ca="1" si="152"/>
        <v>-32106801329.845551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-32106801329.845551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-133778338.87435648</v>
      </c>
      <c r="L2806" s="444">
        <f t="shared" ca="1" si="152"/>
        <v>-32240579668.719906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-32240579668.719906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-134335748.61966628</v>
      </c>
      <c r="L2807" s="444">
        <f t="shared" ca="1" si="152"/>
        <v>-32374915417.339573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-32374915417.339573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-134895480.90558156</v>
      </c>
      <c r="L2808" s="444">
        <f t="shared" ca="1" si="152"/>
        <v>-32509810898.245155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-32509810898.245155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-135457545.40935481</v>
      </c>
      <c r="L2809" s="444">
        <f t="shared" ca="1" si="152"/>
        <v>-32645268443.65451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-32645268443.65451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-136021951.84856048</v>
      </c>
      <c r="L2810" s="444">
        <f t="shared" ca="1" si="152"/>
        <v>-32781290395.503071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-32781290395.503071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-136588709.9812628</v>
      </c>
      <c r="L2811" s="444">
        <f t="shared" ca="1" si="152"/>
        <v>-32917879105.484333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-32917879105.484333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-137157829.60618472</v>
      </c>
      <c r="L2812" s="444">
        <f t="shared" ca="1" si="152"/>
        <v>-33055036935.090519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-33055036935.090519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-137729320.56287715</v>
      </c>
      <c r="L2813" s="444">
        <f t="shared" ref="L2813:L3067" ca="1" si="157">I2813-J2813+K2813</f>
        <v>-33192766255.653397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-33192766255.653397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-138303192.73188913</v>
      </c>
      <c r="L2814" s="444">
        <f t="shared" ca="1" si="157"/>
        <v>-33331069448.385284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-33331069448.385284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-138879456.03493869</v>
      </c>
      <c r="L2815" s="444">
        <f t="shared" ca="1" si="157"/>
        <v>-33469948904.420223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-33469948904.420223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-139458120.43508425</v>
      </c>
      <c r="L2816" s="444">
        <f t="shared" ca="1" si="157"/>
        <v>-33609407024.855309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-33609407024.855309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-140039195.93689713</v>
      </c>
      <c r="L2817" s="444">
        <f t="shared" ca="1" si="157"/>
        <v>-33749446220.792206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-33749446220.792206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-140622692.58663422</v>
      </c>
      <c r="L2818" s="444">
        <f t="shared" ca="1" si="157"/>
        <v>-33890068913.378841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-33890068913.378841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-141208620.47241184</v>
      </c>
      <c r="L2819" s="444">
        <f t="shared" ca="1" si="157"/>
        <v>-34031277533.851254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-34031277533.851254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-141796989.72438022</v>
      </c>
      <c r="L2820" s="444">
        <f t="shared" ca="1" si="157"/>
        <v>-34173074523.575634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-34173074523.575634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-142387810.51489848</v>
      </c>
      <c r="L2821" s="444">
        <f t="shared" ca="1" si="157"/>
        <v>-34315462334.090534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-34315462334.090534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-142981093.05871055</v>
      </c>
      <c r="L2822" s="444">
        <f t="shared" ca="1" si="157"/>
        <v>-34458443427.149246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-34458443427.149246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-143576847.61312187</v>
      </c>
      <c r="L2823" s="444">
        <f t="shared" ca="1" si="157"/>
        <v>-34602020274.762367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-34602020274.762367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-144175084.47817653</v>
      </c>
      <c r="L2824" s="444">
        <f t="shared" ca="1" si="157"/>
        <v>-34746195359.240547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-34746195359.240547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-144775813.99683562</v>
      </c>
      <c r="L2825" s="444">
        <f t="shared" ca="1" si="157"/>
        <v>-34890971173.237381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-34890971173.237381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-145379046.55515575</v>
      </c>
      <c r="L2826" s="444">
        <f t="shared" ca="1" si="157"/>
        <v>-35036350219.792534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-35036350219.792534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-145984792.5824689</v>
      </c>
      <c r="L2827" s="444">
        <f t="shared" ca="1" si="157"/>
        <v>-35182335012.375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-35182335012.375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-146593062.55156249</v>
      </c>
      <c r="L2828" s="444">
        <f t="shared" ca="1" si="157"/>
        <v>-35328928074.926559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-35328928074.926559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-147203866.97886068</v>
      </c>
      <c r="L2829" s="444">
        <f t="shared" ca="1" si="157"/>
        <v>-35476131941.905418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-35476131941.905418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-147817216.42460591</v>
      </c>
      <c r="L2830" s="444">
        <f t="shared" ca="1" si="157"/>
        <v>-35623949158.330025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-35623949158.330025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-148433121.49304175</v>
      </c>
      <c r="L2831" s="444">
        <f t="shared" ca="1" si="157"/>
        <v>-35772382279.823067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-35772382279.823067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-149051592.83259612</v>
      </c>
      <c r="L2832" s="444">
        <f t="shared" ca="1" si="157"/>
        <v>-35921433872.655663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-35921433872.655663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-149672641.13606524</v>
      </c>
      <c r="L2833" s="444">
        <f t="shared" ca="1" si="157"/>
        <v>-36071106513.791725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-36071106513.791725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-150296277.14079887</v>
      </c>
      <c r="L2834" s="444">
        <f t="shared" ca="1" si="157"/>
        <v>-36221402790.932526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-36221402790.932526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-150922511.62888551</v>
      </c>
      <c r="L2835" s="444">
        <f t="shared" ca="1" si="157"/>
        <v>-36372325302.561409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-36372325302.561409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-151551355.4273392</v>
      </c>
      <c r="L2836" s="444">
        <f t="shared" ca="1" si="157"/>
        <v>-36523876657.988747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-36523876657.988747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-152182819.40828645</v>
      </c>
      <c r="L2837" s="444">
        <f t="shared" ca="1" si="157"/>
        <v>-36676059477.397034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-36676059477.397034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-152816914.48915431</v>
      </c>
      <c r="L2838" s="444">
        <f t="shared" ca="1" si="157"/>
        <v>-36828876391.886185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-36828876391.886185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-153453651.63285911</v>
      </c>
      <c r="L2839" s="444">
        <f t="shared" ca="1" si="157"/>
        <v>-36982330043.519043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-36982330043.519043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-154093041.847996</v>
      </c>
      <c r="L2840" s="444">
        <f t="shared" ca="1" si="157"/>
        <v>-37136423085.367043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-37136423085.367043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-154735096.18902934</v>
      </c>
      <c r="L2841" s="444">
        <f t="shared" ca="1" si="157"/>
        <v>-37291158181.556068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-37291158181.556068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-155379825.75648361</v>
      </c>
      <c r="L2842" s="444">
        <f t="shared" ca="1" si="157"/>
        <v>-37446538007.312553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-37446538007.312553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-156027241.69713563</v>
      </c>
      <c r="L2843" s="444">
        <f t="shared" ca="1" si="157"/>
        <v>-37602565249.009689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-37602565249.009689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-156677355.20420703</v>
      </c>
      <c r="L2844" s="444">
        <f t="shared" ca="1" si="157"/>
        <v>-37759242604.213898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-37759242604.213898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-157330177.51755792</v>
      </c>
      <c r="L2845" s="444">
        <f t="shared" ca="1" si="157"/>
        <v>-37916572781.731453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-37916572781.731453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-157985719.92388105</v>
      </c>
      <c r="L2846" s="444">
        <f t="shared" ca="1" si="157"/>
        <v>-38074558501.655334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-38074558501.655334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-158643993.75689721</v>
      </c>
      <c r="L2847" s="444">
        <f t="shared" ca="1" si="157"/>
        <v>-38233202495.412231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-38233202495.412231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-159305010.39755097</v>
      </c>
      <c r="L2848" s="444">
        <f t="shared" ca="1" si="157"/>
        <v>-38392507505.809784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-38392507505.809784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-159968781.27420744</v>
      </c>
      <c r="L2849" s="444">
        <f t="shared" ca="1" si="157"/>
        <v>-38552476287.083992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-38552476287.083992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-160635317.86284995</v>
      </c>
      <c r="L2850" s="444">
        <f t="shared" ca="1" si="157"/>
        <v>-38713111604.946838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-38713111604.946838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-161304631.68727848</v>
      </c>
      <c r="L2851" s="444">
        <f t="shared" ca="1" si="157"/>
        <v>-38874416236.634117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-38874416236.634117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-161976734.31930882</v>
      </c>
      <c r="L2852" s="444">
        <f t="shared" ca="1" si="157"/>
        <v>-39036392970.953423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-39036392970.953423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-162651637.37897259</v>
      </c>
      <c r="L2853" s="444">
        <f t="shared" ca="1" si="157"/>
        <v>-39199044608.332397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-39199044608.332397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-163329352.53471833</v>
      </c>
      <c r="L2854" s="444">
        <f t="shared" ca="1" si="157"/>
        <v>-39362373960.867119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-39362373960.867119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-164009891.503613</v>
      </c>
      <c r="L2855" s="444">
        <f t="shared" ca="1" si="157"/>
        <v>-39526383852.370735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-39526383852.370735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-164693266.05154473</v>
      </c>
      <c r="L2856" s="444">
        <f t="shared" ca="1" si="157"/>
        <v>-39691077118.422279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-39691077118.422279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-165379487.99342617</v>
      </c>
      <c r="L2857" s="444">
        <f t="shared" ca="1" si="157"/>
        <v>-39856456606.415703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-39856456606.415703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-166068569.19339877</v>
      </c>
      <c r="L2858" s="444">
        <f t="shared" ca="1" si="157"/>
        <v>-40022525175.6091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-40022525175.6091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-166760521.56503791</v>
      </c>
      <c r="L2859" s="444">
        <f t="shared" ca="1" si="157"/>
        <v>-40189285697.174141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-40189285697.174141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-167455357.07155892</v>
      </c>
      <c r="L2860" s="444">
        <f t="shared" ca="1" si="157"/>
        <v>-40356741054.245697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-40356741054.245697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-168153087.72602373</v>
      </c>
      <c r="L2861" s="444">
        <f t="shared" ca="1" si="157"/>
        <v>-40524894141.971718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-40524894141.971718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-168853725.59154883</v>
      </c>
      <c r="L2862" s="444">
        <f t="shared" ca="1" si="157"/>
        <v>-40693747867.563263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-40693747867.563263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-169557282.7815136</v>
      </c>
      <c r="L2863" s="444">
        <f t="shared" ca="1" si="157"/>
        <v>-40863305150.34478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-40863305150.34478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-170263771.4597699</v>
      </c>
      <c r="L2864" s="444">
        <f t="shared" ca="1" si="157"/>
        <v>-41033568921.80455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-41033568921.80455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-170973203.84085229</v>
      </c>
      <c r="L2865" s="444">
        <f t="shared" ca="1" si="157"/>
        <v>-41204542125.645401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-41204542125.645401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-171685592.19018918</v>
      </c>
      <c r="L2866" s="444">
        <f t="shared" ca="1" si="157"/>
        <v>-41376227717.835587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-41376227717.835587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-172400948.82431495</v>
      </c>
      <c r="L2867" s="444">
        <f t="shared" ca="1" si="157"/>
        <v>-41548628666.659904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-41548628666.659904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-173119286.11108294</v>
      </c>
      <c r="L2868" s="444">
        <f t="shared" ca="1" si="157"/>
        <v>-41721747952.770988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-41721747952.770988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-173840616.46987912</v>
      </c>
      <c r="L2869" s="444">
        <f t="shared" ca="1" si="157"/>
        <v>-41895588569.240868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-41895588569.240868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-174564952.37183696</v>
      </c>
      <c r="L2870" s="444">
        <f t="shared" ca="1" si="157"/>
        <v>-42070153521.612701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-42070153521.612701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-175292306.34005293</v>
      </c>
      <c r="L2871" s="444">
        <f t="shared" ca="1" si="157"/>
        <v>-42245445827.952751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-42245445827.952751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-176022690.94980311</v>
      </c>
      <c r="L2872" s="444">
        <f t="shared" ca="1" si="157"/>
        <v>-42421468518.902557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-42421468518.902557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-176756118.82876065</v>
      </c>
      <c r="L2873" s="444">
        <f t="shared" ca="1" si="157"/>
        <v>-42598224637.731316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-42598224637.731316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-177492602.65721381</v>
      </c>
      <c r="L2874" s="444">
        <f t="shared" ca="1" si="157"/>
        <v>-42775717240.388527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-42775717240.388527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-178232155.16828552</v>
      </c>
      <c r="L2875" s="444">
        <f t="shared" ca="1" si="157"/>
        <v>-42953949395.556816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-42953949395.556816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-178974789.14815339</v>
      </c>
      <c r="L2876" s="444">
        <f t="shared" ca="1" si="157"/>
        <v>-43132924184.704971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-43132924184.704971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-179720517.43627071</v>
      </c>
      <c r="L2877" s="444">
        <f t="shared" ca="1" si="157"/>
        <v>-43312644702.141243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-43312644702.141243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-180469352.92558852</v>
      </c>
      <c r="L2878" s="444">
        <f t="shared" ca="1" si="157"/>
        <v>-43493114055.066833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-43493114055.066833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-181221308.56277847</v>
      </c>
      <c r="L2879" s="444">
        <f t="shared" ca="1" si="157"/>
        <v>-43674335363.629608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-43674335363.629608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-181976397.34845671</v>
      </c>
      <c r="L2880" s="444">
        <f t="shared" ca="1" si="157"/>
        <v>-43856311760.978065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-43856311760.978065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-182734632.3374086</v>
      </c>
      <c r="L2881" s="444">
        <f t="shared" ca="1" si="157"/>
        <v>-44039046393.315475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-44039046393.315475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-183496026.63881448</v>
      </c>
      <c r="L2882" s="444">
        <f t="shared" ca="1" si="157"/>
        <v>-44222542419.954292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-44222542419.954292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-184260593.41647622</v>
      </c>
      <c r="L2883" s="444">
        <f t="shared" ca="1" si="157"/>
        <v>-44406803013.370766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-44406803013.370766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-185028345.88904485</v>
      </c>
      <c r="L2884" s="444">
        <f t="shared" ca="1" si="157"/>
        <v>-44591831359.259811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-44591831359.259811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-185799297.33024922</v>
      </c>
      <c r="L2885" s="444">
        <f t="shared" ca="1" si="157"/>
        <v>-44777630656.590057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-44777630656.590057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-186573461.06912524</v>
      </c>
      <c r="L2886" s="444">
        <f t="shared" ca="1" si="157"/>
        <v>-44964204117.65918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-44964204117.65918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-187350850.49024659</v>
      </c>
      <c r="L2887" s="444">
        <f t="shared" ca="1" si="157"/>
        <v>-45151554968.149429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-45151554968.149429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-188131479.03395596</v>
      </c>
      <c r="L2888" s="444">
        <f t="shared" ca="1" si="157"/>
        <v>-45339686447.183388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-45339686447.183388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-188915360.19659746</v>
      </c>
      <c r="L2889" s="444">
        <f t="shared" ca="1" si="157"/>
        <v>-45528601807.379982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-45528601807.379982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-189702507.53074992</v>
      </c>
      <c r="L2890" s="444">
        <f t="shared" ca="1" si="157"/>
        <v>-45718304314.910728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-45718304314.910728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-190492934.64546138</v>
      </c>
      <c r="L2891" s="444">
        <f t="shared" ca="1" si="157"/>
        <v>-45908797249.55619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-45908797249.55619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-191286655.20648414</v>
      </c>
      <c r="L2892" s="444">
        <f t="shared" ca="1" si="157"/>
        <v>-46100083904.762672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-46100083904.762672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-192083682.93651113</v>
      </c>
      <c r="L2893" s="444">
        <f t="shared" ca="1" si="157"/>
        <v>-46292167587.699181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-46292167587.699181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-192884031.61541325</v>
      </c>
      <c r="L2894" s="444">
        <f t="shared" ca="1" si="157"/>
        <v>-46485051619.31459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-46485051619.31459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-193687715.08047745</v>
      </c>
      <c r="L2895" s="444">
        <f t="shared" ca="1" si="157"/>
        <v>-46678739334.395065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-46678739334.395065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-194494747.2266461</v>
      </c>
      <c r="L2896" s="444">
        <f t="shared" ca="1" si="157"/>
        <v>-46873234081.621712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-46873234081.621712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-195305142.00675714</v>
      </c>
      <c r="L2897" s="444">
        <f t="shared" ca="1" si="157"/>
        <v>-47068539223.628471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-47068539223.628471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-196118913.43178529</v>
      </c>
      <c r="L2898" s="444">
        <f t="shared" ca="1" si="157"/>
        <v>-47264658137.060257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-47264658137.060257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-196936075.57108441</v>
      </c>
      <c r="L2899" s="444">
        <f t="shared" ca="1" si="157"/>
        <v>-47461594212.63134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-47461594212.63134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-197756642.55263057</v>
      </c>
      <c r="L2900" s="444">
        <f t="shared" ca="1" si="157"/>
        <v>-47659350855.183968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-47659350855.183968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-198580628.56326652</v>
      </c>
      <c r="L2901" s="444">
        <f t="shared" ca="1" si="157"/>
        <v>-47857931483.747231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-47857931483.747231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-199408047.84894678</v>
      </c>
      <c r="L2902" s="444">
        <f t="shared" ca="1" si="157"/>
        <v>-48057339531.596176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-48057339531.596176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-200238914.71498406</v>
      </c>
      <c r="L2903" s="444">
        <f t="shared" ca="1" si="157"/>
        <v>-48257578446.311157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-48257578446.311157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-201073243.5262965</v>
      </c>
      <c r="L2904" s="444">
        <f t="shared" ca="1" si="157"/>
        <v>-48458651689.837456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-48458651689.837456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-201911048.70765606</v>
      </c>
      <c r="L2905" s="444">
        <f t="shared" ca="1" si="157"/>
        <v>-48660562738.545113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-48660562738.545113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-202752344.74393797</v>
      </c>
      <c r="L2906" s="444">
        <f t="shared" ca="1" si="157"/>
        <v>-48863315083.289047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-48863315083.289047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-203597146.18037102</v>
      </c>
      <c r="L2907" s="444">
        <f t="shared" ca="1" si="157"/>
        <v>-49066912229.469421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-49066912229.469421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-204445467.62278926</v>
      </c>
      <c r="L2908" s="444">
        <f t="shared" ca="1" si="157"/>
        <v>-49271357697.092209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-49271357697.092209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-205297323.73788419</v>
      </c>
      <c r="L2909" s="444">
        <f t="shared" ca="1" si="157"/>
        <v>-49476655020.830093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-49476655020.830093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-206152729.25345871</v>
      </c>
      <c r="L2910" s="444">
        <f t="shared" ca="1" si="157"/>
        <v>-49682807750.083549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-49682807750.083549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-207011698.95868146</v>
      </c>
      <c r="L2911" s="444">
        <f t="shared" ca="1" si="157"/>
        <v>-49889819449.042229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-49889819449.042229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-207874247.7043426</v>
      </c>
      <c r="L2912" s="444">
        <f t="shared" ca="1" si="157"/>
        <v>-50097693696.746574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-50097693696.746574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-208740390.40311071</v>
      </c>
      <c r="L2913" s="444">
        <f t="shared" ca="1" si="157"/>
        <v>-50306434087.149689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-50306434087.149689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-209610142.02979037</v>
      </c>
      <c r="L2914" s="444">
        <f t="shared" ca="1" si="157"/>
        <v>-50516044229.179482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-50516044229.179482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-210483517.62158117</v>
      </c>
      <c r="L2915" s="444">
        <f t="shared" ca="1" si="157"/>
        <v>-50726527746.801064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-50726527746.801064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-211360532.27833778</v>
      </c>
      <c r="L2916" s="444">
        <f t="shared" ca="1" si="157"/>
        <v>-50937888279.079399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-50937888279.079399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-212241201.16283083</v>
      </c>
      <c r="L2917" s="444">
        <f t="shared" ca="1" si="157"/>
        <v>-51150129480.242233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-51150129480.242233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-213125539.50100932</v>
      </c>
      <c r="L2918" s="444">
        <f t="shared" ca="1" si="157"/>
        <v>-51363255019.74324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-51363255019.74324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-214013562.5822635</v>
      </c>
      <c r="L2919" s="444">
        <f t="shared" ca="1" si="157"/>
        <v>-51577268582.3255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-51577268582.3255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-214905285.75968957</v>
      </c>
      <c r="L2920" s="444">
        <f t="shared" ca="1" si="157"/>
        <v>-51792173868.08519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-51792173868.08519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-215800724.45035496</v>
      </c>
      <c r="L2921" s="444">
        <f t="shared" ca="1" si="157"/>
        <v>-52007974592.535545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-52007974592.535545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-216699894.13556477</v>
      </c>
      <c r="L2922" s="444">
        <f t="shared" ca="1" si="157"/>
        <v>-52224674486.671112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-52224674486.671112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-217602810.36112964</v>
      </c>
      <c r="L2923" s="444">
        <f t="shared" ca="1" si="157"/>
        <v>-52442277297.032242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-52442277297.032242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-218509488.73763433</v>
      </c>
      <c r="L2924" s="444">
        <f t="shared" ca="1" si="157"/>
        <v>-52660786785.769875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-52660786785.769875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-219419944.9407078</v>
      </c>
      <c r="L2925" s="444">
        <f t="shared" ca="1" si="157"/>
        <v>-52880206730.710579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-52880206730.710579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-220334194.71129408</v>
      </c>
      <c r="L2926" s="444">
        <f t="shared" ca="1" si="157"/>
        <v>-53100540925.421875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-53100540925.421875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-221252253.85592449</v>
      </c>
      <c r="L2927" s="444">
        <f t="shared" ca="1" si="157"/>
        <v>-53321793179.277802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-53321793179.277802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-222174138.24699083</v>
      </c>
      <c r="L2928" s="444">
        <f t="shared" ca="1" si="157"/>
        <v>-53543967317.524796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-53543967317.524796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-223099863.82301998</v>
      </c>
      <c r="L2929" s="444">
        <f t="shared" ca="1" si="157"/>
        <v>-53767067181.347816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-53767067181.347816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-224029446.58894923</v>
      </c>
      <c r="L2930" s="444">
        <f t="shared" ca="1" si="157"/>
        <v>-53991096627.936768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-53991096627.936768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-224962902.61640322</v>
      </c>
      <c r="L2931" s="444">
        <f t="shared" ca="1" si="157"/>
        <v>-54216059530.553169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-54216059530.553169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-225900248.04397157</v>
      </c>
      <c r="L2932" s="444">
        <f t="shared" ca="1" si="157"/>
        <v>-54441959778.597137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-54441959778.597137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-226841499.07748806</v>
      </c>
      <c r="L2933" s="444">
        <f t="shared" ca="1" si="157"/>
        <v>-54668801277.674629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-54668801277.674629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-227786671.99031094</v>
      </c>
      <c r="L2934" s="444">
        <f t="shared" ca="1" si="157"/>
        <v>-54896587949.66494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-54896587949.66494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-228735783.12360394</v>
      </c>
      <c r="L2935" s="444">
        <f t="shared" ca="1" si="157"/>
        <v>-55125323732.788544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-55125323732.788544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-229688848.88661894</v>
      </c>
      <c r="L2936" s="444">
        <f t="shared" ca="1" si="157"/>
        <v>-55355012581.675163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-55355012581.675163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-230645885.75697988</v>
      </c>
      <c r="L2937" s="444">
        <f t="shared" ca="1" si="157"/>
        <v>-55585658467.432144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-55585658467.432144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-231606910.28096727</v>
      </c>
      <c r="L2938" s="444">
        <f t="shared" ca="1" si="157"/>
        <v>-55817265377.713112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-55817265377.713112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-232571939.07380462</v>
      </c>
      <c r="L2939" s="444">
        <f t="shared" ca="1" si="157"/>
        <v>-56049837316.786919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-56049837316.786919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-233540988.81994548</v>
      </c>
      <c r="L2940" s="444">
        <f t="shared" ca="1" si="157"/>
        <v>-56283378305.606865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-56283378305.606865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-234514076.27336192</v>
      </c>
      <c r="L2941" s="444">
        <f t="shared" ca="1" si="157"/>
        <v>-56517892381.880226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-56517892381.880226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-235491218.25783429</v>
      </c>
      <c r="L2942" s="444">
        <f t="shared" ca="1" si="157"/>
        <v>-56753383600.138062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-56753383600.138062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-236472431.6672419</v>
      </c>
      <c r="L2943" s="444">
        <f t="shared" ca="1" si="157"/>
        <v>-56989856031.805305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-56989856031.805305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-237457733.46585545</v>
      </c>
      <c r="L2944" s="444">
        <f t="shared" ca="1" si="157"/>
        <v>-57227313765.271164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-57227313765.271164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-238447140.68862984</v>
      </c>
      <c r="L2945" s="444">
        <f t="shared" ca="1" si="157"/>
        <v>-57465760905.959793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-57465760905.959793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-239440670.44149914</v>
      </c>
      <c r="L2946" s="444">
        <f t="shared" ca="1" si="157"/>
        <v>-57705201576.401291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-57705201576.401291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-240438339.90167204</v>
      </c>
      <c r="L2947" s="444">
        <f t="shared" ca="1" si="157"/>
        <v>-57945639916.302963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-57945639916.302963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-241440166.31792897</v>
      </c>
      <c r="L2948" s="444">
        <f t="shared" ca="1" si="157"/>
        <v>-58187080082.620895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-58187080082.620895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-242446167.01092041</v>
      </c>
      <c r="L2949" s="444">
        <f t="shared" ca="1" si="157"/>
        <v>-58429526249.631813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-58429526249.631813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-243456359.37346587</v>
      </c>
      <c r="L2950" s="444">
        <f t="shared" ca="1" si="157"/>
        <v>-58672982609.00528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-58672982609.00528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-244470760.87085533</v>
      </c>
      <c r="L2951" s="444">
        <f t="shared" ca="1" si="157"/>
        <v>-58917453369.876137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-58917453369.876137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-245489389.04115057</v>
      </c>
      <c r="L2952" s="444">
        <f t="shared" ca="1" si="157"/>
        <v>-59162942758.91729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-59162942758.91729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-246512261.4954887</v>
      </c>
      <c r="L2953" s="444">
        <f t="shared" ca="1" si="157"/>
        <v>-59409455020.412781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-59409455020.412781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-247539395.91838655</v>
      </c>
      <c r="L2954" s="444">
        <f t="shared" ca="1" si="157"/>
        <v>-59656994416.331169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-59656994416.331169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-248570810.06804654</v>
      </c>
      <c r="L2955" s="444">
        <f t="shared" ca="1" si="157"/>
        <v>-59905565226.399216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-59905565226.399216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-249606521.77666339</v>
      </c>
      <c r="L2956" s="444">
        <f t="shared" ca="1" si="157"/>
        <v>-60155171748.17588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-60155171748.17588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-250646548.95073283</v>
      </c>
      <c r="L2957" s="444">
        <f t="shared" ca="1" si="157"/>
        <v>-60405818297.12661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-60405818297.12661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-251690909.57136086</v>
      </c>
      <c r="L2958" s="444">
        <f t="shared" ca="1" si="157"/>
        <v>-60657509206.697968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-60657509206.697968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-252739621.69457483</v>
      </c>
      <c r="L2959" s="444">
        <f t="shared" ca="1" si="157"/>
        <v>-60910248828.39254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-60910248828.39254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-253792703.4516356</v>
      </c>
      <c r="L2960" s="444">
        <f t="shared" ca="1" si="157"/>
        <v>-61164041531.844177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-61164041531.844177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-254850173.04935077</v>
      </c>
      <c r="L2961" s="444">
        <f t="shared" ca="1" si="157"/>
        <v>-61418891704.893532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-61418891704.893532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-255912048.77038971</v>
      </c>
      <c r="L2962" s="444">
        <f t="shared" ca="1" si="157"/>
        <v>-61674803753.663925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-61674803753.663925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-256978348.97359964</v>
      </c>
      <c r="L2963" s="444">
        <f t="shared" ca="1" si="157"/>
        <v>-61931782102.637527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-61931782102.637527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-258049092.09432304</v>
      </c>
      <c r="L2964" s="444">
        <f t="shared" ca="1" si="157"/>
        <v>-62189831194.73185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-62189831194.73185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-259124296.64471605</v>
      </c>
      <c r="L2965" s="444">
        <f t="shared" ca="1" si="157"/>
        <v>-62448955491.376564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-62448955491.376564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-260203981.21406901</v>
      </c>
      <c r="L2966" s="444">
        <f t="shared" ca="1" si="157"/>
        <v>-62709159472.59063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-62709159472.59063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-261288164.46912763</v>
      </c>
      <c r="L2967" s="444">
        <f t="shared" ca="1" si="157"/>
        <v>-62970447637.059753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-62970447637.059753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-262376865.15441564</v>
      </c>
      <c r="L2968" s="444">
        <f t="shared" ca="1" si="157"/>
        <v>-63232824502.214172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-63232824502.214172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-263470102.09255904</v>
      </c>
      <c r="L2969" s="444">
        <f t="shared" ca="1" si="157"/>
        <v>-63496294604.306732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-63496294604.306732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-264567894.18461141</v>
      </c>
      <c r="L2970" s="444">
        <f t="shared" ca="1" si="157"/>
        <v>-63760862498.491341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-63760862498.491341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-265670260.41038057</v>
      </c>
      <c r="L2971" s="444">
        <f t="shared" ca="1" si="157"/>
        <v>-64026532758.901718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-64026532758.901718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-266777219.82875717</v>
      </c>
      <c r="L2972" s="444">
        <f t="shared" ca="1" si="157"/>
        <v>-64293309978.730476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-64293309978.730476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-267888791.57804364</v>
      </c>
      <c r="L2973" s="444">
        <f t="shared" ca="1" si="157"/>
        <v>-64561198770.308517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-64561198770.308517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-269004994.87628549</v>
      </c>
      <c r="L2974" s="444">
        <f t="shared" ca="1" si="157"/>
        <v>-64830203765.184799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-64830203765.184799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-270125849.02160335</v>
      </c>
      <c r="L2975" s="444">
        <f t="shared" ca="1" si="157"/>
        <v>-65100329614.206406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-65100329614.206406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-271251373.39252675</v>
      </c>
      <c r="L2976" s="444">
        <f t="shared" ca="1" si="157"/>
        <v>-65371580987.59893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-65371580987.59893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-272381587.44832891</v>
      </c>
      <c r="L2977" s="444">
        <f t="shared" ca="1" si="157"/>
        <v>-65643962575.047256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-65643962575.047256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-273516510.72936356</v>
      </c>
      <c r="L2978" s="444">
        <f t="shared" ca="1" si="157"/>
        <v>-65917479085.776619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-65917479085.776619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-274656162.85740256</v>
      </c>
      <c r="L2979" s="444">
        <f t="shared" ca="1" si="157"/>
        <v>-66192135248.634018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-66192135248.634018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-275800563.5359751</v>
      </c>
      <c r="L2980" s="444">
        <f t="shared" ca="1" si="157"/>
        <v>-66467935812.169991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-66467935812.169991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-276949732.55070829</v>
      </c>
      <c r="L2981" s="444">
        <f t="shared" ca="1" si="157"/>
        <v>-66744885544.720695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-66744885544.720695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-278103689.76966959</v>
      </c>
      <c r="L2982" s="444">
        <f t="shared" ca="1" si="157"/>
        <v>-67022989234.490364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-67022989234.490364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-279262455.14370984</v>
      </c>
      <c r="L2983" s="444">
        <f t="shared" ca="1" si="157"/>
        <v>-67302251689.634071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-67302251689.634071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-280426048.70680869</v>
      </c>
      <c r="L2984" s="444">
        <f t="shared" ca="1" si="157"/>
        <v>-67582677738.340881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-67582677738.340881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-281594490.57642031</v>
      </c>
      <c r="L2985" s="444">
        <f t="shared" ca="1" si="157"/>
        <v>-67864272228.917305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-67864272228.917305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-282767800.95382208</v>
      </c>
      <c r="L2986" s="444">
        <f t="shared" ca="1" si="157"/>
        <v>-68147040029.871124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-68147040029.871124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-283946000.12446302</v>
      </c>
      <c r="L2987" s="444">
        <f t="shared" ca="1" si="157"/>
        <v>-68430986029.99559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-68430986029.99559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-285129108.4583149</v>
      </c>
      <c r="L2988" s="444">
        <f t="shared" ca="1" si="157"/>
        <v>-68716115138.453903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-68716115138.453903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-286317146.41022462</v>
      </c>
      <c r="L2989" s="444">
        <f t="shared" ca="1" si="157"/>
        <v>-69002432284.86412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-69002432284.86412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-287510134.52026719</v>
      </c>
      <c r="L2990" s="444">
        <f t="shared" ca="1" si="157"/>
        <v>-69289942419.384384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-69289942419.384384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-288708093.4141016</v>
      </c>
      <c r="L2991" s="444">
        <f t="shared" ca="1" si="157"/>
        <v>-69578650512.798492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-69578650512.798492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-289911043.80332702</v>
      </c>
      <c r="L2992" s="444">
        <f t="shared" ca="1" si="157"/>
        <v>-69868561556.601822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-69868561556.601822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-291119006.48584092</v>
      </c>
      <c r="L2993" s="444">
        <f t="shared" ca="1" si="157"/>
        <v>-70159680563.087662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-70159680563.087662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-292332002.34619856</v>
      </c>
      <c r="L2994" s="444">
        <f t="shared" ca="1" si="157"/>
        <v>-70452012565.433853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-70452012565.433853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-293550052.35597438</v>
      </c>
      <c r="L2995" s="444">
        <f t="shared" ca="1" si="157"/>
        <v>-70745562617.789825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-70745562617.789825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-294773177.57412428</v>
      </c>
      <c r="L2996" s="444">
        <f t="shared" ca="1" si="157"/>
        <v>-71040335795.363953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-71040335795.363953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-296001399.14734977</v>
      </c>
      <c r="L2997" s="444">
        <f t="shared" ca="1" si="157"/>
        <v>-71336337194.511307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-71336337194.511307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-297234738.31046379</v>
      </c>
      <c r="L2998" s="444">
        <f t="shared" ca="1" si="157"/>
        <v>-71633571932.821777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-71633571932.821777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-298473216.38675737</v>
      </c>
      <c r="L2999" s="444">
        <f t="shared" ca="1" si="157"/>
        <v>-71932045149.208542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-71932045149.208542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-299716854.78836894</v>
      </c>
      <c r="L3000" s="444">
        <f t="shared" ca="1" si="157"/>
        <v>-72231762003.996918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-72231762003.996918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-300965675.01665384</v>
      </c>
      <c r="L3001" s="444">
        <f t="shared" ca="1" si="157"/>
        <v>-72532727679.013565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-72532727679.013565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-302219698.66255653</v>
      </c>
      <c r="L3002" s="444">
        <f t="shared" ca="1" si="157"/>
        <v>-72834947377.676117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-72834947377.676117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-303478947.40698379</v>
      </c>
      <c r="L3003" s="444">
        <f t="shared" ca="1" si="157"/>
        <v>-73138426325.083099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-73138426325.083099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-304743443.02117956</v>
      </c>
      <c r="L3004" s="444">
        <f t="shared" ca="1" si="157"/>
        <v>-73443169768.104279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-73443169768.104279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-306013207.36710113</v>
      </c>
      <c r="L3005" s="444">
        <f t="shared" ca="1" si="157"/>
        <v>-73749182975.471375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-73749182975.471375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-307288262.39779741</v>
      </c>
      <c r="L3006" s="444">
        <f t="shared" ca="1" si="157"/>
        <v>-74056471237.869171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-74056471237.869171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-308568630.15778822</v>
      </c>
      <c r="L3007" s="444">
        <f t="shared" ca="1" si="157"/>
        <v>-74365039868.026962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-74365039868.026962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-309854332.78344566</v>
      </c>
      <c r="L3008" s="444">
        <f t="shared" ca="1" si="157"/>
        <v>-74674894200.81041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-74674894200.81041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-311145392.50337672</v>
      </c>
      <c r="L3009" s="444">
        <f t="shared" ca="1" si="157"/>
        <v>-74986039593.313782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-74986039593.313782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-312441831.63880742</v>
      </c>
      <c r="L3010" s="444">
        <f t="shared" ca="1" si="157"/>
        <v>-75298481424.952591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-75298481424.952591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-313743672.6039691</v>
      </c>
      <c r="L3011" s="444">
        <f t="shared" ca="1" si="157"/>
        <v>-75612225097.556564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-75612225097.556564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-315050937.90648568</v>
      </c>
      <c r="L3012" s="444">
        <f t="shared" ca="1" si="157"/>
        <v>-75927276035.463043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-75927276035.463043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-316363650.14776266</v>
      </c>
      <c r="L3013" s="444">
        <f t="shared" ca="1" si="157"/>
        <v>-76243639685.610809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-76243639685.610809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-317681832.02337837</v>
      </c>
      <c r="L3014" s="444">
        <f t="shared" ca="1" si="157"/>
        <v>-76561321517.634186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-76561321517.634186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-319005506.32347578</v>
      </c>
      <c r="L3015" s="444">
        <f t="shared" ca="1" si="157"/>
        <v>-76880327023.957657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-76880327023.957657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-320334695.93315691</v>
      </c>
      <c r="L3016" s="444">
        <f t="shared" ca="1" si="157"/>
        <v>-77200661719.890808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-77200661719.890808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-321669423.83287835</v>
      </c>
      <c r="L3017" s="444">
        <f t="shared" ca="1" si="157"/>
        <v>-77522331143.723694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-77522331143.723694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-323009713.0988487</v>
      </c>
      <c r="L3018" s="444">
        <f t="shared" ca="1" si="157"/>
        <v>-77845340856.82254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-77845340856.82254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-324355586.90342724</v>
      </c>
      <c r="L3019" s="444">
        <f t="shared" ca="1" si="157"/>
        <v>-78169696443.725967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-78169696443.725967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-325707068.51552486</v>
      </c>
      <c r="L3020" s="444">
        <f t="shared" ca="1" si="157"/>
        <v>-78495403512.241486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-78495403512.241486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-327064181.3010062</v>
      </c>
      <c r="L3021" s="444">
        <f t="shared" ca="1" si="157"/>
        <v>-78822467693.542496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-78822467693.542496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-328426948.72309375</v>
      </c>
      <c r="L3022" s="444">
        <f t="shared" ca="1" si="157"/>
        <v>-79150894642.265594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-79150894642.265594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-329795394.34277332</v>
      </c>
      <c r="L3023" s="444">
        <f t="shared" ca="1" si="157"/>
        <v>-79480690036.608368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-79480690036.608368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-331169541.81920153</v>
      </c>
      <c r="L3024" s="444">
        <f t="shared" ca="1" si="157"/>
        <v>-79811859578.427567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-79811859578.427567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-332549414.91011488</v>
      </c>
      <c r="L3025" s="444">
        <f t="shared" ca="1" si="157"/>
        <v>-80144408993.337677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-80144408993.337677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-333935037.47224033</v>
      </c>
      <c r="L3026" s="444">
        <f t="shared" ca="1" si="157"/>
        <v>-80478344030.809921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-80478344030.809921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-335326433.46170801</v>
      </c>
      <c r="L3027" s="444">
        <f t="shared" ca="1" si="157"/>
        <v>-80813670464.271622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-80813670464.271622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-336723626.93446511</v>
      </c>
      <c r="L3028" s="444">
        <f t="shared" ca="1" si="157"/>
        <v>-81150394091.206085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-81150394091.206085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-338126642.04669201</v>
      </c>
      <c r="L3029" s="444">
        <f t="shared" ca="1" si="157"/>
        <v>-81488520733.252777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-81488520733.252777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-339535503.05521989</v>
      </c>
      <c r="L3030" s="444">
        <f t="shared" ca="1" si="157"/>
        <v>-81828056236.307999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-81828056236.307999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-340950234.31795001</v>
      </c>
      <c r="L3031" s="444">
        <f t="shared" ca="1" si="157"/>
        <v>-82169006470.625946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-82169006470.625946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-342370860.29427475</v>
      </c>
      <c r="L3032" s="444">
        <f t="shared" ca="1" si="157"/>
        <v>-82511377330.920227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-82511377330.920227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-343797405.54550093</v>
      </c>
      <c r="L3033" s="444">
        <f t="shared" ca="1" si="157"/>
        <v>-82855174736.465729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-82855174736.465729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-345229894.73527384</v>
      </c>
      <c r="L3034" s="444">
        <f t="shared" ca="1" si="157"/>
        <v>-83200404631.201004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-83200404631.201004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-346668352.63000417</v>
      </c>
      <c r="L3035" s="444">
        <f t="shared" ca="1" si="157"/>
        <v>-83547072983.831009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-83547072983.831009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-348112804.09929585</v>
      </c>
      <c r="L3036" s="444">
        <f t="shared" ca="1" si="157"/>
        <v>-83895185787.930298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-83895185787.930298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-349563274.11637622</v>
      </c>
      <c r="L3037" s="444">
        <f t="shared" ca="1" si="157"/>
        <v>-84244749062.046677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-84244749062.046677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-351019787.75852782</v>
      </c>
      <c r="L3038" s="444">
        <f t="shared" ca="1" si="157"/>
        <v>-84595768849.805206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-84595768849.805206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-352482370.20752168</v>
      </c>
      <c r="L3039" s="444">
        <f t="shared" ca="1" si="157"/>
        <v>-84948251220.012726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-84948251220.012726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-353951046.75005305</v>
      </c>
      <c r="L3040" s="444">
        <f t="shared" ca="1" si="157"/>
        <v>-85302202266.762772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-85302202266.762772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-355425842.77817822</v>
      </c>
      <c r="L3041" s="444">
        <f t="shared" ca="1" si="157"/>
        <v>-85657628109.540955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-85657628109.540955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-356906783.78975397</v>
      </c>
      <c r="L3042" s="444">
        <f t="shared" ca="1" si="157"/>
        <v>-86014534893.330704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-86014534893.330704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-358393895.38887793</v>
      </c>
      <c r="L3043" s="444">
        <f t="shared" ca="1" si="157"/>
        <v>-86372928788.719589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-86372928788.719589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-359887203.28633159</v>
      </c>
      <c r="L3044" s="444">
        <f t="shared" ca="1" si="157"/>
        <v>-86732815992.00592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-86732815992.00592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-361386733.30002469</v>
      </c>
      <c r="L3045" s="444">
        <f t="shared" ca="1" si="157"/>
        <v>-87094202725.305939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-87094202725.305939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-362892511.35544139</v>
      </c>
      <c r="L3046" s="444">
        <f t="shared" ca="1" si="157"/>
        <v>-87457095236.661377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-87457095236.661377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-364404563.48608905</v>
      </c>
      <c r="L3047" s="444">
        <f t="shared" ca="1" si="157"/>
        <v>-87821499800.147461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-87821499800.147461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-365922915.83394778</v>
      </c>
      <c r="L3048" s="444">
        <f t="shared" ca="1" si="157"/>
        <v>-88187422715.981415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-88187422715.981415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-367447594.64992255</v>
      </c>
      <c r="L3049" s="444">
        <f t="shared" ca="1" si="157"/>
        <v>-88554870310.631332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-88554870310.631332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-368978626.29429722</v>
      </c>
      <c r="L3050" s="444">
        <f t="shared" ca="1" si="157"/>
        <v>-88923848936.925629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-88923848936.925629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-370516037.23719013</v>
      </c>
      <c r="L3051" s="444">
        <f t="shared" ca="1" si="157"/>
        <v>-89294364974.162811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-89294364974.162811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-372059854.0590117</v>
      </c>
      <c r="L3052" s="444">
        <f t="shared" ca="1" si="157"/>
        <v>-89666424828.221817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-89666424828.221817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-373610103.45092422</v>
      </c>
      <c r="L3053" s="444">
        <f t="shared" ca="1" si="157"/>
        <v>-90040034931.672745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-90040034931.672745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-375166812.21530312</v>
      </c>
      <c r="L3054" s="444">
        <f t="shared" ca="1" si="157"/>
        <v>-90415201743.888046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-90415201743.888046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-376730007.26620018</v>
      </c>
      <c r="L3055" s="444">
        <f t="shared" ca="1" si="157"/>
        <v>-90791931751.154251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-90791931751.154251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-378299715.62980938</v>
      </c>
      <c r="L3056" s="444">
        <f t="shared" ca="1" si="157"/>
        <v>-91170231466.784058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-91170231466.784058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-379875964.44493359</v>
      </c>
      <c r="L3057" s="444">
        <f t="shared" ca="1" si="157"/>
        <v>-91550107431.228989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-91550107431.228989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-381458780.96345413</v>
      </c>
      <c r="L3058" s="444">
        <f t="shared" ca="1" si="157"/>
        <v>-91931566212.192444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-91931566212.192444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-383048192.55080187</v>
      </c>
      <c r="L3059" s="444">
        <f t="shared" ca="1" si="157"/>
        <v>-92314614404.74324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-92314614404.74324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-384644226.68643016</v>
      </c>
      <c r="L3060" s="444">
        <f t="shared" ca="1" si="157"/>
        <v>-92699258631.429672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-92699258631.429672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-386246910.96429032</v>
      </c>
      <c r="L3061" s="444">
        <f t="shared" ca="1" si="157"/>
        <v>-93085505542.393967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-93085505542.393967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-387856273.09330821</v>
      </c>
      <c r="L3062" s="444">
        <f t="shared" ca="1" si="157"/>
        <v>-93473361815.487274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-93473361815.487274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-389472340.89786363</v>
      </c>
      <c r="L3063" s="444">
        <f t="shared" ca="1" si="157"/>
        <v>-93862834156.385132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-93862834156.385132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-391095142.3182714</v>
      </c>
      <c r="L3064" s="444">
        <f t="shared" ca="1" si="157"/>
        <v>-94253929298.7034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-94253929298.7034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-392724705.41126418</v>
      </c>
      <c r="L3065" s="444">
        <f t="shared" ca="1" si="157"/>
        <v>-94646654004.11467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-94646654004.11467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-394361058.35047781</v>
      </c>
      <c r="L3066" s="444">
        <f t="shared" ca="1" si="157"/>
        <v>-95041015062.465149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-95041015062.465149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-396004229.42693812</v>
      </c>
      <c r="L3067" s="444">
        <f t="shared" ca="1" si="157"/>
        <v>-95437019291.89209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-95437019291.89209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-397654247.04955035</v>
      </c>
      <c r="L3068" s="444">
        <f t="shared" ref="L3068:L3322" ca="1" si="162">I3068-J3068+K3068</f>
        <v>-95834673538.941635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-95834673538.941635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-399311139.74559015</v>
      </c>
      <c r="L3069" s="444">
        <f t="shared" ca="1" si="162"/>
        <v>-96233984678.687225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-96233984678.687225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-400974936.16119677</v>
      </c>
      <c r="L3070" s="444">
        <f t="shared" ca="1" si="162"/>
        <v>-96634959614.848419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-96634959614.848419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-402645665.06186843</v>
      </c>
      <c r="L3071" s="444">
        <f t="shared" ca="1" si="162"/>
        <v>-97037605279.910294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-97037605279.910294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-404323355.33295953</v>
      </c>
      <c r="L3072" s="444">
        <f t="shared" ca="1" si="162"/>
        <v>-97441928635.243256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-97441928635.243256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-406008035.9801802</v>
      </c>
      <c r="L3073" s="444">
        <f t="shared" ca="1" si="162"/>
        <v>-97847936671.223434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-97847936671.223434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-407699736.13009763</v>
      </c>
      <c r="L3074" s="444">
        <f t="shared" ca="1" si="162"/>
        <v>-98255636407.353531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-98255636407.353531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-409398485.03063971</v>
      </c>
      <c r="L3075" s="444">
        <f t="shared" ca="1" si="162"/>
        <v>-98665034892.384171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-98665034892.384171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-411104312.05160069</v>
      </c>
      <c r="L3076" s="444">
        <f t="shared" ca="1" si="162"/>
        <v>-99076139204.435776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-99076139204.435776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-412817246.68514907</v>
      </c>
      <c r="L3077" s="444">
        <f t="shared" ca="1" si="162"/>
        <v>-99488956451.120926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-99488956451.120926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-414537318.54633719</v>
      </c>
      <c r="L3078" s="444">
        <f t="shared" ca="1" si="162"/>
        <v>-99903493769.667267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-99903493769.667267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-416264557.3736136</v>
      </c>
      <c r="L3079" s="444">
        <f t="shared" ca="1" si="162"/>
        <v>-100319758327.04088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-100319758327.04088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-417998993.02933699</v>
      </c>
      <c r="L3080" s="444">
        <f t="shared" ca="1" si="162"/>
        <v>-100737757320.07022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-100737757320.07022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-419740655.5002926</v>
      </c>
      <c r="L3081" s="444">
        <f t="shared" ca="1" si="162"/>
        <v>-101157497975.57051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-101157497975.57051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-421489574.89821047</v>
      </c>
      <c r="L3082" s="444">
        <f t="shared" ca="1" si="162"/>
        <v>-101578987550.46872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-101578987550.46872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-423245781.46028632</v>
      </c>
      <c r="L3083" s="444">
        <f t="shared" ca="1" si="162"/>
        <v>-102002233331.929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-102002233331.929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-425009305.54970419</v>
      </c>
      <c r="L3084" s="444">
        <f t="shared" ca="1" si="162"/>
        <v>-102427242637.4787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-102427242637.4787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-426780177.65616125</v>
      </c>
      <c r="L3085" s="444">
        <f t="shared" ca="1" si="162"/>
        <v>-102854022815.13486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-102854022815.13486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-428558428.39639521</v>
      </c>
      <c r="L3086" s="444">
        <f t="shared" ca="1" si="162"/>
        <v>-103282581243.53125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-103282581243.53125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-430344088.51471353</v>
      </c>
      <c r="L3087" s="444">
        <f t="shared" ca="1" si="162"/>
        <v>-103712925332.04596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-103712925332.04596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-432137188.88352484</v>
      </c>
      <c r="L3088" s="444">
        <f t="shared" ca="1" si="162"/>
        <v>-104145062520.92949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-104145062520.92949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-433937760.50387287</v>
      </c>
      <c r="L3089" s="444">
        <f t="shared" ca="1" si="162"/>
        <v>-104579000281.43336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-104579000281.43336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-435745834.50597233</v>
      </c>
      <c r="L3090" s="444">
        <f t="shared" ca="1" si="162"/>
        <v>-105014746115.93933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-105014746115.93933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-437561442.14974719</v>
      </c>
      <c r="L3091" s="444">
        <f t="shared" ca="1" si="162"/>
        <v>-105452307558.08908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-105452307558.08908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-439384614.82537115</v>
      </c>
      <c r="L3092" s="444">
        <f t="shared" ca="1" si="162"/>
        <v>-105891692172.91446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-105891692172.91446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-441215384.05381024</v>
      </c>
      <c r="L3093" s="444">
        <f t="shared" ca="1" si="162"/>
        <v>-106332907556.96828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-106332907556.96828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-443053781.48736781</v>
      </c>
      <c r="L3094" s="444">
        <f t="shared" ca="1" si="162"/>
        <v>-106775961338.45564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-106775961338.45564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-444899838.91023183</v>
      </c>
      <c r="L3095" s="444">
        <f t="shared" ca="1" si="162"/>
        <v>-107220861177.36588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-107220861177.36588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-446753588.23902446</v>
      </c>
      <c r="L3096" s="444">
        <f t="shared" ca="1" si="162"/>
        <v>-107667614765.6049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-107667614765.6049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-448615061.5233537</v>
      </c>
      <c r="L3097" s="444">
        <f t="shared" ca="1" si="162"/>
        <v>-108116229827.12827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-108116229827.12827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-450484290.94636768</v>
      </c>
      <c r="L3098" s="444">
        <f t="shared" ca="1" si="162"/>
        <v>-108566714118.07463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-108566714118.07463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-452361308.82531095</v>
      </c>
      <c r="L3099" s="444">
        <f t="shared" ca="1" si="162"/>
        <v>-109019075426.89995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-109019075426.89995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-454246147.61208314</v>
      </c>
      <c r="L3100" s="444">
        <f t="shared" ca="1" si="162"/>
        <v>-109473321574.51202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-109473321574.51202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-456138839.89380008</v>
      </c>
      <c r="L3101" s="444">
        <f t="shared" ca="1" si="162"/>
        <v>-109929460414.40582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-109929460414.40582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-458039418.39335757</v>
      </c>
      <c r="L3102" s="444">
        <f t="shared" ca="1" si="162"/>
        <v>-110387499832.79918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-110387499832.79918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-459947915.96999663</v>
      </c>
      <c r="L3103" s="444">
        <f t="shared" ca="1" si="162"/>
        <v>-110847447748.76918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-110847447748.76918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-461864365.61987156</v>
      </c>
      <c r="L3104" s="444">
        <f t="shared" ca="1" si="162"/>
        <v>-111309312114.38905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-111309312114.38905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-463788800.47662103</v>
      </c>
      <c r="L3105" s="444">
        <f t="shared" ca="1" si="162"/>
        <v>-111773100914.86568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-111773100914.86568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-465721253.81194025</v>
      </c>
      <c r="L3106" s="444">
        <f t="shared" ca="1" si="162"/>
        <v>-112238822168.67761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-112238822168.67761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-467661759.03615665</v>
      </c>
      <c r="L3107" s="444">
        <f t="shared" ca="1" si="162"/>
        <v>-112706483927.71378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-112706483927.71378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-469610349.6988073</v>
      </c>
      <c r="L3108" s="444">
        <f t="shared" ca="1" si="162"/>
        <v>-113176094277.41258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-113176094277.41258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-471567059.48921907</v>
      </c>
      <c r="L3109" s="444">
        <f t="shared" ca="1" si="162"/>
        <v>-113647661336.90179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-113647661336.90179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-473531922.23709083</v>
      </c>
      <c r="L3110" s="444">
        <f t="shared" ca="1" si="162"/>
        <v>-114121193259.13889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-114121193259.13889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-475504971.91307867</v>
      </c>
      <c r="L3111" s="444">
        <f t="shared" ca="1" si="162"/>
        <v>-114596698231.05197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-114596698231.05197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-477486242.62938327</v>
      </c>
      <c r="L3112" s="444">
        <f t="shared" ca="1" si="162"/>
        <v>-115074184473.68135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-115074184473.68135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-479475768.64033896</v>
      </c>
      <c r="L3113" s="444">
        <f t="shared" ca="1" si="162"/>
        <v>-115553660242.32169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-115553660242.32169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-481473584.34300703</v>
      </c>
      <c r="L3114" s="444">
        <f t="shared" ca="1" si="162"/>
        <v>-116035133826.66469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-116035133826.66469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-483479724.27776951</v>
      </c>
      <c r="L3115" s="444">
        <f t="shared" ca="1" si="162"/>
        <v>-116518613550.94246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-116518613550.94246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-485494223.12892693</v>
      </c>
      <c r="L3116" s="444">
        <f t="shared" ca="1" si="162"/>
        <v>-117004107774.07138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-117004107774.07138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-487517115.72529739</v>
      </c>
      <c r="L3117" s="444">
        <f t="shared" ca="1" si="162"/>
        <v>-117491624889.79668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-117491624889.79668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-489548437.04081941</v>
      </c>
      <c r="L3118" s="444">
        <f t="shared" ca="1" si="162"/>
        <v>-117981173326.83749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-117981173326.83749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-491588222.19515622</v>
      </c>
      <c r="L3119" s="444">
        <f t="shared" ca="1" si="162"/>
        <v>-118472761549.03265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-118472761549.03265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-493636506.45430273</v>
      </c>
      <c r="L3120" s="444">
        <f t="shared" ca="1" si="162"/>
        <v>-118966398055.48695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-118966398055.48695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-495693325.23119557</v>
      </c>
      <c r="L3121" s="444">
        <f t="shared" ca="1" si="162"/>
        <v>-119462091380.71815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-119462091380.71815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-497758714.08632565</v>
      </c>
      <c r="L3122" s="444">
        <f t="shared" ca="1" si="162"/>
        <v>-119959850094.80447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-119959850094.80447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-499832708.72835195</v>
      </c>
      <c r="L3123" s="444">
        <f t="shared" ca="1" si="162"/>
        <v>-120459682803.53282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-120459682803.53282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-501915345.01472008</v>
      </c>
      <c r="L3124" s="444">
        <f t="shared" ca="1" si="162"/>
        <v>-120961598148.54755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-120961598148.54755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-504006658.95228148</v>
      </c>
      <c r="L3125" s="444">
        <f t="shared" ca="1" si="162"/>
        <v>-121465604807.49983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-121465604807.49983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-506106686.69791597</v>
      </c>
      <c r="L3126" s="444">
        <f t="shared" ca="1" si="162"/>
        <v>-121971711494.19775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-121971711494.19775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-508215464.55915731</v>
      </c>
      <c r="L3127" s="444">
        <f t="shared" ca="1" si="162"/>
        <v>-122479926958.75691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-122479926958.75691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-510333028.99482048</v>
      </c>
      <c r="L3128" s="444">
        <f t="shared" ca="1" si="162"/>
        <v>-122990259987.75174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-122990259987.75174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-512459416.61563224</v>
      </c>
      <c r="L3129" s="444">
        <f t="shared" ca="1" si="162"/>
        <v>-123502719404.36737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-123502719404.36737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-514594664.18486398</v>
      </c>
      <c r="L3130" s="444">
        <f t="shared" ca="1" si="162"/>
        <v>-124017314068.55223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-124017314068.55223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-516738808.61896771</v>
      </c>
      <c r="L3131" s="444">
        <f t="shared" ca="1" si="162"/>
        <v>-124534052877.1712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-124534052877.1712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-518891886.98821336</v>
      </c>
      <c r="L3132" s="444">
        <f t="shared" ca="1" si="162"/>
        <v>-125052944764.15942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-125052944764.15942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-521053936.51733094</v>
      </c>
      <c r="L3133" s="444">
        <f t="shared" ca="1" si="162"/>
        <v>-125573998700.67676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-125573998700.67676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-523224994.58615315</v>
      </c>
      <c r="L3134" s="444">
        <f t="shared" ca="1" si="162"/>
        <v>-126097223695.26291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-126097223695.26291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-525405098.7302621</v>
      </c>
      <c r="L3135" s="444">
        <f t="shared" ca="1" si="162"/>
        <v>-126622628793.99316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-126622628793.99316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-527594286.64163816</v>
      </c>
      <c r="L3136" s="444">
        <f t="shared" ca="1" si="162"/>
        <v>-127150223080.6348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-127150223080.6348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-529792596.16931164</v>
      </c>
      <c r="L3137" s="444">
        <f t="shared" ca="1" si="162"/>
        <v>-127680015676.80411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-127680015676.80411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-532000065.32001704</v>
      </c>
      <c r="L3138" s="444">
        <f t="shared" ca="1" si="162"/>
        <v>-128212015742.12413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-128212015742.12413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-534216732.25885057</v>
      </c>
      <c r="L3139" s="444">
        <f t="shared" ca="1" si="162"/>
        <v>-128746232474.38298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-128746232474.38298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-536442635.30992913</v>
      </c>
      <c r="L3140" s="444">
        <f t="shared" ca="1" si="162"/>
        <v>-129282675109.69292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-129282675109.69292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-538677812.95705378</v>
      </c>
      <c r="L3141" s="444">
        <f t="shared" ca="1" si="162"/>
        <v>-129821352922.64996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-129821352922.64996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-540922303.8443749</v>
      </c>
      <c r="L3142" s="444">
        <f t="shared" ca="1" si="162"/>
        <v>-130362275226.49434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-130362275226.49434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-543176146.77705967</v>
      </c>
      <c r="L3143" s="444">
        <f t="shared" ca="1" si="162"/>
        <v>-130905451373.27139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-130905451373.27139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-545439380.72196424</v>
      </c>
      <c r="L3144" s="444">
        <f t="shared" ca="1" si="162"/>
        <v>-131450890753.99336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-131450890753.99336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-547712044.80830562</v>
      </c>
      <c r="L3145" s="444">
        <f t="shared" ca="1" si="162"/>
        <v>-131998602798.80167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-131998602798.80167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-549994178.32834029</v>
      </c>
      <c r="L3146" s="444">
        <f t="shared" ca="1" si="162"/>
        <v>-132548596977.13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-132548596977.13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-552285820.73804164</v>
      </c>
      <c r="L3147" s="444">
        <f t="shared" ca="1" si="162"/>
        <v>-133100882797.86804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-133100882797.86804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-554587011.65778351</v>
      </c>
      <c r="L3148" s="444">
        <f t="shared" ca="1" si="162"/>
        <v>-133655469809.52582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-133655469809.52582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-556897790.87302423</v>
      </c>
      <c r="L3149" s="444">
        <f t="shared" ca="1" si="162"/>
        <v>-134212367600.39885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-134212367600.39885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-559218198.33499515</v>
      </c>
      <c r="L3150" s="444">
        <f t="shared" ca="1" si="162"/>
        <v>-134771585798.73384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-134771585798.73384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-561548274.16139102</v>
      </c>
      <c r="L3151" s="444">
        <f t="shared" ca="1" si="162"/>
        <v>-135333134072.89523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-135333134072.89523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-563888058.6370635</v>
      </c>
      <c r="L3152" s="444">
        <f t="shared" ca="1" si="162"/>
        <v>-135897022131.5323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-135897022131.5323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-566237592.21471786</v>
      </c>
      <c r="L3153" s="444">
        <f t="shared" ca="1" si="162"/>
        <v>-136463259723.74702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-136463259723.74702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-568596915.5156126</v>
      </c>
      <c r="L3154" s="444">
        <f t="shared" ca="1" si="162"/>
        <v>-137031856639.26263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-137031856639.26263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-570966069.33026099</v>
      </c>
      <c r="L3155" s="444">
        <f t="shared" ca="1" si="162"/>
        <v>-137602822708.5929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-137602822708.5929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-573345094.61913705</v>
      </c>
      <c r="L3156" s="444">
        <f t="shared" ca="1" si="162"/>
        <v>-138176167803.21204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-138176167803.21204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-575734032.51338351</v>
      </c>
      <c r="L3157" s="444">
        <f t="shared" ca="1" si="162"/>
        <v>-138751901835.72543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-138751901835.72543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-578132924.31552267</v>
      </c>
      <c r="L3158" s="444">
        <f t="shared" ca="1" si="162"/>
        <v>-139330034760.04095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-139330034760.04095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-580541811.50017059</v>
      </c>
      <c r="L3159" s="444">
        <f t="shared" ca="1" si="162"/>
        <v>-139910576571.54114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-139910576571.54114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-582960735.7147547</v>
      </c>
      <c r="L3160" s="444">
        <f t="shared" ca="1" si="162"/>
        <v>-140493537307.25589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-140493537307.25589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-585389738.78023291</v>
      </c>
      <c r="L3161" s="444">
        <f t="shared" ca="1" si="162"/>
        <v>-141078927046.03613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-141078927046.03613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-587828862.69181716</v>
      </c>
      <c r="L3162" s="444">
        <f t="shared" ca="1" si="162"/>
        <v>-141666755908.72794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-141666755908.72794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-590278149.61969972</v>
      </c>
      <c r="L3163" s="444">
        <f t="shared" ca="1" si="162"/>
        <v>-142257034058.34763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-142257034058.34763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-592737641.90978181</v>
      </c>
      <c r="L3164" s="444">
        <f t="shared" ca="1" si="162"/>
        <v>-142849771700.25742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-142849771700.25742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-595207382.0844059</v>
      </c>
      <c r="L3165" s="444">
        <f t="shared" ca="1" si="162"/>
        <v>-143444979082.34183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-143444979082.34183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-597687412.84309089</v>
      </c>
      <c r="L3166" s="444">
        <f t="shared" ca="1" si="162"/>
        <v>-144042666495.18491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-144042666495.18491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-600177777.06327045</v>
      </c>
      <c r="L3167" s="444">
        <f t="shared" ca="1" si="162"/>
        <v>-144642844272.24817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-144642844272.24817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-602678517.80103397</v>
      </c>
      <c r="L3168" s="444">
        <f t="shared" ca="1" si="162"/>
        <v>-145245522790.04919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-145245522790.04919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-605189678.29187167</v>
      </c>
      <c r="L3169" s="444">
        <f t="shared" ca="1" si="162"/>
        <v>-145850712468.34106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-145850712468.34106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-607711301.95142114</v>
      </c>
      <c r="L3170" s="444">
        <f t="shared" ca="1" si="162"/>
        <v>-146458423770.29248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-146458423770.29248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-610243432.37621868</v>
      </c>
      <c r="L3171" s="444">
        <f t="shared" ca="1" si="162"/>
        <v>-147068667202.6687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-147068667202.6687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-612786113.34445286</v>
      </c>
      <c r="L3172" s="444">
        <f t="shared" ca="1" si="162"/>
        <v>-147681453316.01315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-147681453316.01315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-615339388.81672144</v>
      </c>
      <c r="L3173" s="444">
        <f t="shared" ca="1" si="162"/>
        <v>-148296792704.82986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-148296792704.82986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-617903302.93679106</v>
      </c>
      <c r="L3174" s="444">
        <f t="shared" ca="1" si="162"/>
        <v>-148914696007.76666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-148914696007.76666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-620477900.03236103</v>
      </c>
      <c r="L3175" s="444">
        <f t="shared" ca="1" si="162"/>
        <v>-149535173907.79901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-149535173907.79901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-623063224.61582923</v>
      </c>
      <c r="L3176" s="444">
        <f t="shared" ca="1" si="162"/>
        <v>-150158237132.41483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-150158237132.41483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-625659321.38506174</v>
      </c>
      <c r="L3177" s="444">
        <f t="shared" ca="1" si="162"/>
        <v>-150783896453.7999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-150783896453.7999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-628266235.22416627</v>
      </c>
      <c r="L3178" s="444">
        <f t="shared" ca="1" si="162"/>
        <v>-151412162689.02405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-151412162689.02405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-630884011.20426691</v>
      </c>
      <c r="L3179" s="444">
        <f t="shared" ca="1" si="162"/>
        <v>-152043046700.2283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-152043046700.2283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-633512694.58428454</v>
      </c>
      <c r="L3180" s="444">
        <f t="shared" ca="1" si="162"/>
        <v>-152676559394.81259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-152676559394.81259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-636152330.81171918</v>
      </c>
      <c r="L3181" s="444">
        <f t="shared" ca="1" si="162"/>
        <v>-153312711725.6243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-153312711725.6243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-638802965.52343452</v>
      </c>
      <c r="L3182" s="444">
        <f t="shared" ca="1" si="162"/>
        <v>-153951514691.14774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-153951514691.14774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-641464644.54644895</v>
      </c>
      <c r="L3183" s="444">
        <f t="shared" ca="1" si="162"/>
        <v>-154592979335.69418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-154592979335.69418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-644137413.89872575</v>
      </c>
      <c r="L3184" s="444">
        <f t="shared" ca="1" si="162"/>
        <v>-155237116749.5929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-155237116749.5929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-646821319.7899704</v>
      </c>
      <c r="L3185" s="444">
        <f t="shared" ca="1" si="162"/>
        <v>-155883938069.38287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-155883938069.38287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-649516408.62242866</v>
      </c>
      <c r="L3186" s="444">
        <f t="shared" ca="1" si="162"/>
        <v>-156533454478.00531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-156533454478.00531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-652222726.99168873</v>
      </c>
      <c r="L3187" s="444">
        <f t="shared" ca="1" si="162"/>
        <v>-157185677204.99701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-157185677204.99701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-654940321.68748748</v>
      </c>
      <c r="L3188" s="444">
        <f t="shared" ca="1" si="162"/>
        <v>-157840617526.68451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-157840617526.68451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-657669239.6945188</v>
      </c>
      <c r="L3189" s="444">
        <f t="shared" ca="1" si="162"/>
        <v>-158498286766.37903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-158498286766.37903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-660409528.19324589</v>
      </c>
      <c r="L3190" s="444">
        <f t="shared" ca="1" si="162"/>
        <v>-159158696294.57227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-159158696294.57227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-663161234.56071782</v>
      </c>
      <c r="L3191" s="444">
        <f t="shared" ca="1" si="162"/>
        <v>-159821857529.133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-159821857529.133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-665924406.37138748</v>
      </c>
      <c r="L3192" s="444">
        <f t="shared" ca="1" si="162"/>
        <v>-160487781935.50439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-160487781935.50439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-668699091.39793491</v>
      </c>
      <c r="L3193" s="444">
        <f t="shared" ca="1" si="162"/>
        <v>-161156481026.90234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-161156481026.90234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-671485337.61209309</v>
      </c>
      <c r="L3194" s="444">
        <f t="shared" ca="1" si="162"/>
        <v>-161827966364.51443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-161827966364.51443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-674283193.18547678</v>
      </c>
      <c r="L3195" s="444">
        <f t="shared" ca="1" si="162"/>
        <v>-162502249557.69992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-162502249557.69992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-677092706.49041629</v>
      </c>
      <c r="L3196" s="444">
        <f t="shared" ca="1" si="162"/>
        <v>-163179342264.19034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-163179342264.19034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-679913926.10079312</v>
      </c>
      <c r="L3197" s="444">
        <f t="shared" ca="1" si="162"/>
        <v>-163859256190.29114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-163859256190.29114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-682746900.7928797</v>
      </c>
      <c r="L3198" s="444">
        <f t="shared" ca="1" si="162"/>
        <v>-164542003091.08401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-164542003091.08401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-685591679.54618335</v>
      </c>
      <c r="L3199" s="444">
        <f t="shared" ca="1" si="162"/>
        <v>-165227594770.63019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-165227594770.63019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-688448311.54429245</v>
      </c>
      <c r="L3200" s="444">
        <f t="shared" ca="1" si="162"/>
        <v>-165916043082.17447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-165916043082.17447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-691316846.17572689</v>
      </c>
      <c r="L3201" s="444">
        <f t="shared" ca="1" si="162"/>
        <v>-166607359928.35019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-166607359928.35019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-694197333.03479242</v>
      </c>
      <c r="L3202" s="444">
        <f t="shared" ca="1" si="162"/>
        <v>-167301557261.38498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-167301557261.38498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-697089821.92243743</v>
      </c>
      <c r="L3203" s="444">
        <f t="shared" ca="1" si="162"/>
        <v>-167998647083.3074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-167998647083.3074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-699994362.84711421</v>
      </c>
      <c r="L3204" s="444">
        <f t="shared" ca="1" si="162"/>
        <v>-168698641446.15451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-168698641446.15451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-702911006.02564383</v>
      </c>
      <c r="L3205" s="444">
        <f t="shared" ca="1" si="162"/>
        <v>-169401552452.18015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-169401552452.18015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-705839801.88408399</v>
      </c>
      <c r="L3206" s="444">
        <f t="shared" ca="1" si="162"/>
        <v>-170107392254.06424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-170107392254.06424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-708780801.05860102</v>
      </c>
      <c r="L3207" s="444">
        <f t="shared" ca="1" si="162"/>
        <v>-170816173055.12283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-170816173055.12283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-711734054.39634514</v>
      </c>
      <c r="L3208" s="444">
        <f t="shared" ca="1" si="162"/>
        <v>-171527907109.51917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-171527907109.51917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-714699612.95632982</v>
      </c>
      <c r="L3209" s="444">
        <f t="shared" ca="1" si="162"/>
        <v>-172242606722.47549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-172242606722.47549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-717677528.01031458</v>
      </c>
      <c r="L3210" s="444">
        <f t="shared" ca="1" si="162"/>
        <v>-172960284250.48581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-172960284250.48581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-720667851.04369092</v>
      </c>
      <c r="L3211" s="444">
        <f t="shared" ca="1" si="162"/>
        <v>-173680952101.52951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-173680952101.52951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-723670633.75637293</v>
      </c>
      <c r="L3212" s="444">
        <f t="shared" ca="1" si="162"/>
        <v>-174404622735.28589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-174404622735.28589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-726685928.06369114</v>
      </c>
      <c r="L3213" s="444">
        <f t="shared" ca="1" si="162"/>
        <v>-175131308663.34958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-175131308663.34958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-729713786.09728992</v>
      </c>
      <c r="L3214" s="444">
        <f t="shared" ca="1" si="162"/>
        <v>-175861022449.44687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-175861022449.44687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-732754260.20602858</v>
      </c>
      <c r="L3215" s="444">
        <f t="shared" ca="1" si="162"/>
        <v>-176593776709.65289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-176593776709.65289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-735807402.95688701</v>
      </c>
      <c r="L3216" s="444">
        <f t="shared" ca="1" si="162"/>
        <v>-177329584112.60977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-177329584112.60977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-738873267.13587403</v>
      </c>
      <c r="L3217" s="444">
        <f t="shared" ca="1" si="162"/>
        <v>-178068457379.74564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-178068457379.74564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-741951905.74894011</v>
      </c>
      <c r="L3218" s="444">
        <f t="shared" ca="1" si="162"/>
        <v>-178810409285.49457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-178810409285.49457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-745043372.02289402</v>
      </c>
      <c r="L3219" s="444">
        <f t="shared" ca="1" si="162"/>
        <v>-179555452657.51746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-179555452657.51746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-748147719.40632272</v>
      </c>
      <c r="L3220" s="444">
        <f t="shared" ca="1" si="162"/>
        <v>-180303600376.92377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-180303600376.92377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-751265001.57051563</v>
      </c>
      <c r="L3221" s="444">
        <f t="shared" ca="1" si="162"/>
        <v>-181054865378.49429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-181054865378.49429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-754395272.41039288</v>
      </c>
      <c r="L3222" s="444">
        <f t="shared" ca="1" si="162"/>
        <v>-181809260650.90469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-181809260650.90469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-757538586.04543626</v>
      </c>
      <c r="L3223" s="444">
        <f t="shared" ca="1" si="162"/>
        <v>-182566799236.95013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-182566799236.95013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-760694996.82062554</v>
      </c>
      <c r="L3224" s="444">
        <f t="shared" ca="1" si="162"/>
        <v>-183327494233.77075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-183327494233.77075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-763864559.30737817</v>
      </c>
      <c r="L3225" s="444">
        <f t="shared" ca="1" si="162"/>
        <v>-184091358793.07813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-184091358793.07813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-767047328.30449224</v>
      </c>
      <c r="L3226" s="444">
        <f t="shared" ca="1" si="162"/>
        <v>-184858406121.38263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-184858406121.38263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-770243358.83909428</v>
      </c>
      <c r="L3227" s="444">
        <f t="shared" ca="1" si="162"/>
        <v>-185628649480.22171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-185628649480.22171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-773452706.1675905</v>
      </c>
      <c r="L3228" s="444">
        <f t="shared" ca="1" si="162"/>
        <v>-186402102186.38931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-186402102186.38931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-776675425.77662218</v>
      </c>
      <c r="L3229" s="444">
        <f t="shared" ca="1" si="162"/>
        <v>-187178777612.16592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-187178777612.16592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-779911573.38402462</v>
      </c>
      <c r="L3230" s="444">
        <f t="shared" ca="1" si="162"/>
        <v>-187958689185.54996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-187958689185.54996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-783161204.93979144</v>
      </c>
      <c r="L3231" s="444">
        <f t="shared" ca="1" si="162"/>
        <v>-188741850390.48975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-188741850390.48975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-786424376.62704062</v>
      </c>
      <c r="L3232" s="444">
        <f t="shared" ca="1" si="162"/>
        <v>-189528274767.11679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-189528274767.11679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-789701144.86298656</v>
      </c>
      <c r="L3233" s="444">
        <f t="shared" ca="1" si="162"/>
        <v>-190317975911.97977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-190317975911.97977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-792991566.29991567</v>
      </c>
      <c r="L3234" s="444">
        <f t="shared" ca="1" si="162"/>
        <v>-191110967478.27969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-191110967478.27969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-796295697.82616544</v>
      </c>
      <c r="L3235" s="444">
        <f t="shared" ca="1" si="162"/>
        <v>-191907263176.10587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-191907263176.10587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-799613596.5671078</v>
      </c>
      <c r="L3236" s="444">
        <f t="shared" ca="1" si="162"/>
        <v>-192706876772.67297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-192706876772.67297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-802945319.88613737</v>
      </c>
      <c r="L3237" s="444">
        <f t="shared" ca="1" si="162"/>
        <v>-193509822092.55911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-193509822092.55911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-806290925.38566291</v>
      </c>
      <c r="L3238" s="444">
        <f t="shared" ca="1" si="162"/>
        <v>-194316113017.94476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-194316113017.94476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-809650470.90810323</v>
      </c>
      <c r="L3239" s="444">
        <f t="shared" ca="1" si="162"/>
        <v>-195125763488.85287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-195125763488.85287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-813024014.53688693</v>
      </c>
      <c r="L3240" s="444">
        <f t="shared" ca="1" si="162"/>
        <v>-195938787503.38977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-195938787503.38977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-816411614.59745741</v>
      </c>
      <c r="L3241" s="444">
        <f t="shared" ca="1" si="162"/>
        <v>-196755199117.98721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-196755199117.98721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-819813329.65828001</v>
      </c>
      <c r="L3242" s="444">
        <f t="shared" ca="1" si="162"/>
        <v>-197575012447.64551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-197575012447.64551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-823229218.5318563</v>
      </c>
      <c r="L3243" s="444">
        <f t="shared" ca="1" si="162"/>
        <v>-198398241666.17737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-198398241666.17737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-826659340.27573907</v>
      </c>
      <c r="L3244" s="444">
        <f t="shared" ca="1" si="162"/>
        <v>-199224901006.45309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-199224901006.45309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-830103754.19355452</v>
      </c>
      <c r="L3245" s="444">
        <f t="shared" ca="1" si="162"/>
        <v>-200055004760.64664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-200055004760.64664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-833562519.83602762</v>
      </c>
      <c r="L3246" s="444">
        <f t="shared" ca="1" si="162"/>
        <v>-200888567280.48267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-200888567280.48267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-837035697.00201106</v>
      </c>
      <c r="L3247" s="444">
        <f t="shared" ca="1" si="162"/>
        <v>-201725602977.48468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-201725602977.48468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-840523345.73951948</v>
      </c>
      <c r="L3248" s="444">
        <f t="shared" ca="1" si="162"/>
        <v>-202566126323.22421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-202566126323.22421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-844025526.34676754</v>
      </c>
      <c r="L3249" s="444">
        <f t="shared" ca="1" si="162"/>
        <v>-203410151849.57098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-203410151849.57098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-847542299.37321246</v>
      </c>
      <c r="L3250" s="444">
        <f t="shared" ca="1" si="162"/>
        <v>-204257694148.94418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-204257694148.94418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-851073725.6206007</v>
      </c>
      <c r="L3251" s="444">
        <f t="shared" ca="1" si="162"/>
        <v>-205108767874.56479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-205108767874.56479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-854619866.14401996</v>
      </c>
      <c r="L3252" s="444">
        <f t="shared" ca="1" si="162"/>
        <v>-205963387740.7088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-205963387740.7088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-858180782.25295329</v>
      </c>
      <c r="L3253" s="444">
        <f t="shared" ca="1" si="162"/>
        <v>-206821568522.96176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-206821568522.96176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-861756535.51234066</v>
      </c>
      <c r="L3254" s="444">
        <f t="shared" ca="1" si="162"/>
        <v>-207683325058.47409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-207683325058.47409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-865347187.74364197</v>
      </c>
      <c r="L3255" s="444">
        <f t="shared" ca="1" si="162"/>
        <v>-208548672246.21774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-208548672246.21774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-868952801.02590728</v>
      </c>
      <c r="L3256" s="444">
        <f t="shared" ca="1" si="162"/>
        <v>-209417625047.24365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-209417625047.24365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-872573437.69684851</v>
      </c>
      <c r="L3257" s="444">
        <f t="shared" ca="1" si="162"/>
        <v>-210290198484.94049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-210290198484.94049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-876209160.35391867</v>
      </c>
      <c r="L3258" s="444">
        <f t="shared" ca="1" si="162"/>
        <v>-211166407645.2944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-211166407645.2944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-879860031.85539329</v>
      </c>
      <c r="L3259" s="444">
        <f t="shared" ca="1" si="162"/>
        <v>-212046267677.14981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-212046267677.14981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-883526115.32145751</v>
      </c>
      <c r="L3260" s="444">
        <f t="shared" ca="1" si="162"/>
        <v>-212929793792.47128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-212929793792.47128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-887207474.13529694</v>
      </c>
      <c r="L3261" s="444">
        <f t="shared" ca="1" si="162"/>
        <v>-213817001266.60657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-213817001266.60657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-890904171.94419396</v>
      </c>
      <c r="L3262" s="444">
        <f t="shared" ca="1" si="162"/>
        <v>-214707905438.55075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-214707905438.55075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-894616272.66062796</v>
      </c>
      <c r="L3263" s="444">
        <f t="shared" ca="1" si="162"/>
        <v>-215602521711.21136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-215602521711.21136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-898343840.46338069</v>
      </c>
      <c r="L3264" s="444">
        <f t="shared" ca="1" si="162"/>
        <v>-216500865551.67474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-216500865551.67474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-902086939.79864466</v>
      </c>
      <c r="L3265" s="444">
        <f t="shared" ca="1" si="162"/>
        <v>-217402952491.47339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-217402952491.47339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-905845635.38113928</v>
      </c>
      <c r="L3266" s="444">
        <f t="shared" ca="1" si="162"/>
        <v>-218308798126.85452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-218308798126.85452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-909619992.19522703</v>
      </c>
      <c r="L3267" s="444">
        <f t="shared" ca="1" si="162"/>
        <v>-219218418119.04974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-219218418119.04974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-913410075.49604058</v>
      </c>
      <c r="L3268" s="444">
        <f t="shared" ca="1" si="162"/>
        <v>-220131828194.54578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-220131828194.54578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-917215950.81060755</v>
      </c>
      <c r="L3269" s="444">
        <f t="shared" ca="1" si="162"/>
        <v>-221049044145.35638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-221049044145.35638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-921037683.93898499</v>
      </c>
      <c r="L3270" s="444">
        <f t="shared" ca="1" si="162"/>
        <v>-221970081829.29538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-221970081829.29538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-924875340.95539737</v>
      </c>
      <c r="L3271" s="444">
        <f t="shared" ca="1" si="162"/>
        <v>-222894957170.25076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-222894957170.25076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-928728988.20937812</v>
      </c>
      <c r="L3272" s="444">
        <f t="shared" ca="1" si="162"/>
        <v>-223823686158.46014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-223823686158.46014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-932598692.32691729</v>
      </c>
      <c r="L3273" s="444">
        <f t="shared" ca="1" si="162"/>
        <v>-224756284850.78705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-224756284850.78705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-936484520.2116127</v>
      </c>
      <c r="L3274" s="444">
        <f t="shared" ca="1" si="162"/>
        <v>-225692769370.99866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-225692769370.99866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-940386539.04582775</v>
      </c>
      <c r="L3275" s="444">
        <f t="shared" ca="1" si="162"/>
        <v>-226633155910.04449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-226633155910.04449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-944304816.291852</v>
      </c>
      <c r="L3276" s="444">
        <f t="shared" ca="1" si="162"/>
        <v>-227577460726.33633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-227577460726.33633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-948239419.69306803</v>
      </c>
      <c r="L3277" s="444">
        <f t="shared" ca="1" si="162"/>
        <v>-228525700146.02939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-228525700146.02939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-952190417.27512252</v>
      </c>
      <c r="L3278" s="444">
        <f t="shared" ca="1" si="162"/>
        <v>-229477890563.3045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-229477890563.3045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-956157877.34710205</v>
      </c>
      <c r="L3279" s="444">
        <f t="shared" ca="1" si="162"/>
        <v>-230434048440.65161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-230434048440.65161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-960141868.50271499</v>
      </c>
      <c r="L3280" s="444">
        <f t="shared" ca="1" si="162"/>
        <v>-231394190309.15433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-231394190309.15433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-964142459.62147629</v>
      </c>
      <c r="L3281" s="444">
        <f t="shared" ca="1" si="162"/>
        <v>-232358332768.77582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-232358332768.77582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-968159719.86989939</v>
      </c>
      <c r="L3282" s="444">
        <f t="shared" ca="1" si="162"/>
        <v>-233326492488.64572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-233326492488.64572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-972193718.70269048</v>
      </c>
      <c r="L3283" s="444">
        <f t="shared" ca="1" si="162"/>
        <v>-234298686207.34842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-234298686207.34842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-976244525.86395156</v>
      </c>
      <c r="L3284" s="444">
        <f t="shared" ca="1" si="162"/>
        <v>-235274930733.21237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-235274930733.21237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-980312211.38838482</v>
      </c>
      <c r="L3285" s="444">
        <f t="shared" ca="1" si="162"/>
        <v>-236255242944.60077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-236255242944.60077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-984396845.60250306</v>
      </c>
      <c r="L3286" s="444">
        <f t="shared" ca="1" si="162"/>
        <v>-237239639790.20328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-237239639790.20328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-988498499.12584698</v>
      </c>
      <c r="L3287" s="444">
        <f t="shared" ca="1" si="162"/>
        <v>-238228138289.32913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-238228138289.32913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-992617242.87220454</v>
      </c>
      <c r="L3288" s="444">
        <f t="shared" ca="1" si="162"/>
        <v>-239220755532.20132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-239220755532.20132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-996753148.05083883</v>
      </c>
      <c r="L3289" s="444">
        <f t="shared" ca="1" si="162"/>
        <v>-240217508680.25217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-240217508680.25217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-1000906286.1677173</v>
      </c>
      <c r="L3290" s="444">
        <f t="shared" ca="1" si="162"/>
        <v>-241218414966.41989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-241218414966.41989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-1005076729.0267495</v>
      </c>
      <c r="L3291" s="444">
        <f t="shared" ca="1" si="162"/>
        <v>-242223491695.44666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-242223491695.44666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-1009264548.7310277</v>
      </c>
      <c r="L3292" s="444">
        <f t="shared" ca="1" si="162"/>
        <v>-243232756244.17767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-243232756244.17767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-1013469817.6840736</v>
      </c>
      <c r="L3293" s="444">
        <f t="shared" ca="1" si="162"/>
        <v>-244246226061.86176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-244246226061.86176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-1017692608.5910907</v>
      </c>
      <c r="L3294" s="444">
        <f t="shared" ca="1" si="162"/>
        <v>-245263918670.45285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-245263918670.45285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-1021932994.4602203</v>
      </c>
      <c r="L3295" s="444">
        <f t="shared" ca="1" si="162"/>
        <v>-246285851664.91309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-246285851664.91309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-1026191048.6038046</v>
      </c>
      <c r="L3296" s="444">
        <f t="shared" ca="1" si="162"/>
        <v>-247312042713.51688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-247312042713.51688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-1030466844.6396536</v>
      </c>
      <c r="L3297" s="444">
        <f t="shared" ca="1" si="162"/>
        <v>-248342509558.15652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-248342509558.15652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-1034760456.4923189</v>
      </c>
      <c r="L3298" s="444">
        <f t="shared" ca="1" si="162"/>
        <v>-249377270014.64883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-249377270014.64883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-1039071958.39437</v>
      </c>
      <c r="L3299" s="444">
        <f t="shared" ca="1" si="162"/>
        <v>-250416341973.04321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-250416341973.04321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-1043401424.8876801</v>
      </c>
      <c r="L3300" s="444">
        <f t="shared" ca="1" si="162"/>
        <v>-251459743397.93091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-251459743397.93091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-1047748930.8247122</v>
      </c>
      <c r="L3301" s="444">
        <f t="shared" ca="1" si="162"/>
        <v>-252507492328.75562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-252507492328.75562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-1052114551.369815</v>
      </c>
      <c r="L3302" s="444">
        <f t="shared" ca="1" si="162"/>
        <v>-253559606880.12543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-253559606880.12543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-1056498362.0005226</v>
      </c>
      <c r="L3303" s="444">
        <f t="shared" ca="1" si="162"/>
        <v>-254616105242.12595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-254616105242.12595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-1060900438.5088581</v>
      </c>
      <c r="L3304" s="444">
        <f t="shared" ca="1" si="162"/>
        <v>-255677005680.6348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-255677005680.6348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-1065320857.002645</v>
      </c>
      <c r="L3305" s="444">
        <f t="shared" ca="1" si="162"/>
        <v>-256742326537.63745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-256742326537.63745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-1069759693.9068227</v>
      </c>
      <c r="L3306" s="444">
        <f t="shared" ca="1" si="162"/>
        <v>-257812086231.54428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-257812086231.54428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-1074217025.9647679</v>
      </c>
      <c r="L3307" s="444">
        <f t="shared" ca="1" si="162"/>
        <v>-258886303257.50906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-258886303257.50906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-1078692930.2396212</v>
      </c>
      <c r="L3308" s="444">
        <f t="shared" ca="1" si="162"/>
        <v>-259964996187.74869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-259964996187.74869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-1083187484.1156197</v>
      </c>
      <c r="L3309" s="444">
        <f t="shared" ca="1" si="162"/>
        <v>-261048183671.86432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-261048183671.86432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-1087700765.2994347</v>
      </c>
      <c r="L3310" s="444">
        <f t="shared" ca="1" si="162"/>
        <v>-262135884437.16376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-262135884437.16376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-1092232851.8215156</v>
      </c>
      <c r="L3311" s="444">
        <f t="shared" ca="1" si="162"/>
        <v>-263228117288.98526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-263228117288.98526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-1096783822.0374386</v>
      </c>
      <c r="L3312" s="444">
        <f t="shared" ca="1" si="162"/>
        <v>-264324901111.02271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-264324901111.02271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-1101353754.6292613</v>
      </c>
      <c r="L3313" s="444">
        <f t="shared" ca="1" si="162"/>
        <v>-265426254865.65198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-265426254865.65198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-1105942728.6068833</v>
      </c>
      <c r="L3314" s="444">
        <f t="shared" ca="1" si="162"/>
        <v>-266532197594.25885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-266532197594.25885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-1110550823.3094118</v>
      </c>
      <c r="L3315" s="444">
        <f t="shared" ca="1" si="162"/>
        <v>-267642748417.56827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-267642748417.56827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-1115178118.4065344</v>
      </c>
      <c r="L3316" s="444">
        <f t="shared" ca="1" si="162"/>
        <v>-268757926535.97479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-268757926535.97479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-1119824693.899895</v>
      </c>
      <c r="L3317" s="444">
        <f t="shared" ca="1" si="162"/>
        <v>-269877751229.87469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-269877751229.87469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-1124490630.1244781</v>
      </c>
      <c r="L3318" s="444">
        <f t="shared" ca="1" si="162"/>
        <v>-271002241859.99918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-271002241859.99918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-1129176007.7499967</v>
      </c>
      <c r="L3319" s="444">
        <f t="shared" ca="1" si="162"/>
        <v>-272131417867.74918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-272131417867.74918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-1133880907.7822883</v>
      </c>
      <c r="L3320" s="444">
        <f t="shared" ca="1" si="162"/>
        <v>-273265298775.53146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-273265298775.53146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-1138605411.5647144</v>
      </c>
      <c r="L3321" s="444">
        <f t="shared" ca="1" si="162"/>
        <v>-274403904187.09619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-274403904187.09619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-1143349600.7795675</v>
      </c>
      <c r="L3322" s="444">
        <f t="shared" ca="1" si="162"/>
        <v>-275547253787.87573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-275547253787.87573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-1148113557.4494822</v>
      </c>
      <c r="L3323" s="444">
        <f t="shared" ref="L3323:L3577" ca="1" si="167">I3323-J3323+K3323</f>
        <v>-276695367345.3252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-276695367345.3252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-1152897363.9388549</v>
      </c>
      <c r="L3324" s="444">
        <f t="shared" ca="1" si="167"/>
        <v>-277848264709.26404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-277848264709.26404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-1157701102.9552667</v>
      </c>
      <c r="L3325" s="444">
        <f t="shared" ca="1" si="167"/>
        <v>-279005965812.2193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-279005965812.2193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-1162524857.5509138</v>
      </c>
      <c r="L3326" s="444">
        <f t="shared" ca="1" si="167"/>
        <v>-280168490669.7702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-280168490669.7702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-1167368711.1240425</v>
      </c>
      <c r="L3327" s="444">
        <f t="shared" ca="1" si="167"/>
        <v>-281335859380.89423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-281335859380.89423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-1172232747.4203925</v>
      </c>
      <c r="L3328" s="444">
        <f t="shared" ca="1" si="167"/>
        <v>-282508092128.31464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-282508092128.31464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-1177117050.5346444</v>
      </c>
      <c r="L3329" s="444">
        <f t="shared" ca="1" si="167"/>
        <v>-283685209178.8493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-283685209178.8493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-1182021704.9118721</v>
      </c>
      <c r="L3330" s="444">
        <f t="shared" ca="1" si="167"/>
        <v>-284867230883.76117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-284867230883.76117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-1186946795.3490047</v>
      </c>
      <c r="L3331" s="444">
        <f t="shared" ca="1" si="167"/>
        <v>-286054177679.11017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-286054177679.11017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-1191892406.9962924</v>
      </c>
      <c r="L3332" s="444">
        <f t="shared" ca="1" si="167"/>
        <v>-287246070086.10645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-287246070086.10645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-1196858625.3587768</v>
      </c>
      <c r="L3333" s="444">
        <f t="shared" ca="1" si="167"/>
        <v>-288442928711.46521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-288442928711.46521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-1201845536.2977717</v>
      </c>
      <c r="L3334" s="444">
        <f t="shared" ca="1" si="167"/>
        <v>-289644774247.763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-289644774247.763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-1206853226.0323458</v>
      </c>
      <c r="L3335" s="444">
        <f t="shared" ca="1" si="167"/>
        <v>-290851627473.79535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-290851627473.79535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-1211881781.1408138</v>
      </c>
      <c r="L3336" s="444">
        <f t="shared" ca="1" si="167"/>
        <v>-292063509254.93616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-292063509254.93616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-1216931288.5622339</v>
      </c>
      <c r="L3337" s="444">
        <f t="shared" ca="1" si="167"/>
        <v>-293280440543.49841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-293280440543.49841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-1222001835.5979099</v>
      </c>
      <c r="L3338" s="444">
        <f t="shared" ca="1" si="167"/>
        <v>-294502442379.09631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-294502442379.09631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-1227093509.9129014</v>
      </c>
      <c r="L3339" s="444">
        <f t="shared" ca="1" si="167"/>
        <v>-295729535889.00922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-295729535889.00922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-1232206399.5375383</v>
      </c>
      <c r="L3340" s="444">
        <f t="shared" ca="1" si="167"/>
        <v>-296961742288.54675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-296961742288.54675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-1237340592.8689449</v>
      </c>
      <c r="L3341" s="444">
        <f t="shared" ca="1" si="167"/>
        <v>-298199082881.41571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-298199082881.41571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-1242496178.6725655</v>
      </c>
      <c r="L3342" s="444">
        <f t="shared" ca="1" si="167"/>
        <v>-299441579060.08826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-299441579060.08826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-1247673246.0837011</v>
      </c>
      <c r="L3343" s="444">
        <f t="shared" ca="1" si="167"/>
        <v>-300689252306.17194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-300689252306.17194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-1252871884.6090498</v>
      </c>
      <c r="L3344" s="444">
        <f t="shared" ca="1" si="167"/>
        <v>-301942124190.78101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-301942124190.78101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-1258092184.1282542</v>
      </c>
      <c r="L3345" s="444">
        <f t="shared" ca="1" si="167"/>
        <v>-303200216374.90924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-303200216374.90924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-1263334234.8954551</v>
      </c>
      <c r="L3346" s="444">
        <f t="shared" ca="1" si="167"/>
        <v>-304463550609.80469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-304463550609.80469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-1268598127.5408528</v>
      </c>
      <c r="L3347" s="444">
        <f t="shared" ca="1" si="167"/>
        <v>-305732148737.34552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-305732148737.34552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-1273883953.072273</v>
      </c>
      <c r="L3348" s="444">
        <f t="shared" ca="1" si="167"/>
        <v>-307006032690.41779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-307006032690.41779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-1279191802.8767407</v>
      </c>
      <c r="L3349" s="444">
        <f t="shared" ca="1" si="167"/>
        <v>-308285224493.29456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-308285224493.29456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-1284521768.7220607</v>
      </c>
      <c r="L3350" s="444">
        <f t="shared" ca="1" si="167"/>
        <v>-309569746262.0166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-309569746262.0166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-1289873942.7584026</v>
      </c>
      <c r="L3351" s="444">
        <f t="shared" ca="1" si="167"/>
        <v>-310859620204.77502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-310859620204.77502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-1295248417.519896</v>
      </c>
      <c r="L3352" s="444">
        <f t="shared" ca="1" si="167"/>
        <v>-312154868622.29492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-312154868622.29492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-1300645285.9262288</v>
      </c>
      <c r="L3353" s="444">
        <f t="shared" ca="1" si="167"/>
        <v>-313455513908.22113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-313455513908.22113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-1306064641.2842548</v>
      </c>
      <c r="L3354" s="444">
        <f t="shared" ca="1" si="167"/>
        <v>-314761578549.50537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-314761578549.50537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-1311506577.2896056</v>
      </c>
      <c r="L3355" s="444">
        <f t="shared" ca="1" si="167"/>
        <v>-316073085126.79498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-316073085126.79498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-1316971188.0283124</v>
      </c>
      <c r="L3356" s="444">
        <f t="shared" ca="1" si="167"/>
        <v>-317390056314.8233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-317390056314.8233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-1322458567.9784305</v>
      </c>
      <c r="L3357" s="444">
        <f t="shared" ca="1" si="167"/>
        <v>-318712514882.80176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-318712514882.80176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-1327968812.0116739</v>
      </c>
      <c r="L3358" s="444">
        <f t="shared" ca="1" si="167"/>
        <v>-320040483694.81342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-320040483694.81342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-1333502015.3950558</v>
      </c>
      <c r="L3359" s="444">
        <f t="shared" ca="1" si="167"/>
        <v>-321373985710.2085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-321373985710.2085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-1339058273.7925353</v>
      </c>
      <c r="L3360" s="444">
        <f t="shared" ca="1" si="167"/>
        <v>-322713043984.00104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-322713043984.00104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-1344637683.2666709</v>
      </c>
      <c r="L3361" s="444">
        <f t="shared" ca="1" si="167"/>
        <v>-324057681667.2677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-324057681667.2677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-1350240340.280282</v>
      </c>
      <c r="L3362" s="444">
        <f t="shared" ca="1" si="167"/>
        <v>-325407922007.54797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-325407922007.54797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-1355866341.6981165</v>
      </c>
      <c r="L3363" s="444">
        <f t="shared" ca="1" si="167"/>
        <v>-326763788349.24609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-326763788349.24609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-1361515784.7885253</v>
      </c>
      <c r="L3364" s="444">
        <f t="shared" ca="1" si="167"/>
        <v>-328125304134.03461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-328125304134.03461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-1367188767.2251441</v>
      </c>
      <c r="L3365" s="444">
        <f t="shared" ca="1" si="167"/>
        <v>-329492492901.25977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-329492492901.25977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-1372885387.0885823</v>
      </c>
      <c r="L3366" s="444">
        <f t="shared" ca="1" si="167"/>
        <v>-330865378288.34833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-330865378288.34833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-1378605742.868118</v>
      </c>
      <c r="L3367" s="444">
        <f t="shared" ca="1" si="167"/>
        <v>-332243984031.21643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-332243984031.21643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-1384349933.4634018</v>
      </c>
      <c r="L3368" s="444">
        <f t="shared" ca="1" si="167"/>
        <v>-333628333964.67981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-333628333964.67981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-1390118058.1861658</v>
      </c>
      <c r="L3369" s="444">
        <f t="shared" ca="1" si="167"/>
        <v>-335018452022.86597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-335018452022.86597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-1395910216.7619414</v>
      </c>
      <c r="L3370" s="444">
        <f t="shared" ca="1" si="167"/>
        <v>-336414362239.62793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-336414362239.62793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-1401726509.3317831</v>
      </c>
      <c r="L3371" s="444">
        <f t="shared" ca="1" si="167"/>
        <v>-337816088748.95972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-337816088748.95972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-1407567036.4539988</v>
      </c>
      <c r="L3372" s="444">
        <f t="shared" ca="1" si="167"/>
        <v>-339223655785.4137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-339223655785.4137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-1413431899.1058903</v>
      </c>
      <c r="L3373" s="444">
        <f t="shared" ca="1" si="167"/>
        <v>-340637087684.51959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-340637087684.51959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-1419321198.6854982</v>
      </c>
      <c r="L3374" s="444">
        <f t="shared" ca="1" si="167"/>
        <v>-342056408883.20508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-342056408883.20508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-1425235037.0133545</v>
      </c>
      <c r="L3375" s="444">
        <f t="shared" ca="1" si="167"/>
        <v>-343481643920.21844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-343481643920.21844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-1431173516.3342435</v>
      </c>
      <c r="L3376" s="444">
        <f t="shared" ca="1" si="167"/>
        <v>-344912817436.55267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-344912817436.55267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-1437136739.3189695</v>
      </c>
      <c r="L3377" s="444">
        <f t="shared" ca="1" si="167"/>
        <v>-346349954175.87164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-346349954175.87164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-1443124809.0661318</v>
      </c>
      <c r="L3378" s="444">
        <f t="shared" ca="1" si="167"/>
        <v>-347793078984.93781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-347793078984.93781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-1449137829.1039076</v>
      </c>
      <c r="L3379" s="444">
        <f t="shared" ca="1" si="167"/>
        <v>-349242216814.04169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-349242216814.04169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-1455175903.3918405</v>
      </c>
      <c r="L3380" s="444">
        <f t="shared" ca="1" si="167"/>
        <v>-350697392717.43353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-350697392717.43353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-1461239136.3226397</v>
      </c>
      <c r="L3381" s="444">
        <f t="shared" ca="1" si="167"/>
        <v>-352158631853.75616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-352158631853.75616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-1467327632.723984</v>
      </c>
      <c r="L3382" s="444">
        <f t="shared" ca="1" si="167"/>
        <v>-353625959486.48016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-353625959486.48016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-1473441497.8603339</v>
      </c>
      <c r="L3383" s="444">
        <f t="shared" ca="1" si="167"/>
        <v>-355099400984.34052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-355099400984.34052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-1479580837.4347522</v>
      </c>
      <c r="L3384" s="444">
        <f t="shared" ca="1" si="167"/>
        <v>-356578981821.77527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-356578981821.77527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-1485745757.5907302</v>
      </c>
      <c r="L3385" s="444">
        <f t="shared" ca="1" si="167"/>
        <v>-358064727579.36603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-358064727579.36603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-1491936364.9140251</v>
      </c>
      <c r="L3386" s="444">
        <f t="shared" ca="1" si="167"/>
        <v>-359556663944.28003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-359556663944.28003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-1498152766.4345002</v>
      </c>
      <c r="L3387" s="444">
        <f t="shared" ca="1" si="167"/>
        <v>-361054816710.71454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-361054816710.71454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-1504395069.6279771</v>
      </c>
      <c r="L3388" s="444">
        <f t="shared" ca="1" si="167"/>
        <v>-362559211780.34253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-362559211780.34253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-1510663382.4180939</v>
      </c>
      <c r="L3389" s="444">
        <f t="shared" ca="1" si="167"/>
        <v>-364069875162.76062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-364069875162.76062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-1516957813.1781693</v>
      </c>
      <c r="L3390" s="444">
        <f t="shared" ca="1" si="167"/>
        <v>-365586832975.93878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-365586832975.93878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-1523278470.7330782</v>
      </c>
      <c r="L3391" s="444">
        <f t="shared" ca="1" si="167"/>
        <v>-367110111446.67188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-367110111446.67188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-1529625464.3611329</v>
      </c>
      <c r="L3392" s="444">
        <f t="shared" ca="1" si="167"/>
        <v>-368639736911.03302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-368639736911.03302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-1535998903.7959709</v>
      </c>
      <c r="L3393" s="444">
        <f t="shared" ca="1" si="167"/>
        <v>-370175735814.82898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-370175735814.82898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-1542398899.2284541</v>
      </c>
      <c r="L3394" s="444">
        <f t="shared" ca="1" si="167"/>
        <v>-371718134714.05743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-371718134714.05743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-1548825561.3085725</v>
      </c>
      <c r="L3395" s="444">
        <f t="shared" ca="1" si="167"/>
        <v>-373266960275.36603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-373266960275.36603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-1555279001.1473584</v>
      </c>
      <c r="L3396" s="444">
        <f t="shared" ca="1" si="167"/>
        <v>-374822239276.51337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-374822239276.51337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-1561759330.3188057</v>
      </c>
      <c r="L3397" s="444">
        <f t="shared" ca="1" si="167"/>
        <v>-376383998606.83215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-376383998606.83215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-1568266660.8618007</v>
      </c>
      <c r="L3398" s="444">
        <f t="shared" ca="1" si="167"/>
        <v>-377952265267.69397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-377952265267.69397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-1574801105.2820582</v>
      </c>
      <c r="L3399" s="444">
        <f t="shared" ca="1" si="167"/>
        <v>-379527066372.97601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-379527066372.97601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-1581362776.5540667</v>
      </c>
      <c r="L3400" s="444">
        <f t="shared" ca="1" si="167"/>
        <v>-381108429149.53009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-381108429149.53009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-1587951788.1230421</v>
      </c>
      <c r="L3401" s="444">
        <f t="shared" ca="1" si="167"/>
        <v>-382696380937.65314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-382696380937.65314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-1594568253.906888</v>
      </c>
      <c r="L3402" s="444">
        <f t="shared" ca="1" si="167"/>
        <v>-384290949191.56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-384290949191.56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-1601212288.2981668</v>
      </c>
      <c r="L3403" s="444">
        <f t="shared" ca="1" si="167"/>
        <v>-385892161479.85815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-385892161479.85815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-1607884006.1660757</v>
      </c>
      <c r="L3404" s="444">
        <f t="shared" ca="1" si="167"/>
        <v>-387500045486.02423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-387500045486.02423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-1614583522.8584342</v>
      </c>
      <c r="L3405" s="444">
        <f t="shared" ca="1" si="167"/>
        <v>-389114629008.88269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-389114629008.88269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-1621310954.2036779</v>
      </c>
      <c r="L3406" s="444">
        <f t="shared" ca="1" si="167"/>
        <v>-390735939963.08636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-390735939963.08636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-1628066416.5128598</v>
      </c>
      <c r="L3407" s="444">
        <f t="shared" ca="1" si="167"/>
        <v>-392364006379.59924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-392364006379.59924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-1634850026.5816636</v>
      </c>
      <c r="L3408" s="444">
        <f t="shared" ca="1" si="167"/>
        <v>-393998856406.18091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-393998856406.18091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-1641661901.6924205</v>
      </c>
      <c r="L3409" s="444">
        <f t="shared" ca="1" si="167"/>
        <v>-395640518307.87335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-395640518307.87335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-1648502159.6161389</v>
      </c>
      <c r="L3410" s="444">
        <f t="shared" ca="1" si="167"/>
        <v>-397289020467.4895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-397289020467.4895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-1655370918.6145396</v>
      </c>
      <c r="L3411" s="444">
        <f t="shared" ca="1" si="167"/>
        <v>-398944391386.10406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-398944391386.10406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-1662268297.4421003</v>
      </c>
      <c r="L3412" s="444">
        <f t="shared" ca="1" si="167"/>
        <v>-400606659683.54614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-400606659683.54614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-1669194415.348109</v>
      </c>
      <c r="L3413" s="444">
        <f t="shared" ca="1" si="167"/>
        <v>-402275854098.89423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-402275854098.89423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-1676149392.0787258</v>
      </c>
      <c r="L3414" s="444">
        <f t="shared" ca="1" si="167"/>
        <v>-403952003490.97296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-403952003490.97296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-1683133347.8790541</v>
      </c>
      <c r="L3415" s="444">
        <f t="shared" ca="1" si="167"/>
        <v>-405635136838.85199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-405635136838.85199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-1690146403.4952166</v>
      </c>
      <c r="L3416" s="444">
        <f t="shared" ca="1" si="167"/>
        <v>-407325283242.34723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-407325283242.34723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-1697188680.1764467</v>
      </c>
      <c r="L3417" s="444">
        <f t="shared" ca="1" si="167"/>
        <v>-409022471922.52368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-409022471922.52368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-1704260299.677182</v>
      </c>
      <c r="L3418" s="444">
        <f t="shared" ca="1" si="167"/>
        <v>-410726732222.20087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-410726732222.20087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-1711361384.2591703</v>
      </c>
      <c r="L3419" s="444">
        <f t="shared" ca="1" si="167"/>
        <v>-412438093606.46002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-412438093606.46002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-1718492056.6935835</v>
      </c>
      <c r="L3420" s="444">
        <f t="shared" ca="1" si="167"/>
        <v>-414156585663.15363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-414156585663.15363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-1725652440.26314</v>
      </c>
      <c r="L3421" s="444">
        <f t="shared" ca="1" si="167"/>
        <v>-415882238103.41675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-415882238103.41675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-1732842658.7642365</v>
      </c>
      <c r="L3422" s="444">
        <f t="shared" ca="1" si="167"/>
        <v>-417615080762.18097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-417615080762.18097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-1740062836.5090873</v>
      </c>
      <c r="L3423" s="444">
        <f t="shared" ca="1" si="167"/>
        <v>-419355143598.69006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-419355143598.69006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-1747313098.3278751</v>
      </c>
      <c r="L3424" s="444">
        <f t="shared" ca="1" si="167"/>
        <v>-421102456697.01794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-421102456697.01794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-1754593569.5709081</v>
      </c>
      <c r="L3425" s="444">
        <f t="shared" ca="1" si="167"/>
        <v>-422857050266.58887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-422857050266.58887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-1761904376.1107869</v>
      </c>
      <c r="L3426" s="444">
        <f t="shared" ca="1" si="167"/>
        <v>-424618954642.69965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-424618954642.69965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-1769245644.3445818</v>
      </c>
      <c r="L3427" s="444">
        <f t="shared" ca="1" si="167"/>
        <v>-426388200287.04425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-426388200287.04425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-1776617501.1960177</v>
      </c>
      <c r="L3428" s="444">
        <f t="shared" ca="1" si="167"/>
        <v>-428164817788.2403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-428164817788.2403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-1784020074.1176677</v>
      </c>
      <c r="L3429" s="444">
        <f t="shared" ca="1" si="167"/>
        <v>-429948837862.35797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-429948837862.35797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-1791453491.0931582</v>
      </c>
      <c r="L3430" s="444">
        <f t="shared" ca="1" si="167"/>
        <v>-431740291353.45111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-431740291353.45111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-1798917880.6393797</v>
      </c>
      <c r="L3431" s="444">
        <f t="shared" ca="1" si="167"/>
        <v>-433539209234.09052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-433539209234.09052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-1806413371.8087108</v>
      </c>
      <c r="L3432" s="444">
        <f t="shared" ca="1" si="167"/>
        <v>-435345622605.89923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-435345622605.89923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-1813940094.191247</v>
      </c>
      <c r="L3433" s="444">
        <f t="shared" ca="1" si="167"/>
        <v>-437159562700.09045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-437159562700.09045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-1821498177.9170434</v>
      </c>
      <c r="L3434" s="444">
        <f t="shared" ca="1" si="167"/>
        <v>-438981060878.00751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-438981060878.00751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-1829087753.6583643</v>
      </c>
      <c r="L3435" s="444">
        <f t="shared" ca="1" si="167"/>
        <v>-440810148631.66589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-440810148631.66589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-1836708952.6319411</v>
      </c>
      <c r="L3436" s="444">
        <f t="shared" ca="1" si="167"/>
        <v>-442646857584.29785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-442646857584.29785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-1844361906.6012411</v>
      </c>
      <c r="L3437" s="444">
        <f t="shared" ca="1" si="167"/>
        <v>-444491219490.89911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-444491219490.89911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-1852046747.8787463</v>
      </c>
      <c r="L3438" s="444">
        <f t="shared" ca="1" si="167"/>
        <v>-446343266238.77783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-446343266238.77783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-1859763609.3282406</v>
      </c>
      <c r="L3439" s="444">
        <f t="shared" ca="1" si="167"/>
        <v>-448203029848.10608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-448203029848.10608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-1867512624.3671083</v>
      </c>
      <c r="L3440" s="444">
        <f t="shared" ca="1" si="167"/>
        <v>-450070542472.47321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-450070542472.47321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-1875293926.9686382</v>
      </c>
      <c r="L3441" s="444">
        <f t="shared" ca="1" si="167"/>
        <v>-451945836399.44183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-451945836399.44183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-1883107651.664341</v>
      </c>
      <c r="L3442" s="444">
        <f t="shared" ca="1" si="167"/>
        <v>-453828944051.1062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-453828944051.1062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-1890953933.5462759</v>
      </c>
      <c r="L3443" s="444">
        <f t="shared" ca="1" si="167"/>
        <v>-455719897984.65247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-455719897984.65247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-1898832908.2693853</v>
      </c>
      <c r="L3444" s="444">
        <f t="shared" ca="1" si="167"/>
        <v>-457618730892.92188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-457618730892.92188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-1906744712.0538409</v>
      </c>
      <c r="L3445" s="444">
        <f t="shared" ca="1" si="167"/>
        <v>-459525475604.97571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-459525475604.97571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-1914689481.6873987</v>
      </c>
      <c r="L3446" s="444">
        <f t="shared" ca="1" si="167"/>
        <v>-461440165086.66309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-461440165086.66309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-1922667354.5277631</v>
      </c>
      <c r="L3447" s="444">
        <f t="shared" ca="1" si="167"/>
        <v>-463362832441.19086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-463362832441.19086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-1930678468.504962</v>
      </c>
      <c r="L3448" s="444">
        <f t="shared" ca="1" si="167"/>
        <v>-465293510909.6958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-465293510909.6958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-1938722962.1237326</v>
      </c>
      <c r="L3449" s="444">
        <f t="shared" ca="1" si="167"/>
        <v>-467232233871.81952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-467232233871.81952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-1946800974.4659147</v>
      </c>
      <c r="L3450" s="444">
        <f t="shared" ca="1" si="167"/>
        <v>-469179034846.28546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-469179034846.28546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-1954912645.1928561</v>
      </c>
      <c r="L3451" s="444">
        <f t="shared" ca="1" si="167"/>
        <v>-471133947491.47833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-471133947491.47833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-1963058114.5478265</v>
      </c>
      <c r="L3452" s="444">
        <f t="shared" ca="1" si="167"/>
        <v>-473097005606.02618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-473097005606.02618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-1971237523.3584423</v>
      </c>
      <c r="L3453" s="444">
        <f t="shared" ca="1" si="167"/>
        <v>-475068243129.38464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-475068243129.38464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-1979451013.0391026</v>
      </c>
      <c r="L3454" s="444">
        <f t="shared" ca="1" si="167"/>
        <v>-477047694142.42377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-477047694142.42377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-1987698725.5934327</v>
      </c>
      <c r="L3455" s="444">
        <f t="shared" ca="1" si="167"/>
        <v>-479035392868.01721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-479035392868.01721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-1995980803.6167383</v>
      </c>
      <c r="L3456" s="444">
        <f t="shared" ca="1" si="167"/>
        <v>-481031373671.63397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-481031373671.63397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-2004297390.2984748</v>
      </c>
      <c r="L3457" s="444">
        <f t="shared" ca="1" si="167"/>
        <v>-483035671061.93243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-483035671061.93243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-2012648629.4247184</v>
      </c>
      <c r="L3458" s="444">
        <f t="shared" ca="1" si="167"/>
        <v>-485048319691.35718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-485048319691.35718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-2021034665.3806548</v>
      </c>
      <c r="L3459" s="444">
        <f t="shared" ca="1" si="167"/>
        <v>-487069354356.73785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-487069354356.73785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-2029455643.1530743</v>
      </c>
      <c r="L3460" s="444">
        <f t="shared" ca="1" si="167"/>
        <v>-489098809999.89093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-489098809999.89093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-2037911708.3328791</v>
      </c>
      <c r="L3461" s="444">
        <f t="shared" ca="1" si="167"/>
        <v>-491136721708.22382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-491136721708.22382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-2046403007.1175992</v>
      </c>
      <c r="L3462" s="444">
        <f t="shared" ca="1" si="167"/>
        <v>-493183124715.34143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-493183124715.34143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-2054929686.3139229</v>
      </c>
      <c r="L3463" s="444">
        <f t="shared" ca="1" si="167"/>
        <v>-495238054401.65533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-495238054401.65533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-2063491893.3402307</v>
      </c>
      <c r="L3464" s="444">
        <f t="shared" ca="1" si="167"/>
        <v>-497301546294.99554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-497301546294.99554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-2072089776.2291481</v>
      </c>
      <c r="L3465" s="444">
        <f t="shared" ca="1" si="167"/>
        <v>-499373636071.22467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-499373636071.22467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-2080723483.6301024</v>
      </c>
      <c r="L3466" s="444">
        <f t="shared" ca="1" si="167"/>
        <v>-501454359554.8548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-501454359554.8548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-2089393164.8118949</v>
      </c>
      <c r="L3467" s="444">
        <f t="shared" ca="1" si="167"/>
        <v>-503543752719.66669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-503543752719.66669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-2098098969.6652777</v>
      </c>
      <c r="L3468" s="444">
        <f t="shared" ca="1" si="167"/>
        <v>-505641851689.33197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-505641851689.33197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-2106841048.70555</v>
      </c>
      <c r="L3469" s="444">
        <f t="shared" ca="1" si="167"/>
        <v>-507748692738.03754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-507748692738.03754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-2115619553.0751565</v>
      </c>
      <c r="L3470" s="444">
        <f t="shared" ca="1" si="167"/>
        <v>-509864312291.11267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-509864312291.11267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-2124434634.546303</v>
      </c>
      <c r="L3471" s="444">
        <f t="shared" ca="1" si="167"/>
        <v>-511988746925.659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-511988746925.659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-2133286445.5235791</v>
      </c>
      <c r="L3472" s="444">
        <f t="shared" ca="1" si="167"/>
        <v>-514122033371.18256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-514122033371.18256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-2142175139.0465939</v>
      </c>
      <c r="L3473" s="444">
        <f t="shared" ca="1" si="167"/>
        <v>-516264208510.22913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-516264208510.22913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-2151100868.7926211</v>
      </c>
      <c r="L3474" s="444">
        <f t="shared" ca="1" si="167"/>
        <v>-518415309379.02173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-518415309379.02173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-2160063789.079257</v>
      </c>
      <c r="L3475" s="444">
        <f t="shared" ca="1" si="167"/>
        <v>-520575373168.10101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-520575373168.10101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-2169064054.8670874</v>
      </c>
      <c r="L3476" s="444">
        <f t="shared" ca="1" si="167"/>
        <v>-522744437222.96808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-522744437222.96808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-2178101821.7623668</v>
      </c>
      <c r="L3477" s="444">
        <f t="shared" ca="1" si="167"/>
        <v>-524922539044.73047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-524922539044.73047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-2187177246.0197101</v>
      </c>
      <c r="L3478" s="444">
        <f t="shared" ca="1" si="167"/>
        <v>-527109716290.75018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-527109716290.75018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-2196290484.5447922</v>
      </c>
      <c r="L3479" s="444">
        <f t="shared" ca="1" si="167"/>
        <v>-529306006775.29498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-529306006775.29498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-2205441694.8970623</v>
      </c>
      <c r="L3480" s="444">
        <f t="shared" ca="1" si="167"/>
        <v>-531511448470.19202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-531511448470.19202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-2214631035.2924666</v>
      </c>
      <c r="L3481" s="444">
        <f t="shared" ca="1" si="167"/>
        <v>-533726079505.4845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-533726079505.4845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-2223858664.606185</v>
      </c>
      <c r="L3482" s="444">
        <f t="shared" ca="1" si="167"/>
        <v>-535949938170.0907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-535949938170.0907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-2233124742.3753777</v>
      </c>
      <c r="L3483" s="444">
        <f t="shared" ca="1" si="167"/>
        <v>-538183062912.46606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-538183062912.46606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-2242429428.8019419</v>
      </c>
      <c r="L3484" s="444">
        <f t="shared" ca="1" si="167"/>
        <v>-540425492341.26801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-540425492341.26801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-2251772884.7552834</v>
      </c>
      <c r="L3485" s="444">
        <f t="shared" ca="1" si="167"/>
        <v>-542677265226.02332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-542677265226.02332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-2261155271.7750969</v>
      </c>
      <c r="L3486" s="444">
        <f t="shared" ca="1" si="167"/>
        <v>-544938420497.7984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-544938420497.7984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-2270576752.0741601</v>
      </c>
      <c r="L3487" s="444">
        <f t="shared" ca="1" si="167"/>
        <v>-547208997249.87256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-547208997249.87256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-2280037488.5411358</v>
      </c>
      <c r="L3488" s="444">
        <f t="shared" ca="1" si="167"/>
        <v>-549489034738.4137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-549489034738.4137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-2289537644.7433906</v>
      </c>
      <c r="L3489" s="444">
        <f t="shared" ca="1" si="167"/>
        <v>-551778572383.1571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-551778572383.1571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-2299077384.929821</v>
      </c>
      <c r="L3490" s="444">
        <f t="shared" ca="1" si="167"/>
        <v>-554077649768.08691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-554077649768.08691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-2308656874.0336952</v>
      </c>
      <c r="L3491" s="444">
        <f t="shared" ca="1" si="167"/>
        <v>-556386306642.12061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-556386306642.12061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-2318276277.6755023</v>
      </c>
      <c r="L3492" s="444">
        <f t="shared" ca="1" si="167"/>
        <v>-558704582919.79614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-558704582919.79614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-2327935762.1658173</v>
      </c>
      <c r="L3493" s="444">
        <f t="shared" ca="1" si="167"/>
        <v>-561032518681.96191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-561032518681.96191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-2337635494.5081744</v>
      </c>
      <c r="L3494" s="444">
        <f t="shared" ca="1" si="167"/>
        <v>-563370154176.47009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-563370154176.47009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-2347375642.4019585</v>
      </c>
      <c r="L3495" s="444">
        <f t="shared" ca="1" si="167"/>
        <v>-565717529818.87207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-565717529818.87207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-2357156374.2453003</v>
      </c>
      <c r="L3496" s="444">
        <f t="shared" ca="1" si="167"/>
        <v>-568074686193.11743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-568074686193.11743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-2366977859.137989</v>
      </c>
      <c r="L3497" s="444">
        <f t="shared" ca="1" si="167"/>
        <v>-570441664052.25537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-570441664052.25537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-2376840266.8843975</v>
      </c>
      <c r="L3498" s="444">
        <f t="shared" ca="1" si="167"/>
        <v>-572818504319.13977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-572818504319.13977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-2386743767.9964156</v>
      </c>
      <c r="L3499" s="444">
        <f t="shared" ca="1" si="167"/>
        <v>-575205248087.13623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-575205248087.13623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-2396688533.6964011</v>
      </c>
      <c r="L3500" s="444">
        <f t="shared" ca="1" si="167"/>
        <v>-577601936620.83264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-577601936620.83264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-2406674735.920136</v>
      </c>
      <c r="L3501" s="444">
        <f t="shared" ca="1" si="167"/>
        <v>-580008611356.75281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-580008611356.75281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-2416702547.3198032</v>
      </c>
      <c r="L3502" s="444">
        <f t="shared" ca="1" si="167"/>
        <v>-582425313904.07263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-582425313904.07263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-2426772141.2669692</v>
      </c>
      <c r="L3503" s="444">
        <f t="shared" ca="1" si="167"/>
        <v>-584852086045.3396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-584852086045.3396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-2436883691.8555818</v>
      </c>
      <c r="L3504" s="444">
        <f t="shared" ca="1" si="167"/>
        <v>-587288969737.19519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-587288969737.19519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-2447037373.9049797</v>
      </c>
      <c r="L3505" s="444">
        <f t="shared" ca="1" si="167"/>
        <v>-589736007111.10022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-589736007111.10022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-2457233362.9629173</v>
      </c>
      <c r="L3506" s="444">
        <f t="shared" ca="1" si="167"/>
        <v>-592193240474.06311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-592193240474.06311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-2467471835.3085961</v>
      </c>
      <c r="L3507" s="444">
        <f t="shared" ca="1" si="167"/>
        <v>-594660712309.3717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-594660712309.3717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-2477752967.9557152</v>
      </c>
      <c r="L3508" s="444">
        <f t="shared" ca="1" si="167"/>
        <v>-597138465277.32739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-597138465277.32739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-2488076938.6555309</v>
      </c>
      <c r="L3509" s="444">
        <f t="shared" ca="1" si="167"/>
        <v>-599626542215.98291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-599626542215.98291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-2498443925.8999286</v>
      </c>
      <c r="L3510" s="444">
        <f t="shared" ca="1" si="167"/>
        <v>-602124986141.88281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-602124986141.88281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-2508854108.9245119</v>
      </c>
      <c r="L3511" s="444">
        <f t="shared" ca="1" si="167"/>
        <v>-604633840250.80737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-604633840250.80737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-2519307667.7116976</v>
      </c>
      <c r="L3512" s="444">
        <f t="shared" ca="1" si="167"/>
        <v>-607153147918.51904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-607153147918.51904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-2529804782.9938293</v>
      </c>
      <c r="L3513" s="444">
        <f t="shared" ca="1" si="167"/>
        <v>-609682952701.51282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-609682952701.51282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-2540345636.2563033</v>
      </c>
      <c r="L3514" s="444">
        <f t="shared" ca="1" si="167"/>
        <v>-612223298337.76917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-612223298337.76917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-2550930409.740705</v>
      </c>
      <c r="L3515" s="444">
        <f t="shared" ca="1" si="167"/>
        <v>-614774228747.50989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-614774228747.50989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-2561559286.447958</v>
      </c>
      <c r="L3516" s="444">
        <f t="shared" ca="1" si="167"/>
        <v>-617335788033.95789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-617335788033.95789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-2572232450.1414909</v>
      </c>
      <c r="L3517" s="444">
        <f t="shared" ca="1" si="167"/>
        <v>-619908020484.09937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-619908020484.09937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-2582950085.3504138</v>
      </c>
      <c r="L3518" s="444">
        <f t="shared" ca="1" si="167"/>
        <v>-622490970569.44983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-622490970569.44983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-2593712377.3727074</v>
      </c>
      <c r="L3519" s="444">
        <f t="shared" ca="1" si="167"/>
        <v>-625084682946.82251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-625084682946.82251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-2604519512.2784271</v>
      </c>
      <c r="L3520" s="444">
        <f t="shared" ca="1" si="167"/>
        <v>-627689202459.10095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-627689202459.10095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-2615371676.9129205</v>
      </c>
      <c r="L3521" s="444">
        <f t="shared" ca="1" si="167"/>
        <v>-630304574136.01392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-630304574136.01392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-2626269058.9000578</v>
      </c>
      <c r="L3522" s="444">
        <f t="shared" ca="1" si="167"/>
        <v>-632930843194.91394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-632930843194.91394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-2637211846.6454749</v>
      </c>
      <c r="L3523" s="444">
        <f t="shared" ca="1" si="167"/>
        <v>-635568055041.55945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-635568055041.55945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-2648200229.3398309</v>
      </c>
      <c r="L3524" s="444">
        <f t="shared" ca="1" si="167"/>
        <v>-638216255270.89929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-638216255270.89929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-2659234396.9620805</v>
      </c>
      <c r="L3525" s="444">
        <f t="shared" ca="1" si="167"/>
        <v>-640875489667.86133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-640875489667.86133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-2670314540.2827554</v>
      </c>
      <c r="L3526" s="444">
        <f t="shared" ca="1" si="167"/>
        <v>-643545804208.14404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-643545804208.14404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-2681440850.8672667</v>
      </c>
      <c r="L3527" s="444">
        <f t="shared" ca="1" si="167"/>
        <v>-646227245059.01135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-646227245059.01135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-2692613521.0792141</v>
      </c>
      <c r="L3528" s="444">
        <f t="shared" ca="1" si="167"/>
        <v>-648919858580.09058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-648919858580.09058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-2703832744.0837107</v>
      </c>
      <c r="L3529" s="444">
        <f t="shared" ca="1" si="167"/>
        <v>-651623691324.17432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-651623691324.17432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-2715098713.8507261</v>
      </c>
      <c r="L3530" s="444">
        <f t="shared" ca="1" si="167"/>
        <v>-654338790038.02502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-654338790038.02502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-2726411625.1584377</v>
      </c>
      <c r="L3531" s="444">
        <f t="shared" ca="1" si="167"/>
        <v>-657065201663.18347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-657065201663.18347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-2737771673.5965977</v>
      </c>
      <c r="L3532" s="444">
        <f t="shared" ca="1" si="167"/>
        <v>-659802973336.78003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-659802973336.78003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-2749179055.5699167</v>
      </c>
      <c r="L3533" s="444">
        <f t="shared" ca="1" si="167"/>
        <v>-662552152392.34998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-662552152392.34998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-2760633968.3014584</v>
      </c>
      <c r="L3534" s="444">
        <f t="shared" ca="1" si="167"/>
        <v>-665312786360.65149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-665312786360.65149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-2772136609.8360476</v>
      </c>
      <c r="L3535" s="444">
        <f t="shared" ca="1" si="167"/>
        <v>-668084922970.48755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-668084922970.48755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-2783687179.0436983</v>
      </c>
      <c r="L3536" s="444">
        <f t="shared" ca="1" si="167"/>
        <v>-670868610149.53125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-670868610149.53125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-2795285875.6230469</v>
      </c>
      <c r="L3537" s="444">
        <f t="shared" ca="1" si="167"/>
        <v>-673663896025.1543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-673663896025.1543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-2806932900.1048098</v>
      </c>
      <c r="L3538" s="444">
        <f t="shared" ca="1" si="167"/>
        <v>-676470828925.25916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-676470828925.25916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-2818628453.8552465</v>
      </c>
      <c r="L3539" s="444">
        <f t="shared" ca="1" si="167"/>
        <v>-679289457379.11438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-679289457379.11438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-2830372739.0796432</v>
      </c>
      <c r="L3540" s="444">
        <f t="shared" ca="1" si="167"/>
        <v>-682119830118.19397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-682119830118.19397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-2842165958.825808</v>
      </c>
      <c r="L3541" s="444">
        <f t="shared" ca="1" si="167"/>
        <v>-684961996077.01978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-684961996077.01978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-2854008316.9875822</v>
      </c>
      <c r="L3542" s="444">
        <f t="shared" ca="1" si="167"/>
        <v>-687816004394.00732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-687816004394.00732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-2865900018.3083639</v>
      </c>
      <c r="L3543" s="444">
        <f t="shared" ca="1" si="167"/>
        <v>-690681904412.31567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-690681904412.31567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-2877841268.3846488</v>
      </c>
      <c r="L3544" s="444">
        <f t="shared" ca="1" si="167"/>
        <v>-693559745680.70032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-693559745680.70032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-2889832273.6695848</v>
      </c>
      <c r="L3545" s="444">
        <f t="shared" ca="1" si="167"/>
        <v>-696449577954.36987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-696449577954.36987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-2901873241.476541</v>
      </c>
      <c r="L3546" s="444">
        <f t="shared" ca="1" si="167"/>
        <v>-699351451195.84644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-699351451195.84644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-2913964379.9826937</v>
      </c>
      <c r="L3547" s="444">
        <f t="shared" ca="1" si="167"/>
        <v>-702265415575.8291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-702265415575.8291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-2926105898.2326212</v>
      </c>
      <c r="L3548" s="444">
        <f t="shared" ca="1" si="167"/>
        <v>-705191521474.06177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-705191521474.06177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-2938298006.1419239</v>
      </c>
      <c r="L3549" s="444">
        <f t="shared" ca="1" si="167"/>
        <v>-708129819480.20374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-708129819480.20374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-2950540914.5008488</v>
      </c>
      <c r="L3550" s="444">
        <f t="shared" ca="1" si="167"/>
        <v>-711080360394.70459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-711080360394.70459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-2962834834.9779358</v>
      </c>
      <c r="L3551" s="444">
        <f t="shared" ca="1" si="167"/>
        <v>-714043195229.6825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-714043195229.6825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-2975179980.1236773</v>
      </c>
      <c r="L3552" s="444">
        <f t="shared" ca="1" si="167"/>
        <v>-717018375209.80615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-717018375209.80615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-2987576563.3741922</v>
      </c>
      <c r="L3553" s="444">
        <f t="shared" ca="1" si="167"/>
        <v>-720005951773.1803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-720005951773.1803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-3000024799.0549178</v>
      </c>
      <c r="L3554" s="444">
        <f t="shared" ca="1" si="167"/>
        <v>-723005976572.23523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-723005976572.23523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-3012524902.3843136</v>
      </c>
      <c r="L3555" s="444">
        <f t="shared" ca="1" si="167"/>
        <v>-726018501474.61951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-726018501474.61951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-3025077089.477581</v>
      </c>
      <c r="L3556" s="444">
        <f t="shared" ca="1" si="167"/>
        <v>-729043578564.09705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-729043578564.09705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-3037681577.3504043</v>
      </c>
      <c r="L3557" s="444">
        <f t="shared" ca="1" si="167"/>
        <v>-732081260141.44751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-732081260141.44751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-3050338583.922698</v>
      </c>
      <c r="L3558" s="444">
        <f t="shared" ca="1" si="167"/>
        <v>-735131598725.37024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-735131598725.37024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-3063048328.0223761</v>
      </c>
      <c r="L3559" s="444">
        <f t="shared" ca="1" si="167"/>
        <v>-738194647053.39258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-738194647053.39258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-3075811029.3891358</v>
      </c>
      <c r="L3560" s="444">
        <f t="shared" ca="1" si="167"/>
        <v>-741270458082.78174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-741270458082.78174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-3088626908.678257</v>
      </c>
      <c r="L3561" s="444">
        <f t="shared" ca="1" si="167"/>
        <v>-744359084991.45996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-744359084991.45996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-3101496187.4644165</v>
      </c>
      <c r="L3562" s="444">
        <f t="shared" ca="1" si="167"/>
        <v>-747460581178.92432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-747460581178.92432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-3114419088.2455177</v>
      </c>
      <c r="L3563" s="444">
        <f t="shared" ca="1" si="167"/>
        <v>-750575000267.1698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-750575000267.1698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-3127395834.4465408</v>
      </c>
      <c r="L3564" s="444">
        <f t="shared" ca="1" si="167"/>
        <v>-753702396101.61633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-753702396101.61633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-3140426650.4234014</v>
      </c>
      <c r="L3565" s="444">
        <f t="shared" ca="1" si="167"/>
        <v>-756842822752.03979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-756842822752.03979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-3153511761.4668326</v>
      </c>
      <c r="L3566" s="444">
        <f t="shared" ca="1" si="167"/>
        <v>-759996334513.50659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-759996334513.50659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-3166651393.8062773</v>
      </c>
      <c r="L3567" s="444">
        <f t="shared" ca="1" si="167"/>
        <v>-763162985907.31287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-763162985907.31287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-3179845774.6138034</v>
      </c>
      <c r="L3568" s="444">
        <f t="shared" ca="1" si="167"/>
        <v>-766342831681.92664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-766342831681.92664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-3193095132.0080276</v>
      </c>
      <c r="L3569" s="444">
        <f t="shared" ca="1" si="167"/>
        <v>-769535926813.93469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-769535926813.93469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-3206399695.0580611</v>
      </c>
      <c r="L3570" s="444">
        <f t="shared" ca="1" si="167"/>
        <v>-772742326508.9928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-772742326508.9928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-3219759693.7874699</v>
      </c>
      <c r="L3571" s="444">
        <f t="shared" ca="1" si="167"/>
        <v>-775962086202.78027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-775962086202.78027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-3233175359.1782513</v>
      </c>
      <c r="L3572" s="444">
        <f t="shared" ca="1" si="167"/>
        <v>-779195261561.9585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-779195261561.9585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-3246646923.1748271</v>
      </c>
      <c r="L3573" s="444">
        <f t="shared" ca="1" si="167"/>
        <v>-782441908485.1333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-782441908485.1333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-3260174618.6880555</v>
      </c>
      <c r="L3574" s="444">
        <f t="shared" ca="1" si="167"/>
        <v>-785702083103.82141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-785702083103.82141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-3273758679.599256</v>
      </c>
      <c r="L3575" s="444">
        <f t="shared" ca="1" si="167"/>
        <v>-788975841783.42065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-788975841783.42065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-3287399340.7642527</v>
      </c>
      <c r="L3576" s="444">
        <f t="shared" ca="1" si="167"/>
        <v>-792263241124.18494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-792263241124.18494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-3301096838.017437</v>
      </c>
      <c r="L3577" s="444">
        <f t="shared" ca="1" si="167"/>
        <v>-795564337962.20239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-795564337962.20239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-3314851408.1758432</v>
      </c>
      <c r="L3578" s="444">
        <f t="shared" ref="L3578:L3832" ca="1" si="172">I3578-J3578+K3578</f>
        <v>-798879189370.3783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-798879189370.3783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-3328663289.0432429</v>
      </c>
      <c r="L3579" s="444">
        <f t="shared" ca="1" si="172"/>
        <v>-802207852659.42151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-802207852659.42151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-3342532719.4142561</v>
      </c>
      <c r="L3580" s="444">
        <f t="shared" ca="1" si="172"/>
        <v>-805550385378.83582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-805550385378.83582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-3356459939.0784826</v>
      </c>
      <c r="L3581" s="444">
        <f t="shared" ca="1" si="172"/>
        <v>-808906845317.91431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-808906845317.91431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-3370445188.8246431</v>
      </c>
      <c r="L3582" s="444">
        <f t="shared" ca="1" si="172"/>
        <v>-812277290506.73889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-812277290506.73889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-3384488710.4447455</v>
      </c>
      <c r="L3583" s="444">
        <f t="shared" ca="1" si="172"/>
        <v>-815661779217.18359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-815661779217.18359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-3398590746.738265</v>
      </c>
      <c r="L3584" s="444">
        <f t="shared" ca="1" si="172"/>
        <v>-819060369963.92188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-819060369963.92188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-3412751541.5163412</v>
      </c>
      <c r="L3585" s="444">
        <f t="shared" ca="1" si="172"/>
        <v>-822473121505.43823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-822473121505.43823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-3426971339.6059928</v>
      </c>
      <c r="L3586" s="444">
        <f t="shared" ca="1" si="172"/>
        <v>-825900092845.04419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-825900092845.04419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-3441250386.8543506</v>
      </c>
      <c r="L3587" s="444">
        <f t="shared" ca="1" si="172"/>
        <v>-829341343231.89856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-829341343231.89856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-3455588930.1329107</v>
      </c>
      <c r="L3588" s="444">
        <f t="shared" ca="1" si="172"/>
        <v>-832796932162.03149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-832796932162.03149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-3469987217.3417978</v>
      </c>
      <c r="L3589" s="444">
        <f t="shared" ca="1" si="172"/>
        <v>-836266919379.37329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-836266919379.37329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-3484445497.4140553</v>
      </c>
      <c r="L3590" s="444">
        <f t="shared" ca="1" si="172"/>
        <v>-839751364876.78735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-839751364876.78735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-3498964020.3199472</v>
      </c>
      <c r="L3591" s="444">
        <f t="shared" ca="1" si="172"/>
        <v>-843250328897.1073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-843250328897.1073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-3513543037.0712805</v>
      </c>
      <c r="L3592" s="444">
        <f t="shared" ca="1" si="172"/>
        <v>-846763871934.17859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-846763871934.17859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-3528182799.7257442</v>
      </c>
      <c r="L3593" s="444">
        <f t="shared" ca="1" si="172"/>
        <v>-850292054733.9043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-850292054733.9043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-3542883561.3912678</v>
      </c>
      <c r="L3594" s="444">
        <f t="shared" ca="1" si="172"/>
        <v>-853834938295.29553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-853834938295.29553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-3557645576.2303982</v>
      </c>
      <c r="L3595" s="444">
        <f t="shared" ca="1" si="172"/>
        <v>-857392583871.52588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-857392583871.52588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-3572469099.4646907</v>
      </c>
      <c r="L3596" s="444">
        <f t="shared" ca="1" si="172"/>
        <v>-860965052970.9906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-860965052970.9906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-3587354387.3791275</v>
      </c>
      <c r="L3597" s="444">
        <f t="shared" ca="1" si="172"/>
        <v>-864552407358.36975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-864552407358.36975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-3602301697.32654</v>
      </c>
      <c r="L3598" s="444">
        <f t="shared" ca="1" si="172"/>
        <v>-868154709055.69629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-868154709055.69629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-3617311287.7320676</v>
      </c>
      <c r="L3599" s="444">
        <f t="shared" ca="1" si="172"/>
        <v>-871772020343.42834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-871772020343.42834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-3632383418.0976176</v>
      </c>
      <c r="L3600" s="444">
        <f t="shared" ca="1" si="172"/>
        <v>-875404403761.526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-875404403761.526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-3647518349.0063577</v>
      </c>
      <c r="L3601" s="444">
        <f t="shared" ca="1" si="172"/>
        <v>-879051922110.53235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-879051922110.53235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-3662716342.1272178</v>
      </c>
      <c r="L3602" s="444">
        <f t="shared" ca="1" si="172"/>
        <v>-882714638452.65955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-882714638452.65955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-3677977660.2194147</v>
      </c>
      <c r="L3603" s="444">
        <f t="shared" ca="1" si="172"/>
        <v>-886392616112.87891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-886392616112.87891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-3693302567.1369958</v>
      </c>
      <c r="L3604" s="444">
        <f t="shared" ca="1" si="172"/>
        <v>-890085918680.01587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-890085918680.01587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-3708691327.8333993</v>
      </c>
      <c r="L3605" s="444">
        <f t="shared" ca="1" si="172"/>
        <v>-893794610007.84924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-893794610007.84924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-3724144208.3660383</v>
      </c>
      <c r="L3606" s="444">
        <f t="shared" ca="1" si="172"/>
        <v>-897518754216.21533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-897518754216.21533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-3739661475.900897</v>
      </c>
      <c r="L3607" s="444">
        <f t="shared" ca="1" si="172"/>
        <v>-901258415692.11621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-901258415692.11621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-3755243398.7171507</v>
      </c>
      <c r="L3608" s="444">
        <f t="shared" ca="1" si="172"/>
        <v>-905013659090.83337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-905013659090.83337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-3770890246.2118058</v>
      </c>
      <c r="L3609" s="444">
        <f t="shared" ca="1" si="172"/>
        <v>-908784549337.04517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-908784549337.04517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-3786602288.9043555</v>
      </c>
      <c r="L3610" s="444">
        <f t="shared" ca="1" si="172"/>
        <v>-912571151625.94946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-912571151625.94946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-3802379798.4414558</v>
      </c>
      <c r="L3611" s="444">
        <f t="shared" ca="1" si="172"/>
        <v>-916373531424.39087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-916373531424.39087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-3818223047.6016293</v>
      </c>
      <c r="L3612" s="444">
        <f t="shared" ca="1" si="172"/>
        <v>-920191754471.99255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-920191754471.99255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-3834132310.2999687</v>
      </c>
      <c r="L3613" s="444">
        <f t="shared" ca="1" si="172"/>
        <v>-924025886782.29248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-924025886782.29248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-3850107861.5928855</v>
      </c>
      <c r="L3614" s="444">
        <f t="shared" ca="1" si="172"/>
        <v>-927875994643.88538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-927875994643.88538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-3866149977.6828556</v>
      </c>
      <c r="L3615" s="444">
        <f t="shared" ca="1" si="172"/>
        <v>-931742144621.56824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-931742144621.56824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-3882258935.9232016</v>
      </c>
      <c r="L3616" s="444">
        <f t="shared" ca="1" si="172"/>
        <v>-935624403557.49146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-935624403557.49146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-3898435014.8228817</v>
      </c>
      <c r="L3617" s="444">
        <f t="shared" ca="1" si="172"/>
        <v>-939522838572.31433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-939522838572.31433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-3914678494.0513096</v>
      </c>
      <c r="L3618" s="444">
        <f t="shared" ca="1" si="172"/>
        <v>-943437517066.3656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-943437517066.3656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-3930989654.4431901</v>
      </c>
      <c r="L3619" s="444">
        <f t="shared" ca="1" si="172"/>
        <v>-947368506720.80884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-947368506720.80884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-3947368778.0033703</v>
      </c>
      <c r="L3620" s="444">
        <f t="shared" ca="1" si="172"/>
        <v>-951315875498.81226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-951315875498.81226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-3963816147.9117179</v>
      </c>
      <c r="L3621" s="444">
        <f t="shared" ca="1" si="172"/>
        <v>-955279691646.724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-955279691646.724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-3980332048.5280166</v>
      </c>
      <c r="L3622" s="444">
        <f t="shared" ca="1" si="172"/>
        <v>-959260023695.25208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-959260023695.25208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-3996916765.396883</v>
      </c>
      <c r="L3623" s="444">
        <f t="shared" ca="1" si="172"/>
        <v>-963256940460.64893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-963256940460.64893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-4013570585.2527041</v>
      </c>
      <c r="L3624" s="444">
        <f t="shared" ca="1" si="172"/>
        <v>-967270511045.90161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-967270511045.90161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-4030293796.02459</v>
      </c>
      <c r="L3625" s="444">
        <f t="shared" ca="1" si="172"/>
        <v>-971300804841.92615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-971300804841.92615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-4047086686.8413587</v>
      </c>
      <c r="L3626" s="444">
        <f t="shared" ca="1" si="172"/>
        <v>-975347891528.76746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-975347891528.76746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-4063949548.0365305</v>
      </c>
      <c r="L3627" s="444">
        <f t="shared" ca="1" si="172"/>
        <v>-979411841076.80396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-979411841076.80396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-4080882671.1533499</v>
      </c>
      <c r="L3628" s="444">
        <f t="shared" ca="1" si="172"/>
        <v>-983492723747.95728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-983492723747.95728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-4097886348.9498215</v>
      </c>
      <c r="L3629" s="444">
        <f t="shared" ca="1" si="172"/>
        <v>-987590610096.9071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-987590610096.9071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-4114960875.4037795</v>
      </c>
      <c r="L3630" s="444">
        <f t="shared" ca="1" si="172"/>
        <v>-991705570972.31091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-991705570972.31091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-4132106545.7179618</v>
      </c>
      <c r="L3631" s="444">
        <f t="shared" ca="1" si="172"/>
        <v>-995837677518.02893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-995837677518.02893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-4149323656.3251204</v>
      </c>
      <c r="L3632" s="444">
        <f t="shared" ca="1" si="172"/>
        <v>-999987001174.354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-999987001174.354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-4166612504.8931417</v>
      </c>
      <c r="L3633" s="444">
        <f t="shared" ca="1" si="172"/>
        <v>-1004153613679.2472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-1004153613679.2472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-4183973390.3301964</v>
      </c>
      <c r="L3634" s="444">
        <f t="shared" ca="1" si="172"/>
        <v>-1008337587069.5774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-1008337587069.5774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-4201406612.789906</v>
      </c>
      <c r="L3635" s="444">
        <f t="shared" ca="1" si="172"/>
        <v>-1012538993682.3673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-1012538993682.3673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-4218912473.6765304</v>
      </c>
      <c r="L3636" s="444">
        <f t="shared" ca="1" si="172"/>
        <v>-1016757906156.0438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-1016757906156.0438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-4236491275.6501827</v>
      </c>
      <c r="L3637" s="444">
        <f t="shared" ca="1" si="172"/>
        <v>-1020994397431.694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-1020994397431.694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-4254143322.6320581</v>
      </c>
      <c r="L3638" s="444">
        <f t="shared" ca="1" si="172"/>
        <v>-1025248540754.326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-1025248540754.326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-4271868919.8096919</v>
      </c>
      <c r="L3639" s="444">
        <f t="shared" ca="1" si="172"/>
        <v>-1029520409674.1357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-1029520409674.1357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-4289668373.6422324</v>
      </c>
      <c r="L3640" s="444">
        <f t="shared" ca="1" si="172"/>
        <v>-1033810078047.778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-1033810078047.778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-4307541991.8657417</v>
      </c>
      <c r="L3641" s="444">
        <f t="shared" ca="1" si="172"/>
        <v>-1038117620039.6437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-1038117620039.6437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-4325490083.4985151</v>
      </c>
      <c r="L3642" s="444">
        <f t="shared" ca="1" si="172"/>
        <v>-1042443110123.1422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-1042443110123.1422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-4343512958.846426</v>
      </c>
      <c r="L3643" s="444">
        <f t="shared" ca="1" si="172"/>
        <v>-1046786623081.9886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-1046786623081.9886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-4361610929.5082855</v>
      </c>
      <c r="L3644" s="444">
        <f t="shared" ca="1" si="172"/>
        <v>-1051148234011.4969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-1051148234011.4969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-4379784308.381237</v>
      </c>
      <c r="L3645" s="444">
        <f t="shared" ca="1" si="172"/>
        <v>-1055528018319.8782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-1055528018319.8782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-4398033409.6661596</v>
      </c>
      <c r="L3646" s="444">
        <f t="shared" ca="1" si="172"/>
        <v>-1059926051729.5443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-1059926051729.5443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-4416358548.8731012</v>
      </c>
      <c r="L3647" s="444">
        <f t="shared" ca="1" si="172"/>
        <v>-1064342410278.4174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-1064342410278.4174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-4434760042.8267384</v>
      </c>
      <c r="L3648" s="444">
        <f t="shared" ca="1" si="172"/>
        <v>-1068777170321.2441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-1068777170321.2441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-4453238209.6718502</v>
      </c>
      <c r="L3649" s="444">
        <f t="shared" ca="1" si="172"/>
        <v>-1073230408530.916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-1073230408530.916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-4471793368.8788166</v>
      </c>
      <c r="L3650" s="444">
        <f t="shared" ca="1" si="172"/>
        <v>-1077702201899.7948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-1077702201899.7948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-4490425841.2491446</v>
      </c>
      <c r="L3651" s="444">
        <f t="shared" ca="1" si="172"/>
        <v>-1082192627741.0439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-1082192627741.0439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-4509135948.9210157</v>
      </c>
      <c r="L3652" s="444">
        <f t="shared" ca="1" si="172"/>
        <v>-1086701763689.965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-1086701763689.965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-4527924015.3748541</v>
      </c>
      <c r="L3653" s="444">
        <f t="shared" ca="1" si="172"/>
        <v>-1091229687705.3398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-1091229687705.3398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-4546790365.4389153</v>
      </c>
      <c r="L3654" s="444">
        <f t="shared" ca="1" si="172"/>
        <v>-1095776478070.7788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-1095776478070.7788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-4565735325.2949123</v>
      </c>
      <c r="L3655" s="444">
        <f t="shared" ca="1" si="172"/>
        <v>-1100342213396.0737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-1100342213396.0737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-4584759222.4836407</v>
      </c>
      <c r="L3656" s="444">
        <f t="shared" ca="1" si="172"/>
        <v>-1104926972618.5574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-1104926972618.5574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-4603862385.910656</v>
      </c>
      <c r="L3657" s="444">
        <f t="shared" ca="1" si="172"/>
        <v>-1109530835004.468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-1109530835004.468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-4623045145.8519497</v>
      </c>
      <c r="L3658" s="444">
        <f t="shared" ca="1" si="172"/>
        <v>-1114153880150.3201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-1114153880150.3201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-4642307833.9596672</v>
      </c>
      <c r="L3659" s="444">
        <f t="shared" ca="1" si="172"/>
        <v>-1118796187984.2798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-1118796187984.2798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-4661650783.2678328</v>
      </c>
      <c r="L3660" s="444">
        <f t="shared" ca="1" si="172"/>
        <v>-1123457838767.5476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-1123457838767.5476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-4681074328.1981153</v>
      </c>
      <c r="L3661" s="444">
        <f t="shared" ca="1" si="172"/>
        <v>-1128138913095.7456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-1128138913095.7456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-4700578804.5656071</v>
      </c>
      <c r="L3662" s="444">
        <f t="shared" ca="1" si="172"/>
        <v>-1132839491900.3113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-1132839491900.3113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-4720164549.58463</v>
      </c>
      <c r="L3663" s="444">
        <f t="shared" ca="1" si="172"/>
        <v>-1137559656449.896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-1137559656449.896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-4739831901.874567</v>
      </c>
      <c r="L3664" s="444">
        <f t="shared" ca="1" si="172"/>
        <v>-1142299488351.7705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-1142299488351.7705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-4759581201.4657106</v>
      </c>
      <c r="L3665" s="444">
        <f t="shared" ca="1" si="172"/>
        <v>-1147059069553.2363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-1147059069553.2363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-4779412789.805151</v>
      </c>
      <c r="L3666" s="444">
        <f t="shared" ca="1" si="172"/>
        <v>-1151838482343.0415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-1151838482343.0415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-4799327009.7626724</v>
      </c>
      <c r="L3667" s="444">
        <f t="shared" ca="1" si="172"/>
        <v>-1156637809352.8042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-1156637809352.8042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-4819324205.6366844</v>
      </c>
      <c r="L3668" s="444">
        <f t="shared" ca="1" si="172"/>
        <v>-1161457133558.4409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-1161457133558.4409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-4839404723.1601706</v>
      </c>
      <c r="L3669" s="444">
        <f t="shared" ca="1" si="172"/>
        <v>-1166296538281.6011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-1166296538281.6011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-4859568909.506671</v>
      </c>
      <c r="L3670" s="444">
        <f t="shared" ca="1" si="172"/>
        <v>-1171156107191.1077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-1171156107191.1077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-4879817113.2962818</v>
      </c>
      <c r="L3671" s="444">
        <f t="shared" ca="1" si="172"/>
        <v>-1176035924304.4041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-1176035924304.4041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-4900149684.6016836</v>
      </c>
      <c r="L3672" s="444">
        <f t="shared" ca="1" si="172"/>
        <v>-1180936073989.0056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-1180936073989.0056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-4920566974.9541903</v>
      </c>
      <c r="L3673" s="444">
        <f t="shared" ca="1" si="172"/>
        <v>-1185856640963.9597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-1185856640963.9597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-4941069337.3498325</v>
      </c>
      <c r="L3674" s="444">
        <f t="shared" ca="1" si="172"/>
        <v>-1190797710301.3096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-1190797710301.3096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-4961657126.2554569</v>
      </c>
      <c r="L3675" s="444">
        <f t="shared" ca="1" si="172"/>
        <v>-1195759367427.5649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-1195759367427.5649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-4982330697.6148539</v>
      </c>
      <c r="L3676" s="444">
        <f t="shared" ca="1" si="172"/>
        <v>-1200741698125.1797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-1200741698125.1797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-5003090408.8549156</v>
      </c>
      <c r="L3677" s="444">
        <f t="shared" ca="1" si="172"/>
        <v>-1205744788534.0347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-1205744788534.0347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-5023936618.8918114</v>
      </c>
      <c r="L3678" s="444">
        <f t="shared" ca="1" si="172"/>
        <v>-1210768725152.9265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-1210768725152.9265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-5044869688.1371937</v>
      </c>
      <c r="L3679" s="444">
        <f t="shared" ca="1" si="172"/>
        <v>-1215813594841.0637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-1215813594841.0637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-5065889978.5044317</v>
      </c>
      <c r="L3680" s="444">
        <f t="shared" ca="1" si="172"/>
        <v>-1220879484819.5681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-1220879484819.5681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-5086997853.4148674</v>
      </c>
      <c r="L3681" s="444">
        <f t="shared" ca="1" si="172"/>
        <v>-1225966482672.9829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-1225966482672.9829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-5108193677.8040953</v>
      </c>
      <c r="L3682" s="444">
        <f t="shared" ca="1" si="172"/>
        <v>-1231074676350.7871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-1231074676350.7871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-5129477818.1282797</v>
      </c>
      <c r="L3683" s="444">
        <f t="shared" ca="1" si="172"/>
        <v>-1236204154168.9153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-1236204154168.9153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-5150850642.3704805</v>
      </c>
      <c r="L3684" s="444">
        <f t="shared" ca="1" si="172"/>
        <v>-1241355004811.2856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-1241355004811.2856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-5172312520.0470238</v>
      </c>
      <c r="L3685" s="444">
        <f t="shared" ca="1" si="172"/>
        <v>-1246527317331.3328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-1246527317331.3328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-5193863822.2138863</v>
      </c>
      <c r="L3686" s="444">
        <f t="shared" ca="1" si="172"/>
        <v>-1251721181153.5466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-1251721181153.5466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-5215504921.4731112</v>
      </c>
      <c r="L3687" s="444">
        <f t="shared" ca="1" si="172"/>
        <v>-1256936686075.0198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-1256936686075.0198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-5237236191.979249</v>
      </c>
      <c r="L3688" s="444">
        <f t="shared" ca="1" si="172"/>
        <v>-1262173922266.999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-1262173922266.999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-5259058009.4458294</v>
      </c>
      <c r="L3689" s="444">
        <f t="shared" ca="1" si="172"/>
        <v>-1267432980276.4448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-1267432980276.4448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-5280970751.1518536</v>
      </c>
      <c r="L3690" s="444">
        <f t="shared" ca="1" si="172"/>
        <v>-1272713951027.5967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-1272713951027.5967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-5302974795.9483194</v>
      </c>
      <c r="L3691" s="444">
        <f t="shared" ca="1" si="172"/>
        <v>-1278016925823.5449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-1278016925823.5449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-5325070524.2647705</v>
      </c>
      <c r="L3692" s="444">
        <f t="shared" ca="1" si="172"/>
        <v>-1283341996347.8096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-1283341996347.8096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-5347258318.1158733</v>
      </c>
      <c r="L3693" s="444">
        <f t="shared" ca="1" si="172"/>
        <v>-1288689254665.9255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-1288689254665.9255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-5369538561.1080227</v>
      </c>
      <c r="L3694" s="444">
        <f t="shared" ca="1" si="172"/>
        <v>-1294058793227.0334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-1294058793227.0334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-5391911638.4459724</v>
      </c>
      <c r="L3695" s="444">
        <f t="shared" ca="1" si="172"/>
        <v>-1299450704865.4795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-1299450704865.4795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-5414377936.9394979</v>
      </c>
      <c r="L3696" s="444">
        <f t="shared" ca="1" si="172"/>
        <v>-1304865082802.4189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-1304865082802.4189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-5436937845.0100784</v>
      </c>
      <c r="L3697" s="444">
        <f t="shared" ca="1" si="172"/>
        <v>-1310302020647.429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-1310302020647.429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-5459591752.6976204</v>
      </c>
      <c r="L3698" s="444">
        <f t="shared" ca="1" si="172"/>
        <v>-1315761612400.1265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-1315761612400.1265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-5482340051.6671934</v>
      </c>
      <c r="L3699" s="444">
        <f t="shared" ca="1" si="172"/>
        <v>-1321243952451.7937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-1321243952451.7937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-5505183135.215807</v>
      </c>
      <c r="L3700" s="444">
        <f t="shared" ca="1" si="172"/>
        <v>-1326749135587.0095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-1326749135587.0095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-5528121398.2792063</v>
      </c>
      <c r="L3701" s="444">
        <f t="shared" ca="1" si="172"/>
        <v>-1332277256985.2888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-1332277256985.2888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-5551155237.4387035</v>
      </c>
      <c r="L3702" s="444">
        <f t="shared" ca="1" si="172"/>
        <v>-1337828412222.7275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-1337828412222.7275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-5574285050.928031</v>
      </c>
      <c r="L3703" s="444">
        <f t="shared" ca="1" si="172"/>
        <v>-1343402697273.6555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-1343402697273.6555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-5597511238.6402311</v>
      </c>
      <c r="L3704" s="444">
        <f t="shared" ca="1" si="172"/>
        <v>-1349000208512.2957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-1349000208512.2957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-5620834202.1345654</v>
      </c>
      <c r="L3705" s="444">
        <f t="shared" ca="1" si="172"/>
        <v>-1354621042714.4302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-1354621042714.4302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-5644254344.6434593</v>
      </c>
      <c r="L3706" s="444">
        <f t="shared" ca="1" si="172"/>
        <v>-1360265297059.0737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-1360265297059.0737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-5667772071.0794735</v>
      </c>
      <c r="L3707" s="444">
        <f t="shared" ca="1" si="172"/>
        <v>-1365933069130.1533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-1365933069130.1533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-5691387788.042305</v>
      </c>
      <c r="L3708" s="444">
        <f t="shared" ca="1" si="172"/>
        <v>-1371624456918.1956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-1371624456918.1956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-5715101903.8258152</v>
      </c>
      <c r="L3709" s="444">
        <f t="shared" ca="1" si="172"/>
        <v>-1377339558822.0215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-1377339558822.0215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-5738914828.4250898</v>
      </c>
      <c r="L3710" s="444">
        <f t="shared" ca="1" si="172"/>
        <v>-1383078473650.4465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-1383078473650.4465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-5762826973.5435276</v>
      </c>
      <c r="L3711" s="444">
        <f t="shared" ca="1" si="172"/>
        <v>-1388841300623.99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-1388841300623.99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-5786838752.5999584</v>
      </c>
      <c r="L3712" s="444">
        <f t="shared" ca="1" si="172"/>
        <v>-1394628139376.5898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-1394628139376.5898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-5810950580.7357912</v>
      </c>
      <c r="L3713" s="444">
        <f t="shared" ca="1" si="172"/>
        <v>-1400439089957.3257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-1400439089957.3257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-5835162874.8221903</v>
      </c>
      <c r="L3714" s="444">
        <f t="shared" ca="1" si="172"/>
        <v>-1406274252832.1479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-1406274252832.1479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-5859476053.4672832</v>
      </c>
      <c r="L3715" s="444">
        <f t="shared" ca="1" si="172"/>
        <v>-1412133728885.6152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-1412133728885.6152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-5883890537.0233965</v>
      </c>
      <c r="L3716" s="444">
        <f t="shared" ca="1" si="172"/>
        <v>-1418017619422.6387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-1418017619422.6387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-5908406747.5943279</v>
      </c>
      <c r="L3717" s="444">
        <f t="shared" ca="1" si="172"/>
        <v>-1423926026170.2329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-1423926026170.2329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-5933025109.0426369</v>
      </c>
      <c r="L3718" s="444">
        <f t="shared" ca="1" si="172"/>
        <v>-1429859051279.2756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-1429859051279.2756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-5957746046.9969816</v>
      </c>
      <c r="L3719" s="444">
        <f t="shared" ca="1" si="172"/>
        <v>-1435816797326.2727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-1435816797326.2727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-5982569988.8594694</v>
      </c>
      <c r="L3720" s="444">
        <f t="shared" ca="1" si="172"/>
        <v>-1441799367315.1321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-1441799367315.1321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-6007497363.8130503</v>
      </c>
      <c r="L3721" s="444">
        <f t="shared" ca="1" si="172"/>
        <v>-1447806864678.9451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-1447806864678.9451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-6032528602.8289375</v>
      </c>
      <c r="L3722" s="444">
        <f t="shared" ca="1" si="172"/>
        <v>-1453839393281.7739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-1453839393281.7739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-6057664138.674058</v>
      </c>
      <c r="L3723" s="444">
        <f t="shared" ca="1" si="172"/>
        <v>-1459897057420.448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-1459897057420.448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-6082904405.9185333</v>
      </c>
      <c r="L3724" s="444">
        <f t="shared" ca="1" si="172"/>
        <v>-1465979961826.3665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-1465979961826.3665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-6108249840.9431934</v>
      </c>
      <c r="L3725" s="444">
        <f t="shared" ca="1" si="172"/>
        <v>-1472088211667.3096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-1472088211667.3096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-6133700881.9471235</v>
      </c>
      <c r="L3726" s="444">
        <f t="shared" ca="1" si="172"/>
        <v>-1478221912549.2566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-1478221912549.2566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-6159257968.9552355</v>
      </c>
      <c r="L3727" s="444">
        <f t="shared" ca="1" si="172"/>
        <v>-1484381170518.2119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-1484381170518.2119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-6184921543.8258829</v>
      </c>
      <c r="L3728" s="444">
        <f t="shared" ca="1" si="172"/>
        <v>-1490566092062.0378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-1490566092062.0378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-6210692050.2584906</v>
      </c>
      <c r="L3729" s="444">
        <f t="shared" ca="1" si="172"/>
        <v>-1496776784112.2964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-1496776784112.2964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-6236569933.8012352</v>
      </c>
      <c r="L3730" s="444">
        <f t="shared" ca="1" si="172"/>
        <v>-1503013354046.0977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-1503013354046.0977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-6262555641.8587399</v>
      </c>
      <c r="L3731" s="444">
        <f t="shared" ca="1" si="172"/>
        <v>-1509275909687.9563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-1509275909687.9563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-6288649623.6998177</v>
      </c>
      <c r="L3732" s="444">
        <f t="shared" ca="1" si="172"/>
        <v>-1515564559311.656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-1515564559311.656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-6314852330.4652328</v>
      </c>
      <c r="L3733" s="444">
        <f t="shared" ca="1" si="172"/>
        <v>-1521879411642.1213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-1521879411642.1213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-6341164215.1755056</v>
      </c>
      <c r="L3734" s="444">
        <f t="shared" ca="1" si="172"/>
        <v>-1528220575857.2969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-1528220575857.2969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-6367585732.7387371</v>
      </c>
      <c r="L3735" s="444">
        <f t="shared" ca="1" si="172"/>
        <v>-1534588161590.0356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-1534588161590.0356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-6394117339.9584818</v>
      </c>
      <c r="L3736" s="444">
        <f t="shared" ca="1" si="172"/>
        <v>-1540982278929.9941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-1540982278929.9941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-6420759495.5416422</v>
      </c>
      <c r="L3737" s="444">
        <f t="shared" ca="1" si="172"/>
        <v>-1547403038425.5359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-1547403038425.5359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-6447512660.1063995</v>
      </c>
      <c r="L3738" s="444">
        <f t="shared" ca="1" si="172"/>
        <v>-1553850551085.6423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-1553850551085.6423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-6474377296.190176</v>
      </c>
      <c r="L3739" s="444">
        <f t="shared" ca="1" si="172"/>
        <v>-1560324928381.8325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-1560324928381.8325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-6501353868.2576351</v>
      </c>
      <c r="L3740" s="444">
        <f t="shared" ca="1" si="172"/>
        <v>-1566826282250.0901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-1566826282250.0901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-6528442842.7087088</v>
      </c>
      <c r="L3741" s="444">
        <f t="shared" ca="1" si="172"/>
        <v>-1573354725092.7988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-1573354725092.7988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-6555644687.8866615</v>
      </c>
      <c r="L3742" s="444">
        <f t="shared" ca="1" si="172"/>
        <v>-1579910369780.6855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-1579910369780.6855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-6582959874.0861893</v>
      </c>
      <c r="L3743" s="444">
        <f t="shared" ca="1" si="172"/>
        <v>-1586493329654.7717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-1586493329654.7717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-6610388873.5615492</v>
      </c>
      <c r="L3744" s="444">
        <f t="shared" ca="1" si="172"/>
        <v>-1593103718528.3333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-1593103718528.3333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-6637932160.5347214</v>
      </c>
      <c r="L3745" s="444">
        <f t="shared" ca="1" si="172"/>
        <v>-1599741650688.8679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-1599741650688.8679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-6665590211.2036161</v>
      </c>
      <c r="L3746" s="444">
        <f t="shared" ca="1" si="172"/>
        <v>-1606407240900.0715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-1606407240900.0715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-6693363503.7502975</v>
      </c>
      <c r="L3747" s="444">
        <f t="shared" ca="1" si="172"/>
        <v>-1613100604403.8218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-1613100604403.8218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-6721252518.3492575</v>
      </c>
      <c r="L3748" s="444">
        <f t="shared" ca="1" si="172"/>
        <v>-1619821856922.1711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-1619821856922.1711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-6749257737.1757126</v>
      </c>
      <c r="L3749" s="444">
        <f t="shared" ca="1" si="172"/>
        <v>-1626571114659.3469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-1626571114659.3469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-6777379644.4139452</v>
      </c>
      <c r="L3750" s="444">
        <f t="shared" ca="1" si="172"/>
        <v>-1633348494303.761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-1633348494303.761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-6805618726.2656708</v>
      </c>
      <c r="L3751" s="444">
        <f t="shared" ca="1" si="172"/>
        <v>-1640154113030.0266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-1640154113030.0266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-6833975470.9584446</v>
      </c>
      <c r="L3752" s="444">
        <f t="shared" ca="1" si="172"/>
        <v>-1646988088500.9851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-1646988088500.9851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-6862450368.7541046</v>
      </c>
      <c r="L3753" s="444">
        <f t="shared" ca="1" si="172"/>
        <v>-1653850538869.7393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-1653850538869.7393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-6891043911.9572468</v>
      </c>
      <c r="L3754" s="444">
        <f t="shared" ca="1" si="172"/>
        <v>-1660741582781.6965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-1660741582781.6965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-6919756594.9237356</v>
      </c>
      <c r="L3755" s="444">
        <f t="shared" ca="1" si="172"/>
        <v>-1667661339376.6204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-1667661339376.6204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-6948588914.0692511</v>
      </c>
      <c r="L3756" s="444">
        <f t="shared" ca="1" si="172"/>
        <v>-1674609928290.6897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-1674609928290.6897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-6977541367.8778734</v>
      </c>
      <c r="L3757" s="444">
        <f t="shared" ca="1" si="172"/>
        <v>-1681587469658.5676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-1681587469658.5676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-7006614456.9106979</v>
      </c>
      <c r="L3758" s="444">
        <f t="shared" ca="1" si="172"/>
        <v>-1688594084115.4783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-1688594084115.4783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-7035808683.8144922</v>
      </c>
      <c r="L3759" s="444">
        <f t="shared" ca="1" si="172"/>
        <v>-1695629892799.2927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-1695629892799.2927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-7065124553.3303862</v>
      </c>
      <c r="L3760" s="444">
        <f t="shared" ca="1" si="172"/>
        <v>-1702695017352.623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-1702695017352.623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-7094562572.3025961</v>
      </c>
      <c r="L3761" s="444">
        <f t="shared" ca="1" si="172"/>
        <v>-1709789579924.9255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-1709789579924.9255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-7124123249.6871901</v>
      </c>
      <c r="L3762" s="444">
        <f t="shared" ca="1" si="172"/>
        <v>-1716913703174.6128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-1716913703174.6128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-7153807096.5608864</v>
      </c>
      <c r="L3763" s="444">
        <f t="shared" ca="1" si="172"/>
        <v>-1724067510271.1736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-1724067510271.1736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-7183614626.1298885</v>
      </c>
      <c r="L3764" s="444">
        <f t="shared" ca="1" si="172"/>
        <v>-1731251124897.3035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-1731251124897.3035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-7213546353.7387648</v>
      </c>
      <c r="L3765" s="444">
        <f t="shared" ca="1" si="172"/>
        <v>-1738464671251.0422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-1738464671251.0422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-7243602796.8793421</v>
      </c>
      <c r="L3766" s="444">
        <f t="shared" ca="1" si="172"/>
        <v>-1745708274047.9216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-1745708274047.9216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-7273784475.1996727</v>
      </c>
      <c r="L3767" s="444">
        <f t="shared" ca="1" si="172"/>
        <v>-1752982058523.1213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-1752982058523.1213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-7304091910.5130053</v>
      </c>
      <c r="L3768" s="444">
        <f t="shared" ca="1" si="172"/>
        <v>-1760286150433.6343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-1760286150433.6343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-7334525626.8068094</v>
      </c>
      <c r="L3769" s="444">
        <f t="shared" ca="1" si="172"/>
        <v>-1767620676060.4412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-1767620676060.4412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-7365086150.2518377</v>
      </c>
      <c r="L3770" s="444">
        <f t="shared" ca="1" si="172"/>
        <v>-1774985762210.6931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-1774985762210.6931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-7395774009.2112207</v>
      </c>
      <c r="L3771" s="444">
        <f t="shared" ca="1" si="172"/>
        <v>-1782381536219.9043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-1782381536219.9043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-7426589734.2496004</v>
      </c>
      <c r="L3772" s="444">
        <f t="shared" ca="1" si="172"/>
        <v>-1789808125954.1538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-1789808125954.1538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-7457533858.1423073</v>
      </c>
      <c r="L3773" s="444">
        <f t="shared" ca="1" si="172"/>
        <v>-1797265659812.2961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-1797265659812.2961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-7488606915.8845663</v>
      </c>
      <c r="L3774" s="444">
        <f t="shared" ca="1" si="172"/>
        <v>-1804754266728.1807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-1804754266728.1807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-7519809444.7007523</v>
      </c>
      <c r="L3775" s="444">
        <f t="shared" ca="1" si="172"/>
        <v>-1812274076172.8813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-1812274076172.8813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-7551141984.0536718</v>
      </c>
      <c r="L3776" s="444">
        <f t="shared" ca="1" si="172"/>
        <v>-1819825218156.9351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-1819825218156.9351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-7582605075.6538973</v>
      </c>
      <c r="L3777" s="444">
        <f t="shared" ca="1" si="172"/>
        <v>-1827407823232.5889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-1827407823232.5889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-7614199263.4691191</v>
      </c>
      <c r="L3778" s="444">
        <f t="shared" ca="1" si="172"/>
        <v>-1835022022496.0581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-1835022022496.0581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-7645925093.7335749</v>
      </c>
      <c r="L3779" s="444">
        <f t="shared" ca="1" si="172"/>
        <v>-1842667947589.7917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-1842667947589.7917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-7677783114.9574642</v>
      </c>
      <c r="L3780" s="444">
        <f t="shared" ca="1" si="172"/>
        <v>-1850345730704.7493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-1850345730704.7493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-7709773877.9364557</v>
      </c>
      <c r="L3781" s="444">
        <f t="shared" ca="1" si="172"/>
        <v>-1858055504582.6858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-1858055504582.6858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-7741897935.7611904</v>
      </c>
      <c r="L3782" s="444">
        <f t="shared" ca="1" si="172"/>
        <v>-1865797402518.447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-1865797402518.447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-7774155843.8268623</v>
      </c>
      <c r="L3783" s="444">
        <f t="shared" ca="1" si="172"/>
        <v>-1873571558362.2739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-1873571558362.2739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-7806548159.8428078</v>
      </c>
      <c r="L3784" s="444">
        <f t="shared" ca="1" si="172"/>
        <v>-1881378106522.1167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-1881378106522.1167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-7839075443.8421535</v>
      </c>
      <c r="L3785" s="444">
        <f t="shared" ca="1" si="172"/>
        <v>-1889217181965.9587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-1889217181965.9587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-7871738258.1914949</v>
      </c>
      <c r="L3786" s="444">
        <f t="shared" ca="1" si="172"/>
        <v>-1897088920224.1501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-1897088920224.1501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-7904537167.600625</v>
      </c>
      <c r="L3787" s="444">
        <f t="shared" ca="1" si="172"/>
        <v>-1904993457391.7507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-1904993457391.7507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-7937472739.1322956</v>
      </c>
      <c r="L3788" s="444">
        <f t="shared" ca="1" si="172"/>
        <v>-1912930930130.8831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-1912930930130.8831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-7970545542.2120123</v>
      </c>
      <c r="L3789" s="444">
        <f t="shared" ca="1" si="172"/>
        <v>-1920901475673.095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-1920901475673.095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-8003756148.6378956</v>
      </c>
      <c r="L3790" s="444">
        <f t="shared" ca="1" si="172"/>
        <v>-1928905231821.7329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-1928905231821.7329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-8037105132.5905533</v>
      </c>
      <c r="L3791" s="444">
        <f t="shared" ca="1" si="172"/>
        <v>-1936942336954.3235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-1936942336954.3235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-8070593070.6430159</v>
      </c>
      <c r="L3792" s="444">
        <f t="shared" ca="1" si="172"/>
        <v>-1945012930024.9666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-1945012930024.9666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-8104220541.7706938</v>
      </c>
      <c r="L3793" s="444">
        <f t="shared" ca="1" si="172"/>
        <v>-1953117150566.7373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-1953117150566.7373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-8137988127.3614044</v>
      </c>
      <c r="L3794" s="444">
        <f t="shared" ca="1" si="172"/>
        <v>-1961255138694.0986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-1961255138694.0986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-8171896411.2254095</v>
      </c>
      <c r="L3795" s="444">
        <f t="shared" ca="1" si="172"/>
        <v>-1969427035105.324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-1969427035105.324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-8205945979.6055174</v>
      </c>
      <c r="L3796" s="444">
        <f t="shared" ca="1" si="172"/>
        <v>-1977632981084.9294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-1977632981084.9294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-8240137421.1872063</v>
      </c>
      <c r="L3797" s="444">
        <f t="shared" ca="1" si="172"/>
        <v>-1985873118506.1167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-1985873118506.1167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-8274471327.108819</v>
      </c>
      <c r="L3798" s="444">
        <f t="shared" ca="1" si="172"/>
        <v>-1994147589833.2256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-1994147589833.2256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-8308948290.9717731</v>
      </c>
      <c r="L3799" s="444">
        <f t="shared" ca="1" si="172"/>
        <v>-2002456538124.1973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-2002456538124.1973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-8343568908.8508215</v>
      </c>
      <c r="L3800" s="444">
        <f t="shared" ca="1" si="172"/>
        <v>-2010800107033.0481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-2010800107033.0481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-8378333779.3043671</v>
      </c>
      <c r="L3801" s="444">
        <f t="shared" ca="1" si="172"/>
        <v>-2019178440812.3525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-2019178440812.3525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-8413243503.3848019</v>
      </c>
      <c r="L3802" s="444">
        <f t="shared" ca="1" si="172"/>
        <v>-2027591684315.7373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-2027591684315.7373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-8448298684.6489058</v>
      </c>
      <c r="L3803" s="444">
        <f t="shared" ca="1" si="172"/>
        <v>-2036039983000.3862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-2036039983000.3862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-8483499929.1682758</v>
      </c>
      <c r="L3804" s="444">
        <f t="shared" ca="1" si="172"/>
        <v>-2044523482929.5544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-2044523482929.5544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-8518847845.5398102</v>
      </c>
      <c r="L3805" s="444">
        <f t="shared" ca="1" si="172"/>
        <v>-2053042330775.0942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-2053042330775.0942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-8554343044.8962259</v>
      </c>
      <c r="L3806" s="444">
        <f t="shared" ca="1" si="172"/>
        <v>-2061596673819.9905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-2061596673819.9905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-8589986140.916626</v>
      </c>
      <c r="L3807" s="444">
        <f t="shared" ca="1" si="172"/>
        <v>-2070186659960.9072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-2070186659960.9072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-8625777749.8371124</v>
      </c>
      <c r="L3808" s="444">
        <f t="shared" ca="1" si="172"/>
        <v>-2078812437710.7444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-2078812437710.7444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-8661718490.4614353</v>
      </c>
      <c r="L3809" s="444">
        <f t="shared" ca="1" si="172"/>
        <v>-2087474156201.2058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-2087474156201.2058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-8697808984.1716919</v>
      </c>
      <c r="L3810" s="444">
        <f t="shared" ca="1" si="172"/>
        <v>-2096171965185.3774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-2096171965185.3774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-8734049854.9390717</v>
      </c>
      <c r="L3811" s="444">
        <f t="shared" ca="1" si="172"/>
        <v>-2104906015040.3164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-2104906015040.3164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-8770441729.3346519</v>
      </c>
      <c r="L3812" s="444">
        <f t="shared" ca="1" si="172"/>
        <v>-2113676456769.6511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-2113676456769.6511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-8806985236.5402126</v>
      </c>
      <c r="L3813" s="444">
        <f t="shared" ca="1" si="172"/>
        <v>-2122483442006.1914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-2122483442006.1914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-8843681008.3591309</v>
      </c>
      <c r="L3814" s="444">
        <f t="shared" ca="1" si="172"/>
        <v>-2131327123014.5505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-2131327123014.5505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-8880529679.227293</v>
      </c>
      <c r="L3815" s="444">
        <f t="shared" ca="1" si="172"/>
        <v>-2140207652693.7778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-2140207652693.7778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-8917531886.2240734</v>
      </c>
      <c r="L3816" s="444">
        <f t="shared" ca="1" si="172"/>
        <v>-2149125184580.002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-2149125184580.002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-8954688269.0833416</v>
      </c>
      <c r="L3817" s="444">
        <f t="shared" ca="1" si="172"/>
        <v>-2158079872849.0852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-2158079872849.0852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-8991999470.2045212</v>
      </c>
      <c r="L3818" s="444">
        <f t="shared" ca="1" si="172"/>
        <v>-2167071872319.2898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-2167071872319.2898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-9029466134.6637058</v>
      </c>
      <c r="L3819" s="444">
        <f t="shared" ca="1" si="172"/>
        <v>-2176101338453.9536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-2176101338453.9536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-9067088910.2248077</v>
      </c>
      <c r="L3820" s="444">
        <f t="shared" ca="1" si="172"/>
        <v>-2185168427364.1785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-2185168427364.1785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-9104868447.3507442</v>
      </c>
      <c r="L3821" s="444">
        <f t="shared" ca="1" si="172"/>
        <v>-2194273295811.5293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-2194273295811.5293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-9142805399.2147045</v>
      </c>
      <c r="L3822" s="444">
        <f t="shared" ca="1" si="172"/>
        <v>-2203416101210.7441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-2203416101210.7441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-9180900421.7114334</v>
      </c>
      <c r="L3823" s="444">
        <f t="shared" ca="1" si="172"/>
        <v>-2212597001632.4556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-2212597001632.4556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-9219154173.468565</v>
      </c>
      <c r="L3824" s="444">
        <f t="shared" ca="1" si="172"/>
        <v>-2221816155805.9243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-2221816155805.9243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-9257567315.858017</v>
      </c>
      <c r="L3825" s="444">
        <f t="shared" ca="1" si="172"/>
        <v>-2231073723121.7822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-2231073723121.7822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-9296140513.0074253</v>
      </c>
      <c r="L3826" s="444">
        <f t="shared" ca="1" si="172"/>
        <v>-2240369863634.7896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-2240369863634.7896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-9334874431.8116226</v>
      </c>
      <c r="L3827" s="444">
        <f t="shared" ca="1" si="172"/>
        <v>-2249704738066.6011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-2249704738066.6011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-9373769741.9441719</v>
      </c>
      <c r="L3828" s="444">
        <f t="shared" ca="1" si="172"/>
        <v>-2259078507808.5454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-2259078507808.5454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-9412827115.8689384</v>
      </c>
      <c r="L3829" s="444">
        <f t="shared" ca="1" si="172"/>
        <v>-2268491334924.4146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-2268491334924.4146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-9452047228.8517265</v>
      </c>
      <c r="L3830" s="444">
        <f t="shared" ca="1" si="172"/>
        <v>-2277943382153.2661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-2277943382153.2661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-9491430758.9719429</v>
      </c>
      <c r="L3831" s="444">
        <f t="shared" ca="1" si="172"/>
        <v>-2287434812912.2383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-2287434812912.2383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-9530978387.1343269</v>
      </c>
      <c r="L3832" s="444">
        <f t="shared" ca="1" si="172"/>
        <v>-2296965791299.3726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-2296965791299.3726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-9570690797.080719</v>
      </c>
      <c r="L3833" s="444">
        <f t="shared" ref="L3833:L4087" ca="1" si="177">I3833-J3833+K3833</f>
        <v>-2306536482096.4531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-2306536482096.4531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-9610568675.4018879</v>
      </c>
      <c r="L3834" s="444">
        <f t="shared" ca="1" si="177"/>
        <v>-2316147050771.855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-2316147050771.855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-9650612711.5493965</v>
      </c>
      <c r="L3835" s="444">
        <f t="shared" ca="1" si="177"/>
        <v>-2325797663483.4043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-2325797663483.4043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-9690823597.847517</v>
      </c>
      <c r="L3836" s="444">
        <f t="shared" ca="1" si="177"/>
        <v>-2335488487081.252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-2335488487081.252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-9731202029.5052166</v>
      </c>
      <c r="L3837" s="444">
        <f t="shared" ca="1" si="177"/>
        <v>-2345219689110.7573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-2345219689110.7573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-9771748704.6281548</v>
      </c>
      <c r="L3838" s="444">
        <f t="shared" ca="1" si="177"/>
        <v>-2354991437815.3853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-2354991437815.3853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-9812464324.230772</v>
      </c>
      <c r="L3839" s="444">
        <f t="shared" ca="1" si="177"/>
        <v>-2364803902139.6162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-2364803902139.6162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-9853349592.2484016</v>
      </c>
      <c r="L3840" s="444">
        <f t="shared" ca="1" si="177"/>
        <v>-2374657251731.8647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-2374657251731.8647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-9894405215.5494366</v>
      </c>
      <c r="L3841" s="444">
        <f t="shared" ca="1" si="177"/>
        <v>-2384551656947.4141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-2384551656947.4141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-9935631903.9475594</v>
      </c>
      <c r="L3842" s="444">
        <f t="shared" ca="1" si="177"/>
        <v>-2394487288851.3618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-2394487288851.3618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-9977030370.2140083</v>
      </c>
      <c r="L3843" s="444">
        <f t="shared" ca="1" si="177"/>
        <v>-2404464319221.5757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-2404464319221.5757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-10018601330.089899</v>
      </c>
      <c r="L3844" s="444">
        <f t="shared" ca="1" si="177"/>
        <v>-2414482920551.6655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-2414482920551.6655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-10060345502.298607</v>
      </c>
      <c r="L3845" s="444">
        <f t="shared" ca="1" si="177"/>
        <v>-2424543266053.9644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-2424543266053.9644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-10102263608.558186</v>
      </c>
      <c r="L3846" s="444">
        <f t="shared" ca="1" si="177"/>
        <v>-2434645529662.5225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-2434645529662.5225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-10144356373.593843</v>
      </c>
      <c r="L3847" s="444">
        <f t="shared" ca="1" si="177"/>
        <v>-2444789886036.1162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-2444789886036.1162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-10186624525.150484</v>
      </c>
      <c r="L3848" s="444">
        <f t="shared" ca="1" si="177"/>
        <v>-2454976510561.2666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-2454976510561.2666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-10229068794.005278</v>
      </c>
      <c r="L3849" s="444">
        <f t="shared" ca="1" si="177"/>
        <v>-2465205579355.272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-2465205579355.272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-10271689913.980299</v>
      </c>
      <c r="L3850" s="444">
        <f t="shared" ca="1" si="177"/>
        <v>-2475477269269.2524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-2475477269269.2524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-10314488621.955219</v>
      </c>
      <c r="L3851" s="444">
        <f t="shared" ca="1" si="177"/>
        <v>-2485791757891.2075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-2485791757891.2075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-10357465657.880032</v>
      </c>
      <c r="L3852" s="444">
        <f t="shared" ca="1" si="177"/>
        <v>-2496149223549.0874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-2496149223549.0874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-10400621764.787865</v>
      </c>
      <c r="L3853" s="444">
        <f t="shared" ca="1" si="177"/>
        <v>-2506549845313.8755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-2506549845313.8755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-10443957688.807814</v>
      </c>
      <c r="L3854" s="444">
        <f t="shared" ca="1" si="177"/>
        <v>-2516993803002.6831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-2516993803002.6831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-10487474179.177847</v>
      </c>
      <c r="L3855" s="444">
        <f t="shared" ca="1" si="177"/>
        <v>-2527481277181.8608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-2527481277181.8608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-10531171988.257753</v>
      </c>
      <c r="L3856" s="444">
        <f t="shared" ca="1" si="177"/>
        <v>-2538012449170.1187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-2538012449170.1187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-10575051871.54216</v>
      </c>
      <c r="L3857" s="444">
        <f t="shared" ca="1" si="177"/>
        <v>-2548587501041.6606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-2548587501041.6606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-10619114587.673586</v>
      </c>
      <c r="L3858" s="444">
        <f t="shared" ca="1" si="177"/>
        <v>-2559206615629.3345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-2559206615629.3345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-10663360898.455561</v>
      </c>
      <c r="L3859" s="444">
        <f t="shared" ca="1" si="177"/>
        <v>-2569869976527.79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-2569869976527.79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-10707791568.865791</v>
      </c>
      <c r="L3860" s="444">
        <f t="shared" ca="1" si="177"/>
        <v>-2580577768096.6558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-2580577768096.6558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-10752407367.069399</v>
      </c>
      <c r="L3861" s="444">
        <f t="shared" ca="1" si="177"/>
        <v>-2591330175463.7251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-2591330175463.7251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-10797209064.432188</v>
      </c>
      <c r="L3862" s="444">
        <f t="shared" ca="1" si="177"/>
        <v>-2602127384528.1572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-2602127384528.1572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-10842197435.533989</v>
      </c>
      <c r="L3863" s="444">
        <f t="shared" ca="1" si="177"/>
        <v>-2612969581963.6914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-2612969581963.6914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-10887373258.182047</v>
      </c>
      <c r="L3864" s="444">
        <f t="shared" ca="1" si="177"/>
        <v>-2623856955221.8735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-2623856955221.8735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-10932737313.424473</v>
      </c>
      <c r="L3865" s="444">
        <f t="shared" ca="1" si="177"/>
        <v>-2634789692535.2979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-2634789692535.2979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-10978290385.563742</v>
      </c>
      <c r="L3866" s="444">
        <f t="shared" ca="1" si="177"/>
        <v>-2645767982920.8618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-2645767982920.8618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-11024033262.170258</v>
      </c>
      <c r="L3867" s="444">
        <f t="shared" ca="1" si="177"/>
        <v>-2656792016183.0322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-2656792016183.0322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-11069966734.095968</v>
      </c>
      <c r="L3868" s="444">
        <f t="shared" ca="1" si="177"/>
        <v>-2667861982917.1284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-2667861982917.1284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-11116091595.488035</v>
      </c>
      <c r="L3869" s="444">
        <f t="shared" ca="1" si="177"/>
        <v>-2678978074512.6162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-2678978074512.6162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-11162408643.802567</v>
      </c>
      <c r="L3870" s="444">
        <f t="shared" ca="1" si="177"/>
        <v>-2690140483156.4189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-2690140483156.4189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-11208918679.818413</v>
      </c>
      <c r="L3871" s="444">
        <f t="shared" ca="1" si="177"/>
        <v>-2701349401836.2373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-2701349401836.2373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-11255622507.65099</v>
      </c>
      <c r="L3872" s="444">
        <f t="shared" ca="1" si="177"/>
        <v>-2712605024343.8882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-2712605024343.8882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-11302520934.766201</v>
      </c>
      <c r="L3873" s="444">
        <f t="shared" ca="1" si="177"/>
        <v>-2723907545278.6543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-2723907545278.6543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-11349614771.994392</v>
      </c>
      <c r="L3874" s="444">
        <f t="shared" ca="1" si="177"/>
        <v>-2735257160050.6489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-2735257160050.6489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-11396904833.544371</v>
      </c>
      <c r="L3875" s="444">
        <f t="shared" ca="1" si="177"/>
        <v>-2746654064884.1934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-2746654064884.1934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-11444391937.017471</v>
      </c>
      <c r="L3876" s="444">
        <f t="shared" ca="1" si="177"/>
        <v>-2758098456821.2109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-2758098456821.2109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-11492076903.421713</v>
      </c>
      <c r="L3877" s="444">
        <f t="shared" ca="1" si="177"/>
        <v>-2769590533724.6328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-2769590533724.6328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-11539960557.18597</v>
      </c>
      <c r="L3878" s="444">
        <f t="shared" ca="1" si="177"/>
        <v>-2781130494281.8188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-2781130494281.8188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-11588043726.174246</v>
      </c>
      <c r="L3879" s="444">
        <f t="shared" ca="1" si="177"/>
        <v>-2792718538007.9932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-2792718538007.9932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-11636327241.699972</v>
      </c>
      <c r="L3880" s="444">
        <f t="shared" ca="1" si="177"/>
        <v>-2804354865249.6934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-2804354865249.6934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-11684811938.540388</v>
      </c>
      <c r="L3881" s="444">
        <f t="shared" ca="1" si="177"/>
        <v>-2816039677188.2339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-2816039677188.2339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-11733498654.950974</v>
      </c>
      <c r="L3882" s="444">
        <f t="shared" ca="1" si="177"/>
        <v>-2827773175843.1851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-2827773175843.1851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-11782388232.679937</v>
      </c>
      <c r="L3883" s="444">
        <f t="shared" ca="1" si="177"/>
        <v>-2839555564075.8652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-2839555564075.8652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-11831481516.982771</v>
      </c>
      <c r="L3884" s="444">
        <f t="shared" ca="1" si="177"/>
        <v>-2851387045592.8481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-2851387045592.8481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-11880779356.636868</v>
      </c>
      <c r="L3885" s="444">
        <f t="shared" ca="1" si="177"/>
        <v>-2863267824949.4849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-2863267824949.4849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-11930282603.956186</v>
      </c>
      <c r="L3886" s="444">
        <f t="shared" ca="1" si="177"/>
        <v>-2875198107553.4409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-2875198107553.4409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-11979992114.806004</v>
      </c>
      <c r="L3887" s="444">
        <f t="shared" ca="1" si="177"/>
        <v>-2887178099668.2471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-2887178099668.2471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-12029908748.617697</v>
      </c>
      <c r="L3888" s="444">
        <f t="shared" ca="1" si="177"/>
        <v>-2899208008416.8647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-2899208008416.8647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-12080033368.403603</v>
      </c>
      <c r="L3889" s="444">
        <f t="shared" ca="1" si="177"/>
        <v>-2911288041785.2686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-2911288041785.2686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-12130366840.771952</v>
      </c>
      <c r="L3890" s="444">
        <f t="shared" ca="1" si="177"/>
        <v>-2923418408626.0405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-2923418408626.0405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-12180910035.941835</v>
      </c>
      <c r="L3891" s="444">
        <f t="shared" ca="1" si="177"/>
        <v>-2935599318661.9824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-2935599318661.9824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-12231663827.758261</v>
      </c>
      <c r="L3892" s="444">
        <f t="shared" ca="1" si="177"/>
        <v>-2947830982489.7407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-2947830982489.7407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-12282629093.707253</v>
      </c>
      <c r="L3893" s="444">
        <f t="shared" ca="1" si="177"/>
        <v>-2960113611583.4478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-2960113611583.4478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-12333806714.931032</v>
      </c>
      <c r="L3894" s="444">
        <f t="shared" ca="1" si="177"/>
        <v>-2972447418298.3789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-2972447418298.3789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-12385197576.243246</v>
      </c>
      <c r="L3895" s="444">
        <f t="shared" ca="1" si="177"/>
        <v>-2984832615874.6221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-2984832615874.6221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-12436802566.144258</v>
      </c>
      <c r="L3896" s="444">
        <f t="shared" ca="1" si="177"/>
        <v>-2997269418440.7661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-2997269418440.7661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-12488622576.836525</v>
      </c>
      <c r="L3897" s="444">
        <f t="shared" ca="1" si="177"/>
        <v>-3009758041017.6025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-3009758041017.6025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-12540658504.240011</v>
      </c>
      <c r="L3898" s="444">
        <f t="shared" ca="1" si="177"/>
        <v>-3022298699521.8428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-3022298699521.8428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-12592911248.007679</v>
      </c>
      <c r="L3899" s="444">
        <f t="shared" ca="1" si="177"/>
        <v>-3034891610769.8506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-3034891610769.8506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-12645381711.541044</v>
      </c>
      <c r="L3900" s="444">
        <f t="shared" ca="1" si="177"/>
        <v>-3047536992481.3916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-3047536992481.3916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-12698070802.005798</v>
      </c>
      <c r="L3901" s="444">
        <f t="shared" ca="1" si="177"/>
        <v>-3060235063283.3975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-3060235063283.3975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-12750979430.347488</v>
      </c>
      <c r="L3902" s="444">
        <f t="shared" ca="1" si="177"/>
        <v>-3072986042713.7451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-3072986042713.7451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-12804108511.307272</v>
      </c>
      <c r="L3903" s="444">
        <f t="shared" ca="1" si="177"/>
        <v>-3085790151225.0522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-3085790151225.0522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-12857458963.437717</v>
      </c>
      <c r="L3904" s="444">
        <f t="shared" ca="1" si="177"/>
        <v>-3098647610188.4897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-3098647610188.4897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-12911031709.118708</v>
      </c>
      <c r="L3905" s="444">
        <f t="shared" ca="1" si="177"/>
        <v>-3111558641897.6084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-3111558641897.6084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-12964827674.573368</v>
      </c>
      <c r="L3906" s="444">
        <f t="shared" ca="1" si="177"/>
        <v>-3124523469572.1816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-3124523469572.1816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-13018847789.88409</v>
      </c>
      <c r="L3907" s="444">
        <f t="shared" ca="1" si="177"/>
        <v>-3137542317362.0659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-3137542317362.0659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-13073092989.008608</v>
      </c>
      <c r="L3908" s="444">
        <f t="shared" ca="1" si="177"/>
        <v>-3150615410351.0747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-3150615410351.0747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-13127564209.796144</v>
      </c>
      <c r="L3909" s="444">
        <f t="shared" ca="1" si="177"/>
        <v>-3163742974560.8711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-3163742974560.8711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-13182262394.00363</v>
      </c>
      <c r="L3910" s="444">
        <f t="shared" ca="1" si="177"/>
        <v>-3176925236954.8745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-3176925236954.8745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-13237188487.311977</v>
      </c>
      <c r="L3911" s="444">
        <f t="shared" ca="1" si="177"/>
        <v>-3190162425442.1865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-3190162425442.1865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-13292343439.342443</v>
      </c>
      <c r="L3912" s="444">
        <f t="shared" ca="1" si="177"/>
        <v>-3203454768881.5288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-3203454768881.5288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-13347728203.673037</v>
      </c>
      <c r="L3913" s="444">
        <f t="shared" ca="1" si="177"/>
        <v>-3216802497085.2017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-3216802497085.2017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-13403343737.855007</v>
      </c>
      <c r="L3914" s="444">
        <f t="shared" ca="1" si="177"/>
        <v>-3230205840823.0566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-3230205840823.0566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-13459191003.429403</v>
      </c>
      <c r="L3915" s="444">
        <f t="shared" ca="1" si="177"/>
        <v>-3243665031826.4858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-3243665031826.4858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-13515270965.943691</v>
      </c>
      <c r="L3916" s="444">
        <f t="shared" ca="1" si="177"/>
        <v>-3257180302792.4297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-3257180302792.4297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-13571584594.968456</v>
      </c>
      <c r="L3917" s="444">
        <f t="shared" ca="1" si="177"/>
        <v>-3270751887387.3979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-3270751887387.3979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-13628132864.114159</v>
      </c>
      <c r="L3918" s="444">
        <f t="shared" ca="1" si="177"/>
        <v>-3284380020251.5122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-3284380020251.5122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-13684916751.047968</v>
      </c>
      <c r="L3919" s="444">
        <f t="shared" ca="1" si="177"/>
        <v>-3298064937002.5601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-3298064937002.5601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-13741937237.510666</v>
      </c>
      <c r="L3920" s="444">
        <f t="shared" ca="1" si="177"/>
        <v>-3311806874240.0708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-3311806874240.0708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-13799195309.333628</v>
      </c>
      <c r="L3921" s="444">
        <f t="shared" ca="1" si="177"/>
        <v>-3325606069549.4043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-3325606069549.4043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-13856691956.455851</v>
      </c>
      <c r="L3922" s="444">
        <f t="shared" ca="1" si="177"/>
        <v>-3339462761505.8604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-3339462761505.8604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-13914428172.941084</v>
      </c>
      <c r="L3923" s="444">
        <f t="shared" ca="1" si="177"/>
        <v>-3353377189678.8013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-3353377189678.8013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-13972404956.995005</v>
      </c>
      <c r="L3924" s="444">
        <f t="shared" ca="1" si="177"/>
        <v>-3367349594635.7964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-3367349594635.7964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-14030623310.982485</v>
      </c>
      <c r="L3925" s="444">
        <f t="shared" ca="1" si="177"/>
        <v>-3381380217946.7788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-3381380217946.7788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-14089084241.444912</v>
      </c>
      <c r="L3926" s="444">
        <f t="shared" ca="1" si="177"/>
        <v>-3395469302188.2236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-3395469302188.2236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-14147788759.117598</v>
      </c>
      <c r="L3927" s="444">
        <f t="shared" ca="1" si="177"/>
        <v>-3409617090947.3413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-3409617090947.3413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-14206737878.947256</v>
      </c>
      <c r="L3928" s="444">
        <f t="shared" ca="1" si="177"/>
        <v>-3423823828826.2886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-3423823828826.2886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-14265932620.109535</v>
      </c>
      <c r="L3929" s="444">
        <f t="shared" ca="1" si="177"/>
        <v>-3438089761446.3979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-3438089761446.3979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-14325374006.026657</v>
      </c>
      <c r="L3930" s="444">
        <f t="shared" ca="1" si="177"/>
        <v>-3452415135452.4248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-3452415135452.4248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-14385063064.385103</v>
      </c>
      <c r="L3931" s="444">
        <f t="shared" ca="1" si="177"/>
        <v>-3466800198516.8101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-3466800198516.8101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-14445000827.153376</v>
      </c>
      <c r="L3932" s="444">
        <f t="shared" ca="1" si="177"/>
        <v>-3481245199343.9634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-3481245199343.9634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-14505188330.599848</v>
      </c>
      <c r="L3933" s="444">
        <f t="shared" ca="1" si="177"/>
        <v>-3495750387674.563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-3495750387674.563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-14565626615.31068</v>
      </c>
      <c r="L3934" s="444">
        <f t="shared" ca="1" si="177"/>
        <v>-3510316014289.8735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-3510316014289.8735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-14626316726.207808</v>
      </c>
      <c r="L3935" s="444">
        <f t="shared" ca="1" si="177"/>
        <v>-3524942331016.0815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-3524942331016.0815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-14687259712.567007</v>
      </c>
      <c r="L3936" s="444">
        <f t="shared" ca="1" si="177"/>
        <v>-3539629590728.6484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-3539629590728.6484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-14748456628.036036</v>
      </c>
      <c r="L3937" s="444">
        <f t="shared" ca="1" si="177"/>
        <v>-3554378047356.6846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-3554378047356.6846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-14809908530.652853</v>
      </c>
      <c r="L3938" s="444">
        <f t="shared" ca="1" si="177"/>
        <v>-3569187955887.3374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-3569187955887.3374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-14871616482.863905</v>
      </c>
      <c r="L3939" s="444">
        <f t="shared" ca="1" si="177"/>
        <v>-3584059572370.2012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-3584059572370.2012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-14933581551.542505</v>
      </c>
      <c r="L3940" s="444">
        <f t="shared" ca="1" si="177"/>
        <v>-3598993153921.7437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-3598993153921.7437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-14995804808.007267</v>
      </c>
      <c r="L3941" s="444">
        <f t="shared" ca="1" si="177"/>
        <v>-3613988958729.751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-3613988958729.751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-15058287328.040628</v>
      </c>
      <c r="L3942" s="444">
        <f t="shared" ca="1" si="177"/>
        <v>-3629047246057.7915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-3629047246057.7915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-15121030191.907465</v>
      </c>
      <c r="L3943" s="444">
        <f t="shared" ca="1" si="177"/>
        <v>-3644168276249.6987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-3644168276249.6987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-15184034484.373745</v>
      </c>
      <c r="L3944" s="444">
        <f t="shared" ca="1" si="177"/>
        <v>-3659352310734.0723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-3659352310734.0723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-15247301294.725302</v>
      </c>
      <c r="L3945" s="444">
        <f t="shared" ca="1" si="177"/>
        <v>-3674599612028.7974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-3674599612028.7974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-15310831716.786657</v>
      </c>
      <c r="L3946" s="444">
        <f t="shared" ca="1" si="177"/>
        <v>-3689910443745.584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-3689910443745.584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-15374626848.939934</v>
      </c>
      <c r="L3947" s="444">
        <f t="shared" ca="1" si="177"/>
        <v>-3705285070594.5239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-3705285070594.5239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-15438687794.14385</v>
      </c>
      <c r="L3948" s="444">
        <f t="shared" ca="1" si="177"/>
        <v>-3720723758388.668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-3720723758388.668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-15503015659.952784</v>
      </c>
      <c r="L3949" s="444">
        <f t="shared" ca="1" si="177"/>
        <v>-3736226774048.6206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-3736226774048.6206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-15567611558.535919</v>
      </c>
      <c r="L3950" s="444">
        <f t="shared" ca="1" si="177"/>
        <v>-3751794385607.1567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-3751794385607.1567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-15632476606.696486</v>
      </c>
      <c r="L3951" s="444">
        <f t="shared" ca="1" si="177"/>
        <v>-3767426862213.853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-3767426862213.853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-15697611925.891054</v>
      </c>
      <c r="L3952" s="444">
        <f t="shared" ca="1" si="177"/>
        <v>-3783124474139.7441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-3783124474139.7441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-15763018642.248936</v>
      </c>
      <c r="L3953" s="444">
        <f t="shared" ca="1" si="177"/>
        <v>-3798887492781.9932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-3798887492781.9932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-15828697886.591639</v>
      </c>
      <c r="L3954" s="444">
        <f t="shared" ca="1" si="177"/>
        <v>-3814716190668.585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-3814716190668.585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-15894650794.452436</v>
      </c>
      <c r="L3955" s="444">
        <f t="shared" ca="1" si="177"/>
        <v>-3830610841463.0376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-3830610841463.0376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-15960878506.095989</v>
      </c>
      <c r="L3956" s="444">
        <f t="shared" ca="1" si="177"/>
        <v>-3846571719969.1338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-3846571719969.1338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-16027382166.538057</v>
      </c>
      <c r="L3957" s="444">
        <f t="shared" ca="1" si="177"/>
        <v>-3862599102135.6719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-3862599102135.6719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-16094162925.5653</v>
      </c>
      <c r="L3958" s="444">
        <f t="shared" ca="1" si="177"/>
        <v>-3878693265061.2373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-3878693265061.2373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-16161221937.755157</v>
      </c>
      <c r="L3959" s="444">
        <f t="shared" ca="1" si="177"/>
        <v>-3894854486998.9927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-3894854486998.9927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-16228560362.495802</v>
      </c>
      <c r="L3960" s="444">
        <f t="shared" ca="1" si="177"/>
        <v>-3911083047361.4883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-3911083047361.4883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-16296179364.006201</v>
      </c>
      <c r="L3961" s="444">
        <f t="shared" ca="1" si="177"/>
        <v>-3927379226725.4946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-3927379226725.4946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-16364080111.356228</v>
      </c>
      <c r="L3962" s="444">
        <f t="shared" ca="1" si="177"/>
        <v>-3943743306836.8511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-3943743306836.8511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-16432263778.486879</v>
      </c>
      <c r="L3963" s="444">
        <f t="shared" ca="1" si="177"/>
        <v>-3960175570615.3379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-3960175570615.3379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-16500731544.230574</v>
      </c>
      <c r="L3964" s="444">
        <f t="shared" ca="1" si="177"/>
        <v>-3976676302159.5684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-3976676302159.5684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-16569484592.331535</v>
      </c>
      <c r="L3965" s="444">
        <f t="shared" ca="1" si="177"/>
        <v>-3993245786751.8999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-3993245786751.8999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-16638524111.466251</v>
      </c>
      <c r="L3966" s="444">
        <f t="shared" ca="1" si="177"/>
        <v>-4009884310863.3662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-4009884310863.3662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-16707851295.264025</v>
      </c>
      <c r="L3967" s="444">
        <f t="shared" ca="1" si="177"/>
        <v>-4026592162158.6304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-4026592162158.6304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-16777467342.327627</v>
      </c>
      <c r="L3968" s="444">
        <f t="shared" ca="1" si="177"/>
        <v>-4043369629500.958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-4043369629500.958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-16847373456.253992</v>
      </c>
      <c r="L3969" s="444">
        <f t="shared" ca="1" si="177"/>
        <v>-4060217002957.2119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-4060217002957.2119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-16917570845.65505</v>
      </c>
      <c r="L3970" s="444">
        <f t="shared" ca="1" si="177"/>
        <v>-4077134573802.8672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-4077134573802.8672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-16988060724.178614</v>
      </c>
      <c r="L3971" s="444">
        <f t="shared" ca="1" si="177"/>
        <v>-4094122634527.0459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-4094122634527.0459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-17058844310.529358</v>
      </c>
      <c r="L3972" s="444">
        <f t="shared" ca="1" si="177"/>
        <v>-4111181478837.5752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-4111181478837.5752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-17129922828.489897</v>
      </c>
      <c r="L3973" s="444">
        <f t="shared" ca="1" si="177"/>
        <v>-4128311401666.0649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-4128311401666.0649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-17201297506.94194</v>
      </c>
      <c r="L3974" s="444">
        <f t="shared" ca="1" si="177"/>
        <v>-4145512699173.0068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-4145512699173.0068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-17272969579.887527</v>
      </c>
      <c r="L3975" s="444">
        <f t="shared" ca="1" si="177"/>
        <v>-4162785668752.8945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-4162785668752.8945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-17344940286.470394</v>
      </c>
      <c r="L3976" s="444">
        <f t="shared" ca="1" si="177"/>
        <v>-4180130609039.3647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-4180130609039.3647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-17417210870.997353</v>
      </c>
      <c r="L3977" s="444">
        <f t="shared" ca="1" si="177"/>
        <v>-4197547819910.3623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-4197547819910.3623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-17489782582.959843</v>
      </c>
      <c r="L3978" s="444">
        <f t="shared" ca="1" si="177"/>
        <v>-4215037602493.3223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-4215037602493.3223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-17562656677.055508</v>
      </c>
      <c r="L3979" s="444">
        <f t="shared" ca="1" si="177"/>
        <v>-4232600259170.3779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-4232600259170.3779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-17635834413.209908</v>
      </c>
      <c r="L3980" s="444">
        <f t="shared" ca="1" si="177"/>
        <v>-4250236093583.5879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-4250236093583.5879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-17709317056.598282</v>
      </c>
      <c r="L3981" s="444">
        <f t="shared" ca="1" si="177"/>
        <v>-4267945410640.186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-4267945410640.186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-17783105877.667439</v>
      </c>
      <c r="L3982" s="444">
        <f t="shared" ca="1" si="177"/>
        <v>-4285728516517.8535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-4285728516517.8535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-17857202152.157722</v>
      </c>
      <c r="L3983" s="444">
        <f t="shared" ca="1" si="177"/>
        <v>-4303585718670.0112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-4303585718670.0112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-17931607161.125046</v>
      </c>
      <c r="L3984" s="444">
        <f t="shared" ca="1" si="177"/>
        <v>-4321517325831.1362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-4321517325831.1362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-18006322190.963066</v>
      </c>
      <c r="L3985" s="444">
        <f t="shared" ca="1" si="177"/>
        <v>-4339523648022.0991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-4339523648022.0991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-18081348533.425411</v>
      </c>
      <c r="L3986" s="444">
        <f t="shared" ca="1" si="177"/>
        <v>-4357604996555.5244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-4357604996555.5244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-18156687485.648018</v>
      </c>
      <c r="L3987" s="444">
        <f t="shared" ca="1" si="177"/>
        <v>-4375761684041.1724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-4375761684041.1724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-18232340350.171551</v>
      </c>
      <c r="L3988" s="444">
        <f t="shared" ca="1" si="177"/>
        <v>-4393994024391.3438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-4393994024391.3438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-18308308434.963932</v>
      </c>
      <c r="L3989" s="444">
        <f t="shared" ca="1" si="177"/>
        <v>-4412302332826.3076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-4412302332826.3076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-18384593053.442947</v>
      </c>
      <c r="L3990" s="444">
        <f t="shared" ca="1" si="177"/>
        <v>-4430686925879.751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-4430686925879.751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-18461195524.498962</v>
      </c>
      <c r="L3991" s="444">
        <f t="shared" ca="1" si="177"/>
        <v>-4449148121404.25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-4449148121404.25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-18538117172.517708</v>
      </c>
      <c r="L3992" s="444">
        <f t="shared" ca="1" si="177"/>
        <v>-4467686238576.7676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-4467686238576.7676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-18615359327.403198</v>
      </c>
      <c r="L3993" s="444">
        <f t="shared" ca="1" si="177"/>
        <v>-4486301597904.1709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-4486301597904.1709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-18692923324.600712</v>
      </c>
      <c r="L3994" s="444">
        <f t="shared" ca="1" si="177"/>
        <v>-4504994521228.7715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-4504994521228.7715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-18770810505.119881</v>
      </c>
      <c r="L3995" s="444">
        <f t="shared" ca="1" si="177"/>
        <v>-4523765331733.8916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-4523765331733.8916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-18849022215.55788</v>
      </c>
      <c r="L3996" s="444">
        <f t="shared" ca="1" si="177"/>
        <v>-4542614353949.4492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-4542614353949.4492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-18927559808.122704</v>
      </c>
      <c r="L3997" s="444">
        <f t="shared" ca="1" si="177"/>
        <v>-4561541913757.5723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-4561541913757.5723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-19006424640.656551</v>
      </c>
      <c r="L3998" s="444">
        <f t="shared" ca="1" si="177"/>
        <v>-4580548338398.2285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-4580548338398.2285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-19085618076.659286</v>
      </c>
      <c r="L3999" s="444">
        <f t="shared" ca="1" si="177"/>
        <v>-4599633956474.8877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-4599633956474.8877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-19165141485.312031</v>
      </c>
      <c r="L4000" s="444">
        <f t="shared" ca="1" si="177"/>
        <v>-4618799097960.2002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-4618799097960.2002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-19244996241.500835</v>
      </c>
      <c r="L4001" s="444">
        <f t="shared" ca="1" si="177"/>
        <v>-4638044094201.7012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-4638044094201.7012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-19325183725.84042</v>
      </c>
      <c r="L4002" s="444">
        <f t="shared" ca="1" si="177"/>
        <v>-4657369277927.542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-4657369277927.542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-19405705324.69809</v>
      </c>
      <c r="L4003" s="444">
        <f t="shared" ca="1" si="177"/>
        <v>-4676774983252.2402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-4676774983252.2402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-19486562430.217667</v>
      </c>
      <c r="L4004" s="444">
        <f t="shared" ca="1" si="177"/>
        <v>-4696261545682.458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-4696261545682.458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-19567756440.343575</v>
      </c>
      <c r="L4005" s="444">
        <f t="shared" ca="1" si="177"/>
        <v>-4715829302122.8018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-4715829302122.8018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-19649288758.845009</v>
      </c>
      <c r="L4006" s="444">
        <f t="shared" ca="1" si="177"/>
        <v>-4735478590881.6465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-4735478590881.6465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-19731160795.340195</v>
      </c>
      <c r="L4007" s="444">
        <f t="shared" ca="1" si="177"/>
        <v>-4755209751676.9863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-4755209751676.9863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-19813373965.320778</v>
      </c>
      <c r="L4008" s="444">
        <f t="shared" ca="1" si="177"/>
        <v>-4775023125642.3066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-4775023125642.3066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-19895929690.176277</v>
      </c>
      <c r="L4009" s="444">
        <f t="shared" ca="1" si="177"/>
        <v>-4794919055332.4834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-4794919055332.4834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-19978829397.218681</v>
      </c>
      <c r="L4010" s="444">
        <f t="shared" ca="1" si="177"/>
        <v>-4814897884729.7021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-4814897884729.7021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-20062074519.707092</v>
      </c>
      <c r="L4011" s="444">
        <f t="shared" ca="1" si="177"/>
        <v>-4834959959249.4092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-4834959959249.4092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-20145666496.87254</v>
      </c>
      <c r="L4012" s="444">
        <f t="shared" ca="1" si="177"/>
        <v>-4855105625746.2813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-4855105625746.2813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-20229606773.942837</v>
      </c>
      <c r="L4013" s="444">
        <f t="shared" ca="1" si="177"/>
        <v>-4875335232520.2236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-4875335232520.2236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-20313896802.167599</v>
      </c>
      <c r="L4014" s="444">
        <f t="shared" ca="1" si="177"/>
        <v>-4895649129322.3916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-4895649129322.3916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-20398538038.8433</v>
      </c>
      <c r="L4015" s="444">
        <f t="shared" ca="1" si="177"/>
        <v>-4916047667361.2354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-4916047667361.2354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-20483531947.338482</v>
      </c>
      <c r="L4016" s="444">
        <f t="shared" ca="1" si="177"/>
        <v>-4936531199308.5742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-4936531199308.5742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-20568879997.119061</v>
      </c>
      <c r="L4017" s="444">
        <f t="shared" ca="1" si="177"/>
        <v>-4957100079305.6934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-4957100079305.6934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-20654583663.773724</v>
      </c>
      <c r="L4018" s="444">
        <f t="shared" ca="1" si="177"/>
        <v>-4977754662969.4668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-4977754662969.4668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-20740644429.039444</v>
      </c>
      <c r="L4019" s="444">
        <f t="shared" ca="1" si="177"/>
        <v>-4998495307398.5059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-4998495307398.5059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-20827063780.827106</v>
      </c>
      <c r="L4020" s="444">
        <f t="shared" ca="1" si="177"/>
        <v>-5019322371179.333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-5019322371179.333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-20913843213.247219</v>
      </c>
      <c r="L4021" s="444">
        <f t="shared" ca="1" si="177"/>
        <v>-5040236214392.5801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-5040236214392.5801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-21000984226.63575</v>
      </c>
      <c r="L4022" s="444">
        <f t="shared" ca="1" si="177"/>
        <v>-5061237198619.2158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-5061237198619.2158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-21088488327.580067</v>
      </c>
      <c r="L4023" s="444">
        <f t="shared" ca="1" si="177"/>
        <v>-5082325686946.7959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-5082325686946.7959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-21176357028.944984</v>
      </c>
      <c r="L4024" s="444">
        <f t="shared" ca="1" si="177"/>
        <v>-5103502043975.7412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-5103502043975.7412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-21264591849.898922</v>
      </c>
      <c r="L4025" s="444">
        <f t="shared" ca="1" si="177"/>
        <v>-5124766635825.6396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-5124766635825.6396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-21353194315.940166</v>
      </c>
      <c r="L4026" s="444">
        <f t="shared" ca="1" si="177"/>
        <v>-5146119830141.5801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-5146119830141.5801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-21442165958.923248</v>
      </c>
      <c r="L4027" s="444">
        <f t="shared" ca="1" si="177"/>
        <v>-5167561996100.5029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-5167561996100.5029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-21531508317.08543</v>
      </c>
      <c r="L4028" s="444">
        <f t="shared" ca="1" si="177"/>
        <v>-5189093504417.5879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-5189093504417.5879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-21621222935.073284</v>
      </c>
      <c r="L4029" s="444">
        <f t="shared" ca="1" si="177"/>
        <v>-5210714727352.6611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-5210714727352.6611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-21711311363.969421</v>
      </c>
      <c r="L4030" s="444">
        <f t="shared" ca="1" si="177"/>
        <v>-5232426038716.6309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-5232426038716.6309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-21801775161.319294</v>
      </c>
      <c r="L4031" s="444">
        <f t="shared" ca="1" si="177"/>
        <v>-5254227813877.9502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-5254227813877.9502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-21892615891.158127</v>
      </c>
      <c r="L4032" s="444">
        <f t="shared" ca="1" si="177"/>
        <v>-5276120429769.1084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-5276120429769.1084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-21983835124.037952</v>
      </c>
      <c r="L4033" s="444">
        <f t="shared" ca="1" si="177"/>
        <v>-5298104264893.1465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-5298104264893.1465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-22075434437.054775</v>
      </c>
      <c r="L4034" s="444">
        <f t="shared" ca="1" si="177"/>
        <v>-5320179699330.2012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-5320179699330.2012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-22167415413.875839</v>
      </c>
      <c r="L4035" s="444">
        <f t="shared" ca="1" si="177"/>
        <v>-5342347114744.0771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-5342347114744.0771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-22259779644.766987</v>
      </c>
      <c r="L4036" s="444">
        <f t="shared" ca="1" si="177"/>
        <v>-5364606894388.8438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-5364606894388.8438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-22352528726.620182</v>
      </c>
      <c r="L4037" s="444">
        <f t="shared" ca="1" si="177"/>
        <v>-5386959423115.4639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-5386959423115.4639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-22445664262.981098</v>
      </c>
      <c r="L4038" s="444">
        <f t="shared" ca="1" si="177"/>
        <v>-5409405087378.4453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-5409405087378.4453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-22539187864.076855</v>
      </c>
      <c r="L4039" s="444">
        <f t="shared" ca="1" si="177"/>
        <v>-5431944275242.5225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-5431944275242.5225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-22633101146.843842</v>
      </c>
      <c r="L4040" s="444">
        <f t="shared" ca="1" si="177"/>
        <v>-5454577376389.3662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-5454577376389.3662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-22727405734.955692</v>
      </c>
      <c r="L4041" s="444">
        <f t="shared" ca="1" si="177"/>
        <v>-5477304782124.3223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-5477304782124.3223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-22822103258.851341</v>
      </c>
      <c r="L4042" s="444">
        <f t="shared" ca="1" si="177"/>
        <v>-5500126885383.1738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-5500126885383.1738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-22917195355.763226</v>
      </c>
      <c r="L4043" s="444">
        <f t="shared" ca="1" si="177"/>
        <v>-5523044080738.9375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-5523044080738.9375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-23012683669.745571</v>
      </c>
      <c r="L4044" s="444">
        <f t="shared" ca="1" si="177"/>
        <v>-5546056764408.6826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-5546056764408.6826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-23108569851.702843</v>
      </c>
      <c r="L4045" s="444">
        <f t="shared" ca="1" si="177"/>
        <v>-5569165334260.3857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-5569165334260.3857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-23204855559.418274</v>
      </c>
      <c r="L4046" s="444">
        <f t="shared" ca="1" si="177"/>
        <v>-5592370189819.8037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-5592370189819.8037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-23301542457.582516</v>
      </c>
      <c r="L4047" s="444">
        <f t="shared" ca="1" si="177"/>
        <v>-5615671732277.3857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-5615671732277.3857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-23398632217.822441</v>
      </c>
      <c r="L4048" s="444">
        <f t="shared" ca="1" si="177"/>
        <v>-5639070364495.208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-5639070364495.208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-23496126518.730034</v>
      </c>
      <c r="L4049" s="444">
        <f t="shared" ca="1" si="177"/>
        <v>-5662566491013.9385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-5662566491013.9385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-23594027045.891411</v>
      </c>
      <c r="L4050" s="444">
        <f t="shared" ca="1" si="177"/>
        <v>-5686160518059.8301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-5686160518059.8301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-23692335491.915958</v>
      </c>
      <c r="L4051" s="444">
        <f t="shared" ca="1" si="177"/>
        <v>-5709852853551.7461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-5709852853551.7461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-23791053556.465607</v>
      </c>
      <c r="L4052" s="444">
        <f t="shared" ca="1" si="177"/>
        <v>-5733643907108.2119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-5733643907108.2119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-23890182946.284218</v>
      </c>
      <c r="L4053" s="444">
        <f t="shared" ca="1" si="177"/>
        <v>-5757534090054.4961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-5757534090054.4961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-23989725375.227066</v>
      </c>
      <c r="L4054" s="444">
        <f t="shared" ca="1" si="177"/>
        <v>-5781523815429.7236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-5781523815429.7236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-24089682564.290516</v>
      </c>
      <c r="L4055" s="444">
        <f t="shared" ca="1" si="177"/>
        <v>-5805613497994.0137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-5805613497994.0137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-24190056241.641724</v>
      </c>
      <c r="L4056" s="444">
        <f t="shared" ca="1" si="177"/>
        <v>-5829803554235.6553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-5829803554235.6553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-24290848142.648563</v>
      </c>
      <c r="L4057" s="444">
        <f t="shared" ca="1" si="177"/>
        <v>-5854094402378.3037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-5854094402378.3037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-24392060009.909599</v>
      </c>
      <c r="L4058" s="444">
        <f t="shared" ca="1" si="177"/>
        <v>-5878486462388.2129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-5878486462388.2129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-24493693593.284222</v>
      </c>
      <c r="L4059" s="444">
        <f t="shared" ca="1" si="177"/>
        <v>-5902980155981.4971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-5902980155981.4971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-24595750649.922905</v>
      </c>
      <c r="L4060" s="444">
        <f t="shared" ca="1" si="177"/>
        <v>-5927575906631.4199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-5927575906631.4199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-24698232944.297585</v>
      </c>
      <c r="L4061" s="444">
        <f t="shared" ca="1" si="177"/>
        <v>-5952274139575.7178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-5952274139575.7178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-24801142248.232159</v>
      </c>
      <c r="L4062" s="444">
        <f t="shared" ca="1" si="177"/>
        <v>-5977075281823.9502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-5977075281823.9502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-24904480340.933125</v>
      </c>
      <c r="L4063" s="444">
        <f t="shared" ca="1" si="177"/>
        <v>-6001979762164.8838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-6001979762164.8838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-25008249009.020348</v>
      </c>
      <c r="L4064" s="444">
        <f t="shared" ca="1" si="177"/>
        <v>-6026988011173.9043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-6026988011173.9043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-25112450046.557934</v>
      </c>
      <c r="L4065" s="444">
        <f t="shared" ca="1" si="177"/>
        <v>-6052100461220.4619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-6052100461220.4619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-25217085255.085258</v>
      </c>
      <c r="L4066" s="444">
        <f t="shared" ca="1" si="177"/>
        <v>-6077317546475.5469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-6077317546475.5469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-25322156443.648113</v>
      </c>
      <c r="L4067" s="444">
        <f t="shared" ca="1" si="177"/>
        <v>-6102639702919.1953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-6102639702919.1953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-25427665428.829979</v>
      </c>
      <c r="L4068" s="444">
        <f t="shared" ca="1" si="177"/>
        <v>-6128067368348.0254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-6128067368348.0254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-25533614034.78344</v>
      </c>
      <c r="L4069" s="444">
        <f t="shared" ca="1" si="177"/>
        <v>-6153600982382.8086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-6153600982382.8086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-25640004093.261703</v>
      </c>
      <c r="L4070" s="444">
        <f t="shared" ca="1" si="177"/>
        <v>-6179240986476.0703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-6179240986476.0703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-25746837443.650291</v>
      </c>
      <c r="L4071" s="444">
        <f t="shared" ca="1" si="177"/>
        <v>-6204987823919.7207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-6204987823919.7207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-25854115932.998837</v>
      </c>
      <c r="L4072" s="444">
        <f t="shared" ca="1" si="177"/>
        <v>-6230841939852.7197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-6230841939852.7197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-25961841416.052998</v>
      </c>
      <c r="L4073" s="444">
        <f t="shared" ca="1" si="177"/>
        <v>-6256803781268.7725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-6256803781268.7725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-26070015755.286552</v>
      </c>
      <c r="L4074" s="444">
        <f t="shared" ca="1" si="177"/>
        <v>-6282873797024.0586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-6282873797024.0586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-26178640820.933578</v>
      </c>
      <c r="L4075" s="444">
        <f t="shared" ca="1" si="177"/>
        <v>-6309052437844.9922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-6309052437844.9922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-26287718491.020802</v>
      </c>
      <c r="L4076" s="444">
        <f t="shared" ca="1" si="177"/>
        <v>-6335340156336.0127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-6335340156336.0127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-26397250651.400051</v>
      </c>
      <c r="L4077" s="444">
        <f t="shared" ca="1" si="177"/>
        <v>-6361737406987.4131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-6361737406987.4131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-26507239195.780888</v>
      </c>
      <c r="L4078" s="444">
        <f t="shared" ca="1" si="177"/>
        <v>-6388244646183.1943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-6388244646183.1943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-26617686025.763309</v>
      </c>
      <c r="L4079" s="444">
        <f t="shared" ca="1" si="177"/>
        <v>-6414862332208.958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-6414862332208.958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-26728593050.870659</v>
      </c>
      <c r="L4080" s="444">
        <f t="shared" ca="1" si="177"/>
        <v>-6441590925259.8291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-6441590925259.8291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-26839962188.582623</v>
      </c>
      <c r="L4081" s="444">
        <f t="shared" ca="1" si="177"/>
        <v>-6468430887448.4121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-6468430887448.4121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-26951795364.368385</v>
      </c>
      <c r="L4082" s="444">
        <f t="shared" ca="1" si="177"/>
        <v>-6495382682812.7803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-6495382682812.7803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-27064094511.719917</v>
      </c>
      <c r="L4083" s="444">
        <f t="shared" ca="1" si="177"/>
        <v>-6522446777324.5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-6522446777324.5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-27176861572.185417</v>
      </c>
      <c r="L4084" s="444">
        <f t="shared" ca="1" si="177"/>
        <v>-6549623638896.6855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-6549623638896.6855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-27290098495.402855</v>
      </c>
      <c r="L4085" s="444">
        <f t="shared" ca="1" si="177"/>
        <v>-6576913737392.0889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-6576913737392.0889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-27403807239.133705</v>
      </c>
      <c r="L4086" s="444">
        <f t="shared" ca="1" si="177"/>
        <v>-6604317544631.2227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-6604317544631.2227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-27517989769.296761</v>
      </c>
      <c r="L4087" s="444">
        <f t="shared" ca="1" si="177"/>
        <v>-6631835534400.5195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-6631835534400.5195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-27632648060.002163</v>
      </c>
      <c r="L4088" s="444">
        <f t="shared" ref="L4088:L4342" ca="1" si="182">I4088-J4088+K4088</f>
        <v>-6659468182460.5215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-6659468182460.5215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-27747784093.585506</v>
      </c>
      <c r="L4089" s="444">
        <f t="shared" ca="1" si="182"/>
        <v>-6687215966554.1074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-6687215966554.1074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-27863399860.642113</v>
      </c>
      <c r="L4090" s="444">
        <f t="shared" ca="1" si="182"/>
        <v>-6715079366414.75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-6715079366414.75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-27979497360.061459</v>
      </c>
      <c r="L4091" s="444">
        <f t="shared" ca="1" si="182"/>
        <v>-6743058863774.8115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-6743058863774.8115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-28096078599.061714</v>
      </c>
      <c r="L4092" s="444">
        <f t="shared" ca="1" si="182"/>
        <v>-6771154942373.873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-6771154942373.873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-28213145593.224472</v>
      </c>
      <c r="L4093" s="444">
        <f t="shared" ca="1" si="182"/>
        <v>-6799368087967.0977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-6799368087967.0977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-28330700366.529572</v>
      </c>
      <c r="L4094" s="444">
        <f t="shared" ca="1" si="182"/>
        <v>-6827698788333.627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-6827698788333.627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-28448744951.39011</v>
      </c>
      <c r="L4095" s="444">
        <f t="shared" ca="1" si="182"/>
        <v>-6856147533285.0166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-6856147533285.0166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-28567281388.687569</v>
      </c>
      <c r="L4096" s="444">
        <f t="shared" ca="1" si="182"/>
        <v>-6884714814673.7041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-6884714814673.7041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-28686311727.807098</v>
      </c>
      <c r="L4097" s="444">
        <f t="shared" ca="1" si="182"/>
        <v>-6913401126401.5107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-6913401126401.5107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-28805838026.672958</v>
      </c>
      <c r="L4098" s="444">
        <f t="shared" ca="1" si="182"/>
        <v>-6942206964428.1836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-6942206964428.1836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-28925862351.784092</v>
      </c>
      <c r="L4099" s="444">
        <f t="shared" ca="1" si="182"/>
        <v>-6971132826779.9678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-6971132826779.9678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-29046386778.249866</v>
      </c>
      <c r="L4100" s="444">
        <f t="shared" ca="1" si="182"/>
        <v>-7000179213558.2178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-7000179213558.2178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-29167413389.825909</v>
      </c>
      <c r="L4101" s="444">
        <f t="shared" ca="1" si="182"/>
        <v>-7029346626948.0439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-7029346626948.0439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-29288944278.95018</v>
      </c>
      <c r="L4102" s="444">
        <f t="shared" ca="1" si="182"/>
        <v>-7058635571226.9941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-7058635571226.9941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-29410981546.77914</v>
      </c>
      <c r="L4103" s="444">
        <f t="shared" ca="1" si="182"/>
        <v>-7088046552773.7734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-7088046552773.7734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-29533527303.224056</v>
      </c>
      <c r="L4104" s="444">
        <f t="shared" ca="1" si="182"/>
        <v>-7117580080076.9971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-7117580080076.9971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-29656583666.987488</v>
      </c>
      <c r="L4105" s="444">
        <f t="shared" ca="1" si="182"/>
        <v>-7147236663743.9844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-7147236663743.9844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-29780152765.599934</v>
      </c>
      <c r="L4106" s="444">
        <f t="shared" ca="1" si="182"/>
        <v>-7177016816509.584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-7177016816509.584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-29904236735.4566</v>
      </c>
      <c r="L4107" s="444">
        <f t="shared" ca="1" si="182"/>
        <v>-7206921053245.041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-7206921053245.041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-30028837721.854336</v>
      </c>
      <c r="L4108" s="444">
        <f t="shared" ca="1" si="182"/>
        <v>-7236949890966.8955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-7236949890966.8955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-30153957879.028732</v>
      </c>
      <c r="L4109" s="444">
        <f t="shared" ca="1" si="182"/>
        <v>-7267103848845.9238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-7267103848845.9238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-30279599370.191349</v>
      </c>
      <c r="L4110" s="444">
        <f t="shared" ca="1" si="182"/>
        <v>-7297383448216.1152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-7297383448216.1152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-30405764367.567146</v>
      </c>
      <c r="L4111" s="444">
        <f t="shared" ca="1" si="182"/>
        <v>-7327789212583.6826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-7327789212583.6826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-30532455052.432011</v>
      </c>
      <c r="L4112" s="444">
        <f t="shared" ca="1" si="182"/>
        <v>-7358321667636.1143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-7358321667636.1143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-30659673615.150471</v>
      </c>
      <c r="L4113" s="444">
        <f t="shared" ca="1" si="182"/>
        <v>-7388981341251.2646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-7388981341251.2646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-30787422255.213596</v>
      </c>
      <c r="L4114" s="444">
        <f t="shared" ca="1" si="182"/>
        <v>-7419768763506.4785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-7419768763506.4785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-30915703181.276993</v>
      </c>
      <c r="L4115" s="444">
        <f t="shared" ca="1" si="182"/>
        <v>-7450684466687.7559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-7450684466687.7559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-31044518611.198982</v>
      </c>
      <c r="L4116" s="444">
        <f t="shared" ca="1" si="182"/>
        <v>-7481728985298.9551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-7481728985298.9551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-31173870772.078979</v>
      </c>
      <c r="L4117" s="444">
        <f t="shared" ca="1" si="182"/>
        <v>-7512902856071.0342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-7512902856071.0342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-31303761900.295971</v>
      </c>
      <c r="L4118" s="444">
        <f t="shared" ca="1" si="182"/>
        <v>-7544206617971.3301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-7544206617971.3301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-31434194241.547207</v>
      </c>
      <c r="L4119" s="444">
        <f t="shared" ca="1" si="182"/>
        <v>-7575640812212.877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-7575640812212.877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-31565170050.886986</v>
      </c>
      <c r="L4120" s="444">
        <f t="shared" ca="1" si="182"/>
        <v>-7607205982263.7637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-7607205982263.7637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-31696691592.765686</v>
      </c>
      <c r="L4121" s="444">
        <f t="shared" ca="1" si="182"/>
        <v>-7638902673856.5293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-7638902673856.5293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-31828761141.068871</v>
      </c>
      <c r="L4122" s="444">
        <f t="shared" ca="1" si="182"/>
        <v>-7670731434997.5986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-7670731434997.5986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-31961380979.156662</v>
      </c>
      <c r="L4123" s="444">
        <f t="shared" ca="1" si="182"/>
        <v>-7702692815976.7549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-7702692815976.7549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-32094553399.903141</v>
      </c>
      <c r="L4124" s="444">
        <f t="shared" ca="1" si="182"/>
        <v>-7734787369376.6582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-7734787369376.6582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-32228280705.736076</v>
      </c>
      <c r="L4125" s="444">
        <f t="shared" ca="1" si="182"/>
        <v>-7767015650082.3945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-7767015650082.3945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-32362565208.67664</v>
      </c>
      <c r="L4126" s="444">
        <f t="shared" ca="1" si="182"/>
        <v>-7799378215291.0713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-7799378215291.0713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-32497409230.379463</v>
      </c>
      <c r="L4127" s="444">
        <f t="shared" ca="1" si="182"/>
        <v>-7831875624521.4512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-7831875624521.4512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-32632815102.172714</v>
      </c>
      <c r="L4128" s="444">
        <f t="shared" ca="1" si="182"/>
        <v>-7864508439623.624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-7864508439623.624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-32768785165.098431</v>
      </c>
      <c r="L4129" s="444">
        <f t="shared" ca="1" si="182"/>
        <v>-7897277224788.7227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-7897277224788.7227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-32905321769.953011</v>
      </c>
      <c r="L4130" s="444">
        <f t="shared" ca="1" si="182"/>
        <v>-7930182546558.6758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-7930182546558.6758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-33042427277.327812</v>
      </c>
      <c r="L4131" s="444">
        <f t="shared" ca="1" si="182"/>
        <v>-7963224973836.0039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-7963224973836.0039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-33180104057.650013</v>
      </c>
      <c r="L4132" s="444">
        <f t="shared" ca="1" si="182"/>
        <v>-7996405077893.6543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-7996405077893.6543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-33318354491.22356</v>
      </c>
      <c r="L4133" s="444">
        <f t="shared" ca="1" si="182"/>
        <v>-8029723432384.8779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-8029723432384.8779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-33457180968.270321</v>
      </c>
      <c r="L4134" s="444">
        <f t="shared" ca="1" si="182"/>
        <v>-8063180613353.1484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-8063180613353.1484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-33596585888.971451</v>
      </c>
      <c r="L4135" s="444">
        <f t="shared" ca="1" si="182"/>
        <v>-8096777199242.1201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-8096777199242.1201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-33736571663.508835</v>
      </c>
      <c r="L4136" s="444">
        <f t="shared" ca="1" si="182"/>
        <v>-8130513770905.6289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-8130513770905.6289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-33877140712.106792</v>
      </c>
      <c r="L4137" s="444">
        <f t="shared" ca="1" si="182"/>
        <v>-8164390911617.7354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-8164390911617.7354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-34018295465.073898</v>
      </c>
      <c r="L4138" s="444">
        <f t="shared" ca="1" si="182"/>
        <v>-8198409207082.8096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-8198409207082.8096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-34160038362.845039</v>
      </c>
      <c r="L4139" s="444">
        <f t="shared" ca="1" si="182"/>
        <v>-8232569245445.6543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-8232569245445.6543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-34302371856.02356</v>
      </c>
      <c r="L4140" s="444">
        <f t="shared" ca="1" si="182"/>
        <v>-8266871617301.6777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-8266871617301.6777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-34445298405.42366</v>
      </c>
      <c r="L4141" s="444">
        <f t="shared" ca="1" si="182"/>
        <v>-8301316915707.1016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-8301316915707.1016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-34588820482.112923</v>
      </c>
      <c r="L4142" s="444">
        <f t="shared" ca="1" si="182"/>
        <v>-8335905736189.2148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-8335905736189.2148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-34732940567.455063</v>
      </c>
      <c r="L4143" s="444">
        <f t="shared" ca="1" si="182"/>
        <v>-8370638676756.6699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-8370638676756.6699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-34877661153.152786</v>
      </c>
      <c r="L4144" s="444">
        <f t="shared" ca="1" si="182"/>
        <v>-8405516337909.8223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-8405516337909.8223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-35022984741.290924</v>
      </c>
      <c r="L4145" s="444">
        <f t="shared" ca="1" si="182"/>
        <v>-8440539322651.1133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-8440539322651.1133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-35168913844.379639</v>
      </c>
      <c r="L4146" s="444">
        <f t="shared" ca="1" si="182"/>
        <v>-8475708236495.4932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-8475708236495.4932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-35315450985.397888</v>
      </c>
      <c r="L4147" s="444">
        <f t="shared" ca="1" si="182"/>
        <v>-8511023687480.8906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-8511023687480.8906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-35462598697.837044</v>
      </c>
      <c r="L4148" s="444">
        <f t="shared" ca="1" si="182"/>
        <v>-8546486286178.7275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-8546486286178.7275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-35610359525.74469</v>
      </c>
      <c r="L4149" s="444">
        <f t="shared" ca="1" si="182"/>
        <v>-8582096645704.4727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-8582096645704.4727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-35758736023.768631</v>
      </c>
      <c r="L4150" s="444">
        <f t="shared" ca="1" si="182"/>
        <v>-8617855381728.2412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-8617855381728.2412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-35907730757.201004</v>
      </c>
      <c r="L4151" s="444">
        <f t="shared" ca="1" si="182"/>
        <v>-8653763112485.4424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-8653763112485.4424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-36057346302.022675</v>
      </c>
      <c r="L4152" s="444">
        <f t="shared" ca="1" si="182"/>
        <v>-8689820458787.4648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-8689820458787.4648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-36207585244.947769</v>
      </c>
      <c r="L4153" s="444">
        <f t="shared" ca="1" si="182"/>
        <v>-8726028044032.4131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-8726028044032.4131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-36358450183.468384</v>
      </c>
      <c r="L4154" s="444">
        <f t="shared" ca="1" si="182"/>
        <v>-8762386494215.8818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-8762386494215.8818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-36509943725.899513</v>
      </c>
      <c r="L4155" s="444">
        <f t="shared" ca="1" si="182"/>
        <v>-8798896437941.7813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-8798896437941.7813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-36662068491.424088</v>
      </c>
      <c r="L4156" s="444">
        <f t="shared" ca="1" si="182"/>
        <v>-8835558506433.2051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-8835558506433.2051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-36814827110.138351</v>
      </c>
      <c r="L4157" s="444">
        <f t="shared" ca="1" si="182"/>
        <v>-8872373333543.3438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-8872373333543.3438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-36968222223.097267</v>
      </c>
      <c r="L4158" s="444">
        <f t="shared" ca="1" si="182"/>
        <v>-8909341555766.4414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-8909341555766.4414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-37122256482.360168</v>
      </c>
      <c r="L4159" s="444">
        <f t="shared" ca="1" si="182"/>
        <v>-8946463812248.8008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-8946463812248.8008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-37276932551.036667</v>
      </c>
      <c r="L4160" s="444">
        <f t="shared" ca="1" si="182"/>
        <v>-8983740744799.8379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-8983740744799.8379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-37432253103.332657</v>
      </c>
      <c r="L4161" s="444">
        <f t="shared" ca="1" si="182"/>
        <v>-9021172997903.1699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-9021172997903.1699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-37588220824.596542</v>
      </c>
      <c r="L4162" s="444">
        <f t="shared" ca="1" si="182"/>
        <v>-9058761218727.7656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-9058761218727.7656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-37744838411.365692</v>
      </c>
      <c r="L4163" s="444">
        <f t="shared" ca="1" si="182"/>
        <v>-9096506057139.1309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-9096506057139.1309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-37902108571.413048</v>
      </c>
      <c r="L4164" s="444">
        <f t="shared" ca="1" si="182"/>
        <v>-9134408165710.543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-9134408165710.543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-38060034023.79393</v>
      </c>
      <c r="L4165" s="444">
        <f t="shared" ca="1" si="182"/>
        <v>-9172468199734.3359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-9172468199734.3359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-38218617498.893066</v>
      </c>
      <c r="L4166" s="444">
        <f t="shared" ca="1" si="182"/>
        <v>-9210686817233.2285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-9210686817233.2285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-38377861738.471786</v>
      </c>
      <c r="L4167" s="444">
        <f t="shared" ca="1" si="182"/>
        <v>-9249064678971.7012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-9249064678971.7012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-38537769495.715424</v>
      </c>
      <c r="L4168" s="444">
        <f t="shared" ca="1" si="182"/>
        <v>-9287602448467.416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-9287602448467.416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-38698343535.280899</v>
      </c>
      <c r="L4169" s="444">
        <f t="shared" ca="1" si="182"/>
        <v>-9326300792002.6973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-9326300792002.6973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-38859586633.344574</v>
      </c>
      <c r="L4170" s="444">
        <f t="shared" ca="1" si="182"/>
        <v>-9365160378636.041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-9365160378636.041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-39021501577.650169</v>
      </c>
      <c r="L4171" s="444">
        <f t="shared" ca="1" si="182"/>
        <v>-9404181880213.6914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-9404181880213.6914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-39184091167.557045</v>
      </c>
      <c r="L4172" s="444">
        <f t="shared" ca="1" si="182"/>
        <v>-9443365971381.248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-9443365971381.248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-39347358214.088531</v>
      </c>
      <c r="L4173" s="444">
        <f t="shared" ca="1" si="182"/>
        <v>-9482713329595.3359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-9482713329595.3359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-39511305539.980568</v>
      </c>
      <c r="L4174" s="444">
        <f t="shared" ca="1" si="182"/>
        <v>-9522224635135.3164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-9522224635135.3164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-39675935979.730484</v>
      </c>
      <c r="L4175" s="444">
        <f t="shared" ca="1" si="182"/>
        <v>-9561900571115.0469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-9561900571115.0469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-39841252379.646027</v>
      </c>
      <c r="L4176" s="444">
        <f t="shared" ca="1" si="182"/>
        <v>-9601741823494.6934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-9601741823494.6934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-40007257597.894554</v>
      </c>
      <c r="L4177" s="444">
        <f t="shared" ca="1" si="182"/>
        <v>-9641749081092.5879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-9641749081092.5879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-40173954504.552452</v>
      </c>
      <c r="L4178" s="444">
        <f t="shared" ca="1" si="182"/>
        <v>-9681923035597.1406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-9681923035597.1406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-40341345981.654755</v>
      </c>
      <c r="L4179" s="444">
        <f t="shared" ca="1" si="182"/>
        <v>-9722264381578.7949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-9722264381578.7949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-40509434923.24498</v>
      </c>
      <c r="L4180" s="444">
        <f t="shared" ca="1" si="182"/>
        <v>-9762773816502.0391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-9762773816502.0391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-40678224235.425163</v>
      </c>
      <c r="L4181" s="444">
        <f t="shared" ca="1" si="182"/>
        <v>-9803452040737.4648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-9803452040737.4648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-40847716836.406105</v>
      </c>
      <c r="L4182" s="444">
        <f t="shared" ca="1" si="182"/>
        <v>-9844299757573.8711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-9844299757573.8711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-41017915656.557793</v>
      </c>
      <c r="L4183" s="444">
        <f t="shared" ca="1" si="182"/>
        <v>-9885317673230.4297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-9885317673230.4297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-41188823638.460121</v>
      </c>
      <c r="L4184" s="444">
        <f t="shared" ca="1" si="182"/>
        <v>-9926506496868.8906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-9926506496868.8906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-41360443736.953712</v>
      </c>
      <c r="L4185" s="444">
        <f t="shared" ca="1" si="182"/>
        <v>-9967866940605.8438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-9967866940605.8438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-41532778919.191017</v>
      </c>
      <c r="L4186" s="444">
        <f t="shared" ca="1" si="182"/>
        <v>-10009399719525.035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-10009399719525.035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-41705832164.687645</v>
      </c>
      <c r="L4187" s="444">
        <f t="shared" ca="1" si="182"/>
        <v>-10051105551689.723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-10051105551689.723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-41879606465.37384</v>
      </c>
      <c r="L4188" s="444">
        <f t="shared" ca="1" si="182"/>
        <v>-10092985158155.096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-10092985158155.096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-42054104825.646233</v>
      </c>
      <c r="L4189" s="444">
        <f t="shared" ca="1" si="182"/>
        <v>-10135039262980.742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-10135039262980.742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-42229330262.419762</v>
      </c>
      <c r="L4190" s="444">
        <f t="shared" ca="1" si="182"/>
        <v>-10177268593243.162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-10177268593243.162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-42405285805.17984</v>
      </c>
      <c r="L4191" s="444">
        <f t="shared" ca="1" si="182"/>
        <v>-10219673879048.342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-10219673879048.342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-42581974496.03476</v>
      </c>
      <c r="L4192" s="444">
        <f t="shared" ca="1" si="182"/>
        <v>-10262255853544.377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-10262255853544.377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-42759399389.768234</v>
      </c>
      <c r="L4193" s="444">
        <f t="shared" ca="1" si="182"/>
        <v>-10305015252934.145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-10305015252934.145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-42937563553.892265</v>
      </c>
      <c r="L4194" s="444">
        <f t="shared" ca="1" si="182"/>
        <v>-10347952816488.037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-10347952816488.037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-43116470068.700157</v>
      </c>
      <c r="L4195" s="444">
        <f t="shared" ca="1" si="182"/>
        <v>-10391069286556.736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-10391069286556.736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-43296122027.319733</v>
      </c>
      <c r="L4196" s="444">
        <f t="shared" ca="1" si="182"/>
        <v>-10434365408584.057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-10434365408584.057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-43476522535.766899</v>
      </c>
      <c r="L4197" s="444">
        <f t="shared" ca="1" si="182"/>
        <v>-10477841931119.824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-10477841931119.824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-43657674712.999268</v>
      </c>
      <c r="L4198" s="444">
        <f t="shared" ca="1" si="182"/>
        <v>-10521499605832.824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-10521499605832.824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-43839581690.9701</v>
      </c>
      <c r="L4199" s="444">
        <f t="shared" ca="1" si="182"/>
        <v>-10565339187523.795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-10565339187523.795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-44022246614.68248</v>
      </c>
      <c r="L4200" s="444">
        <f t="shared" ca="1" si="182"/>
        <v>-10609361434138.477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-10609361434138.477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-44205672642.243652</v>
      </c>
      <c r="L4201" s="444">
        <f t="shared" ca="1" si="182"/>
        <v>-10653567106780.721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-10653567106780.721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-44389862944.91967</v>
      </c>
      <c r="L4202" s="444">
        <f t="shared" ca="1" si="182"/>
        <v>-10697956969725.641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-10697956969725.641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-44574820707.19017</v>
      </c>
      <c r="L4203" s="444">
        <f t="shared" ca="1" si="182"/>
        <v>-10742531790432.83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-10742531790432.83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-44760549126.803459</v>
      </c>
      <c r="L4204" s="444">
        <f t="shared" ca="1" si="182"/>
        <v>-10787292339559.633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-10787292339559.633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-44947051414.831802</v>
      </c>
      <c r="L4205" s="444">
        <f t="shared" ca="1" si="182"/>
        <v>-10832239390974.465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-10832239390974.465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-45134330795.726936</v>
      </c>
      <c r="L4206" s="444">
        <f t="shared" ca="1" si="182"/>
        <v>-10877373721770.191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-10877373721770.191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-45322390507.375793</v>
      </c>
      <c r="L4207" s="444">
        <f t="shared" ca="1" si="182"/>
        <v>-10922696112277.566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-10922696112277.566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-45511233801.156525</v>
      </c>
      <c r="L4208" s="444">
        <f t="shared" ca="1" si="182"/>
        <v>-10968207346078.723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-10968207346078.723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-45700863941.994675</v>
      </c>
      <c r="L4209" s="444">
        <f t="shared" ca="1" si="182"/>
        <v>-11013908210020.717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-11013908210020.717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-45891284208.419655</v>
      </c>
      <c r="L4210" s="444">
        <f t="shared" ca="1" si="182"/>
        <v>-11059799494229.137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-11059799494229.137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-46082497892.621399</v>
      </c>
      <c r="L4211" s="444">
        <f t="shared" ca="1" si="182"/>
        <v>-11105881992121.758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-11105881992121.758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-46274508300.507324</v>
      </c>
      <c r="L4212" s="444">
        <f t="shared" ca="1" si="182"/>
        <v>-11152156500422.266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-11152156500422.266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-46467318751.759438</v>
      </c>
      <c r="L4213" s="444">
        <f t="shared" ca="1" si="182"/>
        <v>-11198623819174.025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-11198623819174.025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-46660932579.891769</v>
      </c>
      <c r="L4214" s="444">
        <f t="shared" ca="1" si="182"/>
        <v>-11245284751753.918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-11245284751753.918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-46855353132.307991</v>
      </c>
      <c r="L4215" s="444">
        <f t="shared" ca="1" si="182"/>
        <v>-11292140104886.227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-11292140104886.227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-47050583770.359276</v>
      </c>
      <c r="L4216" s="444">
        <f t="shared" ca="1" si="182"/>
        <v>-11339190688656.586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-11339190688656.586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-47246627869.402443</v>
      </c>
      <c r="L4217" s="444">
        <f t="shared" ca="1" si="182"/>
        <v>-11386437316525.988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-11386437316525.988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-47443488818.858284</v>
      </c>
      <c r="L4218" s="444">
        <f t="shared" ca="1" si="182"/>
        <v>-11433880805344.846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-11433880805344.846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-47641170022.270187</v>
      </c>
      <c r="L4219" s="444">
        <f t="shared" ca="1" si="182"/>
        <v>-11481521975367.115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-11481521975367.115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-47839674897.362976</v>
      </c>
      <c r="L4220" s="444">
        <f t="shared" ca="1" si="182"/>
        <v>-11529361650264.479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-11529361650264.479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-48039006876.10199</v>
      </c>
      <c r="L4221" s="444">
        <f t="shared" ca="1" si="182"/>
        <v>-11577400657140.58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-11577400657140.58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-48239169404.752419</v>
      </c>
      <c r="L4222" s="444">
        <f t="shared" ca="1" si="182"/>
        <v>-11625639826545.332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-11625639826545.332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-48440165943.938881</v>
      </c>
      <c r="L4223" s="444">
        <f t="shared" ca="1" si="182"/>
        <v>-11674079992489.271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-11674079992489.271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-48641999968.705299</v>
      </c>
      <c r="L4224" s="444">
        <f t="shared" ca="1" si="182"/>
        <v>-11722721992457.977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-11722721992457.977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-48844674968.574905</v>
      </c>
      <c r="L4225" s="444">
        <f t="shared" ca="1" si="182"/>
        <v>-11771566667426.551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-11771566667426.551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-49048194447.610626</v>
      </c>
      <c r="L4226" s="444">
        <f t="shared" ca="1" si="182"/>
        <v>-11820614861874.162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-11820614861874.162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-49252561924.475677</v>
      </c>
      <c r="L4227" s="444">
        <f t="shared" ca="1" si="182"/>
        <v>-11869867423798.639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-11869867423798.639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-49457780932.494324</v>
      </c>
      <c r="L4228" s="444">
        <f t="shared" ca="1" si="182"/>
        <v>-11919325204731.133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-11919325204731.133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-49663855019.713051</v>
      </c>
      <c r="L4229" s="444">
        <f t="shared" ca="1" si="182"/>
        <v>-11968989059750.846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-11968989059750.846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-49870787748.961853</v>
      </c>
      <c r="L4230" s="444">
        <f t="shared" ca="1" si="182"/>
        <v>-12018859847499.807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-12018859847499.807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-50078582697.915863</v>
      </c>
      <c r="L4231" s="444">
        <f t="shared" ca="1" si="182"/>
        <v>-12068938430197.723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-12068938430197.723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-50287243459.157181</v>
      </c>
      <c r="L4232" s="444">
        <f t="shared" ca="1" si="182"/>
        <v>-12119225673656.879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-12119225673656.879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-50496773640.236992</v>
      </c>
      <c r="L4233" s="444">
        <f t="shared" ca="1" si="182"/>
        <v>-12169722447297.115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-12169722447297.115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-50707176863.737976</v>
      </c>
      <c r="L4234" s="444">
        <f t="shared" ca="1" si="182"/>
        <v>-12220429624160.854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-12220429624160.854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-50918456767.336891</v>
      </c>
      <c r="L4235" s="444">
        <f t="shared" ca="1" si="182"/>
        <v>-12271348080928.189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-12271348080928.189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-51130617003.867455</v>
      </c>
      <c r="L4236" s="444">
        <f t="shared" ca="1" si="182"/>
        <v>-12322478697932.057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-12322478697932.057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-51343661241.383568</v>
      </c>
      <c r="L4237" s="444">
        <f t="shared" ca="1" si="182"/>
        <v>-12373822359173.439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-12373822359173.439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-51557593163.222664</v>
      </c>
      <c r="L4238" s="444">
        <f t="shared" ca="1" si="182"/>
        <v>-12425379952336.662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-12425379952336.662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-51772416468.069427</v>
      </c>
      <c r="L4239" s="444">
        <f t="shared" ca="1" si="182"/>
        <v>-12477152368804.732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-12477152368804.732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-51988134870.019714</v>
      </c>
      <c r="L4240" s="444">
        <f t="shared" ca="1" si="182"/>
        <v>-12529140503674.752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-12529140503674.752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-52204752098.644798</v>
      </c>
      <c r="L4241" s="444">
        <f t="shared" ca="1" si="182"/>
        <v>-12581345255773.396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-12581345255773.396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-52422271899.055817</v>
      </c>
      <c r="L4242" s="444">
        <f t="shared" ca="1" si="182"/>
        <v>-12633767527672.453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-12633767527672.453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-52640698031.968552</v>
      </c>
      <c r="L4243" s="444">
        <f t="shared" ca="1" si="182"/>
        <v>-12686408225704.422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-12686408225704.422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-52860034273.768425</v>
      </c>
      <c r="L4244" s="444">
        <f t="shared" ca="1" si="182"/>
        <v>-12739268259978.189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-12739268259978.189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-53080284416.57579</v>
      </c>
      <c r="L4245" s="444">
        <f t="shared" ca="1" si="182"/>
        <v>-12792348544394.766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-12792348544394.766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-53301452268.311523</v>
      </c>
      <c r="L4246" s="444">
        <f t="shared" ca="1" si="182"/>
        <v>-12845649996663.078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-12845649996663.078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-53523541652.762825</v>
      </c>
      <c r="L4247" s="444">
        <f t="shared" ca="1" si="182"/>
        <v>-12899173538315.842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-12899173538315.842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-53746556409.649338</v>
      </c>
      <c r="L4248" s="444">
        <f t="shared" ca="1" si="182"/>
        <v>-12952920094725.49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-12952920094725.49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-53970500394.689545</v>
      </c>
      <c r="L4249" s="444">
        <f t="shared" ca="1" si="182"/>
        <v>-13006890595120.18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-13006890595120.18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-54195377479.667412</v>
      </c>
      <c r="L4250" s="444">
        <f t="shared" ca="1" si="182"/>
        <v>-13061085972599.848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-13061085972599.848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-54421191552.499367</v>
      </c>
      <c r="L4251" s="444">
        <f t="shared" ca="1" si="182"/>
        <v>-13115507164152.348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-13115507164152.348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-54647946517.301445</v>
      </c>
      <c r="L4252" s="444">
        <f t="shared" ca="1" si="182"/>
        <v>-13170155110669.648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-13170155110669.648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-54875646294.456871</v>
      </c>
      <c r="L4253" s="444">
        <f t="shared" ca="1" si="182"/>
        <v>-13225030756964.105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-13225030756964.105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-55104294820.683769</v>
      </c>
      <c r="L4254" s="444">
        <f t="shared" ca="1" si="182"/>
        <v>-13280135051784.789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-13280135051784.789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-55333896049.103287</v>
      </c>
      <c r="L4255" s="444">
        <f t="shared" ca="1" si="182"/>
        <v>-13335468947833.893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-13335468947833.893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-55564453949.307884</v>
      </c>
      <c r="L4256" s="444">
        <f t="shared" ca="1" si="182"/>
        <v>-13391033401783.201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-13391033401783.201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-55795972507.43</v>
      </c>
      <c r="L4257" s="444">
        <f t="shared" ca="1" si="182"/>
        <v>-13446829374290.631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-13446829374290.631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-56028455726.21096</v>
      </c>
      <c r="L4258" s="444">
        <f t="shared" ca="1" si="182"/>
        <v>-13502857830016.842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-13502857830016.842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-56261907625.070175</v>
      </c>
      <c r="L4259" s="444">
        <f t="shared" ca="1" si="182"/>
        <v>-13559119737641.912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-13559119737641.912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-56496332240.174629</v>
      </c>
      <c r="L4260" s="444">
        <f t="shared" ca="1" si="182"/>
        <v>-13615616069882.086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-13615616069882.086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-56731733624.50869</v>
      </c>
      <c r="L4261" s="444">
        <f t="shared" ca="1" si="182"/>
        <v>-13672347803506.594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-13672347803506.594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-56968115847.944138</v>
      </c>
      <c r="L4262" s="444">
        <f t="shared" ca="1" si="182"/>
        <v>-13729315919354.537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-13729315919354.537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-57205482997.310577</v>
      </c>
      <c r="L4263" s="444">
        <f t="shared" ca="1" si="182"/>
        <v>-13786521402351.848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-13786521402351.848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-57443839176.466034</v>
      </c>
      <c r="L4264" s="444">
        <f t="shared" ca="1" si="182"/>
        <v>-13843965241528.314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-13843965241528.314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-57683188506.367966</v>
      </c>
      <c r="L4265" s="444">
        <f t="shared" ca="1" si="182"/>
        <v>-13901648430034.682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-13901648430034.682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-57923535125.144508</v>
      </c>
      <c r="L4266" s="444">
        <f t="shared" ca="1" si="182"/>
        <v>-13959571965159.826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-13959571965159.826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-58164883188.165939</v>
      </c>
      <c r="L4267" s="444">
        <f t="shared" ca="1" si="182"/>
        <v>-14017736848347.992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-14017736848347.992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-58407236868.116623</v>
      </c>
      <c r="L4268" s="444">
        <f t="shared" ca="1" si="182"/>
        <v>-14076144085216.109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-14076144085216.109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-58650600355.067123</v>
      </c>
      <c r="L4269" s="444">
        <f t="shared" ca="1" si="182"/>
        <v>-14134794685571.176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-14134794685571.176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-58894977856.54657</v>
      </c>
      <c r="L4270" s="444">
        <f t="shared" ca="1" si="182"/>
        <v>-14193689663427.723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-14193689663427.723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-59140373597.615509</v>
      </c>
      <c r="L4271" s="444">
        <f t="shared" ca="1" si="182"/>
        <v>-14252830037025.338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-14252830037025.338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-59386791820.938896</v>
      </c>
      <c r="L4272" s="444">
        <f t="shared" ca="1" si="182"/>
        <v>-14312216828846.277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-14312216828846.277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-59634236786.859489</v>
      </c>
      <c r="L4273" s="444">
        <f t="shared" ca="1" si="182"/>
        <v>-14371851065633.137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-14371851065633.137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-59882712773.471413</v>
      </c>
      <c r="L4274" s="444">
        <f t="shared" ca="1" si="182"/>
        <v>-14431733778406.607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-14431733778406.607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-60132224076.694199</v>
      </c>
      <c r="L4275" s="444">
        <f t="shared" ca="1" si="182"/>
        <v>-14491866002483.301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-14491866002483.301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-60382775010.347084</v>
      </c>
      <c r="L4276" s="444">
        <f t="shared" ca="1" si="182"/>
        <v>-14552248777493.648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-14552248777493.648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-60634369906.223526</v>
      </c>
      <c r="L4277" s="444">
        <f t="shared" ca="1" si="182"/>
        <v>-14612883147399.871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-14612883147399.871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-60887013114.166138</v>
      </c>
      <c r="L4278" s="444">
        <f t="shared" ca="1" si="182"/>
        <v>-14673770160514.037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-14673770160514.037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-61140709002.141823</v>
      </c>
      <c r="L4279" s="444">
        <f t="shared" ca="1" si="182"/>
        <v>-14734910869516.18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-14734910869516.18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-61395461956.317413</v>
      </c>
      <c r="L4280" s="444">
        <f t="shared" ca="1" si="182"/>
        <v>-14796306331472.498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-14796306331472.498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-61651276381.135406</v>
      </c>
      <c r="L4281" s="444">
        <f t="shared" ca="1" si="182"/>
        <v>-14857957607853.633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-14857957607853.633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-61908156699.390144</v>
      </c>
      <c r="L4282" s="444">
        <f t="shared" ca="1" si="182"/>
        <v>-14919865764553.023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-14919865764553.023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-62166107352.30426</v>
      </c>
      <c r="L4283" s="444">
        <f t="shared" ca="1" si="182"/>
        <v>-14982031871905.328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-14982031871905.328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-62425132799.60553</v>
      </c>
      <c r="L4284" s="444">
        <f t="shared" ca="1" si="182"/>
        <v>-15044457004704.934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-15044457004704.934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-62685237519.603897</v>
      </c>
      <c r="L4285" s="444">
        <f t="shared" ca="1" si="182"/>
        <v>-15107142242224.537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-15107142242224.537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-62946426009.268906</v>
      </c>
      <c r="L4286" s="444">
        <f t="shared" ca="1" si="182"/>
        <v>-15170088668233.807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-15170088668233.807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-63208702784.307533</v>
      </c>
      <c r="L4287" s="444">
        <f t="shared" ca="1" si="182"/>
        <v>-15233297371018.113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-15233297371018.113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-63472072379.242126</v>
      </c>
      <c r="L4288" s="444">
        <f t="shared" ca="1" si="182"/>
        <v>-15296769443397.355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-15296769443397.355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-63736539347.488983</v>
      </c>
      <c r="L4289" s="444">
        <f t="shared" ca="1" si="182"/>
        <v>-15360505982744.844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-15360505982744.844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-64002108261.436852</v>
      </c>
      <c r="L4290" s="444">
        <f t="shared" ca="1" si="182"/>
        <v>-15424508091006.281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-15424508091006.281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-64268783712.526169</v>
      </c>
      <c r="L4291" s="444">
        <f t="shared" ca="1" si="182"/>
        <v>-15488776874718.807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-15488776874718.807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-64536570311.328362</v>
      </c>
      <c r="L4292" s="444">
        <f t="shared" ca="1" si="182"/>
        <v>-15553313445030.135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-15553313445030.135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-64805472687.625557</v>
      </c>
      <c r="L4293" s="444">
        <f t="shared" ca="1" si="182"/>
        <v>-15618118917717.76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-15618118917717.76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-65075495490.490654</v>
      </c>
      <c r="L4294" s="444">
        <f t="shared" ca="1" si="182"/>
        <v>-15683194413208.25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-15683194413208.25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-65346643388.367699</v>
      </c>
      <c r="L4295" s="444">
        <f t="shared" ca="1" si="182"/>
        <v>-15748541056596.617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-15748541056596.617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-65618921069.15258</v>
      </c>
      <c r="L4296" s="444">
        <f t="shared" ca="1" si="182"/>
        <v>-15814159977665.77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-15814159977665.77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-65892333240.27404</v>
      </c>
      <c r="L4297" s="444">
        <f t="shared" ca="1" si="182"/>
        <v>-15880052310906.043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-15880052310906.043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-66166884628.775185</v>
      </c>
      <c r="L4298" s="444">
        <f t="shared" ca="1" si="182"/>
        <v>-15946219195534.818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-15946219195534.818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-66442579981.395065</v>
      </c>
      <c r="L4299" s="444">
        <f t="shared" ca="1" si="182"/>
        <v>-16012661775516.213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-16012661775516.213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-66719424064.650894</v>
      </c>
      <c r="L4300" s="444">
        <f t="shared" ca="1" si="182"/>
        <v>-16079381199580.863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-16079381199580.863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-66997421664.920273</v>
      </c>
      <c r="L4301" s="444">
        <f t="shared" ca="1" si="182"/>
        <v>-16146378621245.783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-16146378621245.783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-67276577588.524101</v>
      </c>
      <c r="L4302" s="444">
        <f t="shared" ca="1" si="182"/>
        <v>-16213655198834.307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-16213655198834.307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-67556896661.809608</v>
      </c>
      <c r="L4303" s="444">
        <f t="shared" ca="1" si="182"/>
        <v>-16281212095496.117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-16281212095496.117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-67838383731.233826</v>
      </c>
      <c r="L4304" s="444">
        <f t="shared" ca="1" si="182"/>
        <v>-16349050479227.352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-16349050479227.352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-68121043663.447304</v>
      </c>
      <c r="L4305" s="444">
        <f t="shared" ca="1" si="182"/>
        <v>-16417171522890.799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-16417171522890.799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-68404881345.378319</v>
      </c>
      <c r="L4306" s="444">
        <f t="shared" ca="1" si="182"/>
        <v>-16485576404236.178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-16485576404236.178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-68689901684.317406</v>
      </c>
      <c r="L4307" s="444">
        <f t="shared" ca="1" si="182"/>
        <v>-16554266305920.496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-16554266305920.496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-68976109608.00206</v>
      </c>
      <c r="L4308" s="444">
        <f t="shared" ca="1" si="182"/>
        <v>-16623242415528.498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-16623242415528.498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-69263510064.702072</v>
      </c>
      <c r="L4309" s="444">
        <f t="shared" ca="1" si="182"/>
        <v>-16692505925593.199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-16692505925593.199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-69552108023.304993</v>
      </c>
      <c r="L4310" s="444">
        <f t="shared" ca="1" si="182"/>
        <v>-16762058033616.504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-16762058033616.504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-69841908473.402084</v>
      </c>
      <c r="L4311" s="444">
        <f t="shared" ca="1" si="182"/>
        <v>-16831899942089.906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-16831899942089.906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-70132916425.374603</v>
      </c>
      <c r="L4312" s="444">
        <f t="shared" ca="1" si="182"/>
        <v>-16902032858515.281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-16902032858515.281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-70425136910.480347</v>
      </c>
      <c r="L4313" s="444">
        <f t="shared" ca="1" si="182"/>
        <v>-16972457995425.762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-16972457995425.762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-70718574980.940659</v>
      </c>
      <c r="L4314" s="444">
        <f t="shared" ca="1" si="182"/>
        <v>-17043176570406.703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-17043176570406.703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-71013235710.027939</v>
      </c>
      <c r="L4315" s="444">
        <f t="shared" ca="1" si="182"/>
        <v>-17114189806116.73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-17114189806116.73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-71309124192.153046</v>
      </c>
      <c r="L4316" s="444">
        <f t="shared" ca="1" si="182"/>
        <v>-17185498930308.883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-17185498930308.883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-71606245542.953674</v>
      </c>
      <c r="L4317" s="444">
        <f t="shared" ca="1" si="182"/>
        <v>-17257105175851.836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-17257105175851.836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-71904604899.382645</v>
      </c>
      <c r="L4318" s="444">
        <f t="shared" ca="1" si="182"/>
        <v>-17329009780751.219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-17329009780751.219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-72204207419.796738</v>
      </c>
      <c r="L4319" s="444">
        <f t="shared" ca="1" si="182"/>
        <v>-17401213988171.016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-17401213988171.016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-72505058284.045898</v>
      </c>
      <c r="L4320" s="444">
        <f t="shared" ca="1" si="182"/>
        <v>-17473719046455.063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-17473719046455.063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-72807162693.562759</v>
      </c>
      <c r="L4321" s="444">
        <f t="shared" ca="1" si="182"/>
        <v>-17546526209148.625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-17546526209148.625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-73110525871.452606</v>
      </c>
      <c r="L4322" s="444">
        <f t="shared" ca="1" si="182"/>
        <v>-17619636735020.078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-17619636735020.078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-73415153062.583664</v>
      </c>
      <c r="L4323" s="444">
        <f t="shared" ca="1" si="182"/>
        <v>-17693051888082.66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-17693051888082.66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-73721049533.67775</v>
      </c>
      <c r="L4324" s="444">
        <f t="shared" ca="1" si="182"/>
        <v>-17766772937616.34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-17766772937616.34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-74028220573.401413</v>
      </c>
      <c r="L4325" s="444">
        <f t="shared" ca="1" si="182"/>
        <v>-17840801158189.742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-17840801158189.742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-74336671492.45726</v>
      </c>
      <c r="L4326" s="444">
        <f t="shared" ca="1" si="182"/>
        <v>-17915137829682.199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-17915137829682.199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-74646407623.675827</v>
      </c>
      <c r="L4327" s="444">
        <f t="shared" ca="1" si="182"/>
        <v>-17989784237305.875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-17989784237305.875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-74957434322.107819</v>
      </c>
      <c r="L4328" s="444">
        <f t="shared" ca="1" si="182"/>
        <v>-18064741671627.984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-18064741671627.984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-75269756965.116608</v>
      </c>
      <c r="L4329" s="444">
        <f t="shared" ca="1" si="182"/>
        <v>-18140011428593.102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-18140011428593.102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-75583380952.471252</v>
      </c>
      <c r="L4330" s="444">
        <f t="shared" ca="1" si="182"/>
        <v>-18215594809545.574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-18215594809545.574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-75898311706.439896</v>
      </c>
      <c r="L4331" s="444">
        <f t="shared" ca="1" si="182"/>
        <v>-18291493121252.016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-18291493121252.016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-76214554671.883392</v>
      </c>
      <c r="L4332" s="444">
        <f t="shared" ca="1" si="182"/>
        <v>-18367707675923.898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-18367707675923.898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-76532115316.349579</v>
      </c>
      <c r="L4333" s="444">
        <f t="shared" ca="1" si="182"/>
        <v>-18444239791240.246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-18444239791240.246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-76850999130.167694</v>
      </c>
      <c r="L4334" s="444">
        <f t="shared" ca="1" si="182"/>
        <v>-18521090790370.414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-18521090790370.414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-77171211626.543396</v>
      </c>
      <c r="L4335" s="444">
        <f t="shared" ca="1" si="182"/>
        <v>-18598262001996.957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-18598262001996.957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-77492758341.653992</v>
      </c>
      <c r="L4336" s="444">
        <f t="shared" ca="1" si="182"/>
        <v>-18675754760338.609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-18675754760338.609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-77815644834.744202</v>
      </c>
      <c r="L4337" s="444">
        <f t="shared" ca="1" si="182"/>
        <v>-18753570405173.355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-18753570405173.355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-78139876688.222321</v>
      </c>
      <c r="L4338" s="444">
        <f t="shared" ca="1" si="182"/>
        <v>-18831710281861.578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-18831710281861.578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-78465459507.756577</v>
      </c>
      <c r="L4339" s="444">
        <f t="shared" ca="1" si="182"/>
        <v>-18910175741369.336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-18910175741369.336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-78792398922.372238</v>
      </c>
      <c r="L4340" s="444">
        <f t="shared" ca="1" si="182"/>
        <v>-18988968140291.707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-18988968140291.707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-79120700584.548782</v>
      </c>
      <c r="L4341" s="444">
        <f t="shared" ca="1" si="182"/>
        <v>-19068088840876.254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-19068088840876.254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-79450370170.317719</v>
      </c>
      <c r="L4342" s="444">
        <f t="shared" ca="1" si="182"/>
        <v>-19147539211046.57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-19147539211046.57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-79781413379.360703</v>
      </c>
      <c r="L4343" s="444">
        <f t="shared" ref="L4343:L4597" ca="1" si="187">I4343-J4343+K4343</f>
        <v>-19227320624425.93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-19227320624425.93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-80113835935.108032</v>
      </c>
      <c r="L4344" s="444">
        <f t="shared" ca="1" si="187"/>
        <v>-19307434460361.039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-19307434460361.039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-80447643584.837662</v>
      </c>
      <c r="L4345" s="444">
        <f t="shared" ca="1" si="187"/>
        <v>-19387882103945.875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-19387882103945.875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-80782842099.774475</v>
      </c>
      <c r="L4346" s="444">
        <f t="shared" ca="1" si="187"/>
        <v>-19468664946045.648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-19468664946045.648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-81119437275.190201</v>
      </c>
      <c r="L4347" s="444">
        <f t="shared" ca="1" si="187"/>
        <v>-19549784383320.84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-19549784383320.84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-81457434930.503494</v>
      </c>
      <c r="L4348" s="444">
        <f t="shared" ca="1" si="187"/>
        <v>-19631241818251.344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-19631241818251.344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-81796840909.3806</v>
      </c>
      <c r="L4349" s="444">
        <f t="shared" ca="1" si="187"/>
        <v>-19713038659160.723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-19713038659160.723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-82137661079.836349</v>
      </c>
      <c r="L4350" s="444">
        <f t="shared" ca="1" si="187"/>
        <v>-19795176320240.559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-19795176320240.559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-82479901334.335663</v>
      </c>
      <c r="L4351" s="444">
        <f t="shared" ca="1" si="187"/>
        <v>-19877656221574.895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-19877656221574.895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-82823567589.895386</v>
      </c>
      <c r="L4352" s="444">
        <f t="shared" ca="1" si="187"/>
        <v>-19960479789164.789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-19960479789164.789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-83168665788.186615</v>
      </c>
      <c r="L4353" s="444">
        <f t="shared" ca="1" si="187"/>
        <v>-20043648454952.977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-20043648454952.977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-83515201895.637405</v>
      </c>
      <c r="L4354" s="444">
        <f t="shared" ca="1" si="187"/>
        <v>-20127163656848.613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-20127163656848.613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-83863181903.535889</v>
      </c>
      <c r="L4355" s="444">
        <f t="shared" ca="1" si="187"/>
        <v>-20211026838752.148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-20211026838752.148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-84212611828.133957</v>
      </c>
      <c r="L4356" s="444">
        <f t="shared" ca="1" si="187"/>
        <v>-20295239450580.281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-20295239450580.281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-84563497710.751175</v>
      </c>
      <c r="L4357" s="444">
        <f t="shared" ca="1" si="187"/>
        <v>-20379802948291.031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-20379802948291.031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-84915845617.879303</v>
      </c>
      <c r="L4358" s="444">
        <f t="shared" ca="1" si="187"/>
        <v>-20464718793908.91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-20464718793908.91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-85269661641.287125</v>
      </c>
      <c r="L4359" s="444">
        <f t="shared" ca="1" si="187"/>
        <v>-20549988455550.199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-20549988455550.199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-85624951898.125824</v>
      </c>
      <c r="L4360" s="444">
        <f t="shared" ca="1" si="187"/>
        <v>-20635613407448.324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-20635613407448.324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-85981722531.034683</v>
      </c>
      <c r="L4361" s="444">
        <f t="shared" ca="1" si="187"/>
        <v>-20721595129979.359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-20721595129979.359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-86339979708.24733</v>
      </c>
      <c r="L4362" s="444">
        <f t="shared" ca="1" si="187"/>
        <v>-20807935109687.605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-20807935109687.605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-86699729623.698349</v>
      </c>
      <c r="L4363" s="444">
        <f t="shared" ca="1" si="187"/>
        <v>-20894634839311.305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-20894634839311.305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-87060978497.130432</v>
      </c>
      <c r="L4364" s="444">
        <f t="shared" ca="1" si="187"/>
        <v>-20981695817808.434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-20981695817808.434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-87423732574.201813</v>
      </c>
      <c r="L4365" s="444">
        <f t="shared" ca="1" si="187"/>
        <v>-21069119550382.637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-21069119550382.637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-87787998126.594315</v>
      </c>
      <c r="L4366" s="444">
        <f t="shared" ca="1" si="187"/>
        <v>-21156907548509.23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-21156907548509.23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-88153781452.121796</v>
      </c>
      <c r="L4367" s="444">
        <f t="shared" ca="1" si="187"/>
        <v>-21245061329961.352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-21245061329961.352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-88521088874.838959</v>
      </c>
      <c r="L4368" s="444">
        <f t="shared" ca="1" si="187"/>
        <v>-21333582418836.191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-21333582418836.191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-88889926745.150803</v>
      </c>
      <c r="L4369" s="444">
        <f t="shared" ca="1" si="187"/>
        <v>-21422472345581.344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-21422472345581.344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-89260301439.922272</v>
      </c>
      <c r="L4370" s="444">
        <f t="shared" ca="1" si="187"/>
        <v>-21511732647021.266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-21511732647021.266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-89632219362.588608</v>
      </c>
      <c r="L4371" s="444">
        <f t="shared" ca="1" si="187"/>
        <v>-21601364866383.855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-21601364866383.855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-90005686943.266068</v>
      </c>
      <c r="L4372" s="444">
        <f t="shared" ca="1" si="187"/>
        <v>-21691370553327.121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-21691370553327.121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-90380710638.863007</v>
      </c>
      <c r="L4373" s="444">
        <f t="shared" ca="1" si="187"/>
        <v>-21781751263965.984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-21781751263965.984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-90757296933.191605</v>
      </c>
      <c r="L4374" s="444">
        <f t="shared" ca="1" si="187"/>
        <v>-21872508560899.176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-21872508560899.176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-91135452337.079895</v>
      </c>
      <c r="L4375" s="444">
        <f t="shared" ca="1" si="187"/>
        <v>-21963644013236.254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-21963644013236.254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-91515183388.48439</v>
      </c>
      <c r="L4376" s="444">
        <f t="shared" ca="1" si="187"/>
        <v>-22055159196624.738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-22055159196624.738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-91896496652.603073</v>
      </c>
      <c r="L4377" s="444">
        <f t="shared" ca="1" si="187"/>
        <v>-22147055693277.34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-22147055693277.34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-92279398721.988922</v>
      </c>
      <c r="L4378" s="444">
        <f t="shared" ca="1" si="187"/>
        <v>-22239335091999.328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-22239335091999.328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-92663896216.663864</v>
      </c>
      <c r="L4379" s="444">
        <f t="shared" ca="1" si="187"/>
        <v>-22331998988215.992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-22331998988215.992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-93049995784.233307</v>
      </c>
      <c r="L4380" s="444">
        <f t="shared" ca="1" si="187"/>
        <v>-22425048984000.227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-22425048984000.227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-93437704100.000946</v>
      </c>
      <c r="L4381" s="444">
        <f t="shared" ca="1" si="187"/>
        <v>-22518486688100.227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-22518486688100.227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-93827027867.084274</v>
      </c>
      <c r="L4382" s="444">
        <f t="shared" ca="1" si="187"/>
        <v>-22612313715967.313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-22612313715967.313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-94217973816.530472</v>
      </c>
      <c r="L4383" s="444">
        <f t="shared" ca="1" si="187"/>
        <v>-22706531689783.844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-22706531689783.844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-94610548707.432678</v>
      </c>
      <c r="L4384" s="444">
        <f t="shared" ca="1" si="187"/>
        <v>-22801142238491.277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-22801142238491.277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-95004759327.046982</v>
      </c>
      <c r="L4385" s="444">
        <f t="shared" ca="1" si="187"/>
        <v>-22896146997818.324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-22896146997818.324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-95400612490.909683</v>
      </c>
      <c r="L4386" s="444">
        <f t="shared" ca="1" si="187"/>
        <v>-22991547610309.234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-22991547610309.234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-95798115042.955139</v>
      </c>
      <c r="L4387" s="444">
        <f t="shared" ca="1" si="187"/>
        <v>-23087345725352.191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-23087345725352.191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-96197273855.634125</v>
      </c>
      <c r="L4388" s="444">
        <f t="shared" ca="1" si="187"/>
        <v>-23183542999207.824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-23183542999207.824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-96598095830.032593</v>
      </c>
      <c r="L4389" s="444">
        <f t="shared" ca="1" si="187"/>
        <v>-23280141095037.855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-23280141095037.855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-97000587895.991058</v>
      </c>
      <c r="L4390" s="444">
        <f t="shared" ca="1" si="187"/>
        <v>-23377141682933.848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-23377141682933.848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-97404757012.224365</v>
      </c>
      <c r="L4391" s="444">
        <f t="shared" ca="1" si="187"/>
        <v>-23474546439946.07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-23474546439946.07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-97810610166.441956</v>
      </c>
      <c r="L4392" s="444">
        <f t="shared" ca="1" si="187"/>
        <v>-23572357050112.512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-23572357050112.512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-98218154375.468796</v>
      </c>
      <c r="L4393" s="444">
        <f t="shared" ca="1" si="187"/>
        <v>-23670575204487.98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-23670575204487.98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-98627396685.366577</v>
      </c>
      <c r="L4394" s="444">
        <f t="shared" ca="1" si="187"/>
        <v>-23769202601173.348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-23769202601173.348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-99038344171.555618</v>
      </c>
      <c r="L4395" s="444">
        <f t="shared" ca="1" si="187"/>
        <v>-23868240945344.902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-23868240945344.902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-99451003938.937088</v>
      </c>
      <c r="L4396" s="444">
        <f t="shared" ca="1" si="187"/>
        <v>-23967691949283.84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-23967691949283.84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-99865383122.015991</v>
      </c>
      <c r="L4397" s="444">
        <f t="shared" ca="1" si="187"/>
        <v>-24067557332405.855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-24067557332405.855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-100281488885.0244</v>
      </c>
      <c r="L4398" s="444">
        <f t="shared" ca="1" si="187"/>
        <v>-24167838821290.879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-24167838821290.879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-100699328422.04533</v>
      </c>
      <c r="L4399" s="444">
        <f t="shared" ca="1" si="187"/>
        <v>-24268538149712.926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-24268538149712.926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-101118908957.13719</v>
      </c>
      <c r="L4400" s="444">
        <f t="shared" ca="1" si="187"/>
        <v>-24369657058670.063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-24369657058670.063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-101540237744.45859</v>
      </c>
      <c r="L4401" s="444">
        <f t="shared" ca="1" si="187"/>
        <v>-24471197296414.52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-24471197296414.52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-101963322068.39383</v>
      </c>
      <c r="L4402" s="444">
        <f t="shared" ca="1" si="187"/>
        <v>-24573160618482.914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-24573160618482.914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-102388169243.6788</v>
      </c>
      <c r="L4403" s="444">
        <f t="shared" ca="1" si="187"/>
        <v>-24675548787726.594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-24675548787726.594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-102814786615.52747</v>
      </c>
      <c r="L4404" s="444">
        <f t="shared" ca="1" si="187"/>
        <v>-24778363574342.121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-24778363574342.121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-103243181559.75883</v>
      </c>
      <c r="L4405" s="444">
        <f t="shared" ca="1" si="187"/>
        <v>-24881606755901.879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-24881606755901.879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-103673361482.9245</v>
      </c>
      <c r="L4406" s="444">
        <f t="shared" ca="1" si="187"/>
        <v>-24985280117384.805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-24985280117384.805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-104105333822.43669</v>
      </c>
      <c r="L4407" s="444">
        <f t="shared" ca="1" si="187"/>
        <v>-25089385451207.242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-25089385451207.242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-104539106046.69684</v>
      </c>
      <c r="L4408" s="444">
        <f t="shared" ca="1" si="187"/>
        <v>-25193924557253.938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-25193924557253.938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-104974685655.22473</v>
      </c>
      <c r="L4409" s="444">
        <f t="shared" ca="1" si="187"/>
        <v>-25298899242909.164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-25298899242909.164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-105412080178.78818</v>
      </c>
      <c r="L4410" s="444">
        <f t="shared" ca="1" si="187"/>
        <v>-25404311323087.953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-25404311323087.953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-105851297179.53314</v>
      </c>
      <c r="L4411" s="444">
        <f t="shared" ca="1" si="187"/>
        <v>-25510162620267.484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-25510162620267.484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-106292344251.11452</v>
      </c>
      <c r="L4412" s="444">
        <f t="shared" ca="1" si="187"/>
        <v>-25616454964518.598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-25616454964518.598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-106735229018.82748</v>
      </c>
      <c r="L4413" s="444">
        <f t="shared" ca="1" si="187"/>
        <v>-25723190193537.426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-25723190193537.426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-107179959139.73927</v>
      </c>
      <c r="L4414" s="444">
        <f t="shared" ca="1" si="187"/>
        <v>-25830370152677.164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-25830370152677.164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-107626542302.82152</v>
      </c>
      <c r="L4415" s="444">
        <f t="shared" ca="1" si="187"/>
        <v>-25937996694979.984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-25937996694979.984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-108074986229.08327</v>
      </c>
      <c r="L4416" s="444">
        <f t="shared" ca="1" si="187"/>
        <v>-26046071681209.066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-26046071681209.066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-108525298671.70444</v>
      </c>
      <c r="L4417" s="444">
        <f t="shared" ca="1" si="187"/>
        <v>-26154596979880.77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-26154596979880.77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-108977487416.16988</v>
      </c>
      <c r="L4418" s="444">
        <f t="shared" ca="1" si="187"/>
        <v>-26263574467296.938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-26263574467296.938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-109431560280.4039</v>
      </c>
      <c r="L4419" s="444">
        <f t="shared" ca="1" si="187"/>
        <v>-26373006027577.34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-26373006027577.34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-109887525114.90558</v>
      </c>
      <c r="L4420" s="444">
        <f t="shared" ca="1" si="187"/>
        <v>-26482893552692.246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-26482893552692.246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-110345389802.88435</v>
      </c>
      <c r="L4421" s="444">
        <f t="shared" ca="1" si="187"/>
        <v>-26593238942495.129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-26593238942495.129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-110805162260.39636</v>
      </c>
      <c r="L4422" s="444">
        <f t="shared" ca="1" si="187"/>
        <v>-26704044104755.523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-26704044104755.523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-111266850436.48134</v>
      </c>
      <c r="L4423" s="444">
        <f t="shared" ca="1" si="187"/>
        <v>-26815310955192.004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-26815310955192.004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-111730462313.30002</v>
      </c>
      <c r="L4424" s="444">
        <f t="shared" ca="1" si="187"/>
        <v>-26927041417505.305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-26927041417505.305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-112196005906.27209</v>
      </c>
      <c r="L4425" s="444">
        <f t="shared" ca="1" si="187"/>
        <v>-27039237423411.578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-27039237423411.578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-112663489264.2149</v>
      </c>
      <c r="L4426" s="444">
        <f t="shared" ca="1" si="187"/>
        <v>-27151900912675.793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-27151900912675.793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-113132920469.48247</v>
      </c>
      <c r="L4427" s="444">
        <f t="shared" ca="1" si="187"/>
        <v>-27265033833145.277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-27265033833145.277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-113604307638.10532</v>
      </c>
      <c r="L4428" s="444">
        <f t="shared" ca="1" si="187"/>
        <v>-27378638140783.383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-27378638140783.383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-114077658919.93076</v>
      </c>
      <c r="L4429" s="444">
        <f t="shared" ca="1" si="187"/>
        <v>-27492715799703.313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-27492715799703.313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-114552982498.76378</v>
      </c>
      <c r="L4430" s="444">
        <f t="shared" ca="1" si="187"/>
        <v>-27607268782202.078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-27607268782202.078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-115030286592.50864</v>
      </c>
      <c r="L4431" s="444">
        <f t="shared" ca="1" si="187"/>
        <v>-27722299068794.586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-27722299068794.586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-115509579453.31078</v>
      </c>
      <c r="L4432" s="444">
        <f t="shared" ca="1" si="187"/>
        <v>-27837808648247.898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-27837808648247.898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-115990869367.69957</v>
      </c>
      <c r="L4433" s="444">
        <f t="shared" ca="1" si="187"/>
        <v>-27953799517615.598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-27953799517615.598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-116474164656.73166</v>
      </c>
      <c r="L4434" s="444">
        <f t="shared" ca="1" si="187"/>
        <v>-28070273682272.328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-28070273682272.328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-116959473676.13472</v>
      </c>
      <c r="L4435" s="444">
        <f t="shared" ca="1" si="187"/>
        <v>-28187233155948.461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-28187233155948.461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-117446804816.45193</v>
      </c>
      <c r="L4436" s="444">
        <f t="shared" ca="1" si="187"/>
        <v>-28304679960764.914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-28304679960764.914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-117936166503.18713</v>
      </c>
      <c r="L4437" s="444">
        <f t="shared" ca="1" si="187"/>
        <v>-28422616127268.102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-28422616127268.102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-118427567196.95044</v>
      </c>
      <c r="L4438" s="444">
        <f t="shared" ca="1" si="187"/>
        <v>-28541043694465.051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-28541043694465.051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-118921015393.60437</v>
      </c>
      <c r="L4439" s="444">
        <f t="shared" ca="1" si="187"/>
        <v>-28659964709858.656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-28659964709858.656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-119416519624.41107</v>
      </c>
      <c r="L4440" s="444">
        <f t="shared" ca="1" si="187"/>
        <v>-28779381229483.066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-28779381229483.066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-119914088456.17944</v>
      </c>
      <c r="L4441" s="444">
        <f t="shared" ca="1" si="187"/>
        <v>-28899295317939.246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-28899295317939.246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-120413730491.41351</v>
      </c>
      <c r="L4442" s="444">
        <f t="shared" ca="1" si="187"/>
        <v>-29019709048430.66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-29019709048430.66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-120915454368.46111</v>
      </c>
      <c r="L4443" s="444">
        <f t="shared" ca="1" si="187"/>
        <v>-29140624502799.121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-29140624502799.121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-121419268761.66301</v>
      </c>
      <c r="L4444" s="444">
        <f t="shared" ca="1" si="187"/>
        <v>-29262043771560.785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-29262043771560.785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-121925182381.50325</v>
      </c>
      <c r="L4445" s="444">
        <f t="shared" ca="1" si="187"/>
        <v>-29383968953942.289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-29383968953942.289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-122433203974.75954</v>
      </c>
      <c r="L4446" s="444">
        <f t="shared" ca="1" si="187"/>
        <v>-29506402157917.047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-29506402157917.047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-122943342324.65436</v>
      </c>
      <c r="L4447" s="444">
        <f t="shared" ca="1" si="187"/>
        <v>-29629345500241.703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-29629345500241.703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-123455606251.0071</v>
      </c>
      <c r="L4448" s="444">
        <f t="shared" ca="1" si="187"/>
        <v>-29752801106492.711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-29752801106492.711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-123970004610.38629</v>
      </c>
      <c r="L4449" s="444">
        <f t="shared" ca="1" si="187"/>
        <v>-29876771111103.098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-29876771111103.098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-124486546296.26291</v>
      </c>
      <c r="L4450" s="444">
        <f t="shared" ca="1" si="187"/>
        <v>-30001257657399.359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-30001257657399.359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-125005240239.164</v>
      </c>
      <c r="L4451" s="444">
        <f t="shared" ca="1" si="187"/>
        <v>-30126262897638.523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-30126262897638.523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-125526095406.82718</v>
      </c>
      <c r="L4452" s="444">
        <f t="shared" ca="1" si="187"/>
        <v>-30251788993045.352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-30251788993045.352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-126049120804.35564</v>
      </c>
      <c r="L4453" s="444">
        <f t="shared" ca="1" si="187"/>
        <v>-30377838113849.707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-30377838113849.707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-126574325474.37379</v>
      </c>
      <c r="L4454" s="444">
        <f t="shared" ca="1" si="187"/>
        <v>-30504412439324.082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-30504412439324.082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-127101718497.18367</v>
      </c>
      <c r="L4455" s="444">
        <f t="shared" ca="1" si="187"/>
        <v>-30631514157821.266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-30631514157821.266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-127631308990.92195</v>
      </c>
      <c r="L4456" s="444">
        <f t="shared" ca="1" si="187"/>
        <v>-30759145466812.188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-30759145466812.188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-128163106111.71742</v>
      </c>
      <c r="L4457" s="444">
        <f t="shared" ca="1" si="187"/>
        <v>-30887308572923.906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-30887308572923.906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-128697119053.84961</v>
      </c>
      <c r="L4458" s="444">
        <f t="shared" ca="1" si="187"/>
        <v>-31016005691977.758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-31016005691977.758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-129233357049.90732</v>
      </c>
      <c r="L4459" s="444">
        <f t="shared" ca="1" si="187"/>
        <v>-31145239049027.664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-31145239049027.664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-129771829370.94859</v>
      </c>
      <c r="L4460" s="444">
        <f t="shared" ca="1" si="187"/>
        <v>-31275010878398.613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-31275010878398.613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-130312545326.6609</v>
      </c>
      <c r="L4461" s="444">
        <f t="shared" ca="1" si="187"/>
        <v>-31405323423725.273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-31405323423725.273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-130855514265.52196</v>
      </c>
      <c r="L4462" s="444">
        <f t="shared" ca="1" si="187"/>
        <v>-31536178937990.797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-31536178937990.797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-131400745574.96167</v>
      </c>
      <c r="L4463" s="444">
        <f t="shared" ca="1" si="187"/>
        <v>-31667579683565.758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-31667579683565.758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-131948248681.524</v>
      </c>
      <c r="L4464" s="444">
        <f t="shared" ca="1" si="187"/>
        <v>-31799527932247.281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-31799527932247.281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-132498033051.03033</v>
      </c>
      <c r="L4465" s="444">
        <f t="shared" ca="1" si="187"/>
        <v>-31932025965298.313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-31932025965298.313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-133050108188.74297</v>
      </c>
      <c r="L4466" s="444">
        <f t="shared" ca="1" si="187"/>
        <v>-32065076073487.055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-32065076073487.055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-133604483639.52939</v>
      </c>
      <c r="L4467" s="444">
        <f t="shared" ca="1" si="187"/>
        <v>-32198680557126.586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-32198680557126.586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-134161168988.02744</v>
      </c>
      <c r="L4468" s="444">
        <f t="shared" ca="1" si="187"/>
        <v>-32332841726114.613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-32332841726114.613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-134720173858.81088</v>
      </c>
      <c r="L4469" s="444">
        <f t="shared" ca="1" si="187"/>
        <v>-32467561899973.426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-32467561899973.426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-135281507916.55594</v>
      </c>
      <c r="L4470" s="444">
        <f t="shared" ca="1" si="187"/>
        <v>-32602843407889.98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-32602843407889.98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-135845180866.20825</v>
      </c>
      <c r="L4471" s="444">
        <f t="shared" ca="1" si="187"/>
        <v>-32738688588756.188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-32738688588756.188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-136411202453.1508</v>
      </c>
      <c r="L4472" s="444">
        <f t="shared" ca="1" si="187"/>
        <v>-32875099791209.34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-32875099791209.34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-136979582463.37225</v>
      </c>
      <c r="L4473" s="444">
        <f t="shared" ca="1" si="187"/>
        <v>-33012079373672.711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-33012079373672.711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-137550330723.63629</v>
      </c>
      <c r="L4474" s="444">
        <f t="shared" ca="1" si="187"/>
        <v>-33149629704396.348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-33149629704396.348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-138123457101.65146</v>
      </c>
      <c r="L4475" s="444">
        <f t="shared" ca="1" si="187"/>
        <v>-33287753161498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-33287753161498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-138698971506.24167</v>
      </c>
      <c r="L4476" s="444">
        <f t="shared" ca="1" si="187"/>
        <v>-33426452133004.242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-33426452133004.242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-139276883887.51767</v>
      </c>
      <c r="L4477" s="444">
        <f t="shared" ca="1" si="187"/>
        <v>-33565729016891.762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-33565729016891.762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-139857204237.04901</v>
      </c>
      <c r="L4478" s="444">
        <f t="shared" ca="1" si="187"/>
        <v>-33705586221128.813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-33705586221128.813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-140439942588.03671</v>
      </c>
      <c r="L4479" s="444">
        <f t="shared" ca="1" si="187"/>
        <v>-33846026163716.848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-33846026163716.848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-141025109015.48688</v>
      </c>
      <c r="L4480" s="444">
        <f t="shared" ca="1" si="187"/>
        <v>-33987051272732.336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-33987051272732.336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-141612713636.3847</v>
      </c>
      <c r="L4481" s="444">
        <f t="shared" ca="1" si="187"/>
        <v>-34128663986368.719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-34128663986368.719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-142202766609.86966</v>
      </c>
      <c r="L4482" s="444">
        <f t="shared" ca="1" si="187"/>
        <v>-34270866752978.59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-34270866752978.59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-142795278137.4108</v>
      </c>
      <c r="L4483" s="444">
        <f t="shared" ca="1" si="187"/>
        <v>-34413662031116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-34413662031116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-143390258462.98331</v>
      </c>
      <c r="L4484" s="444">
        <f t="shared" ca="1" si="187"/>
        <v>-34557052289578.984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-34557052289578.984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-143987717873.24576</v>
      </c>
      <c r="L4485" s="444">
        <f t="shared" ca="1" si="187"/>
        <v>-34701040007452.23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-34701040007452.23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-144587666697.71762</v>
      </c>
      <c r="L4486" s="444">
        <f t="shared" ca="1" si="187"/>
        <v>-34845627674149.949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-34845627674149.949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-145190115308.95813</v>
      </c>
      <c r="L4487" s="444">
        <f t="shared" ca="1" si="187"/>
        <v>-34990817789458.906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-34990817789458.906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-145795074122.74545</v>
      </c>
      <c r="L4488" s="444">
        <f t="shared" ca="1" si="187"/>
        <v>-35136612863581.652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-35136612863581.652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-146402553598.25687</v>
      </c>
      <c r="L4489" s="444">
        <f t="shared" ca="1" si="187"/>
        <v>-35283015417179.906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-35283015417179.906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-147012564238.2496</v>
      </c>
      <c r="L4490" s="444">
        <f t="shared" ca="1" si="187"/>
        <v>-35430027981418.156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-35430027981418.156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-147625116589.24231</v>
      </c>
      <c r="L4491" s="444">
        <f t="shared" ca="1" si="187"/>
        <v>-35577653098007.398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-35577653098007.398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-148240221241.69748</v>
      </c>
      <c r="L4492" s="444">
        <f t="shared" ca="1" si="187"/>
        <v>-35725893319249.094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-35725893319249.094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-148857888830.20456</v>
      </c>
      <c r="L4493" s="444">
        <f t="shared" ca="1" si="187"/>
        <v>-35874751208079.297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-35874751208079.297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-149478130033.66373</v>
      </c>
      <c r="L4494" s="444">
        <f t="shared" ca="1" si="187"/>
        <v>-36024229338112.961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-36024229338112.961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-150100955575.47067</v>
      </c>
      <c r="L4495" s="444">
        <f t="shared" ca="1" si="187"/>
        <v>-36174330293688.43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-36174330293688.43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-150726376223.70178</v>
      </c>
      <c r="L4496" s="444">
        <f t="shared" ca="1" si="187"/>
        <v>-36325056669912.133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-36325056669912.133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-151354402791.30054</v>
      </c>
      <c r="L4497" s="444">
        <f t="shared" ca="1" si="187"/>
        <v>-36476411072703.43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-36476411072703.43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-151985046136.26428</v>
      </c>
      <c r="L4498" s="444">
        <f t="shared" ca="1" si="187"/>
        <v>-36628396118839.695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-36628396118839.695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-152618317161.83206</v>
      </c>
      <c r="L4499" s="444">
        <f t="shared" ca="1" si="187"/>
        <v>-36781014436001.531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-36781014436001.531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-153254226816.67303</v>
      </c>
      <c r="L4500" s="444">
        <f t="shared" ca="1" si="187"/>
        <v>-36934268662818.203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-36934268662818.203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-153892786095.07584</v>
      </c>
      <c r="L4501" s="444">
        <f t="shared" ca="1" si="187"/>
        <v>-37088161448913.281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-37088161448913.281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-154534006037.13867</v>
      </c>
      <c r="L4502" s="444">
        <f t="shared" ca="1" si="187"/>
        <v>-37242695454950.422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-37242695454950.422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-155177897728.96008</v>
      </c>
      <c r="L4503" s="444">
        <f t="shared" ca="1" si="187"/>
        <v>-37397873352679.383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-37397873352679.383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-155824472302.83075</v>
      </c>
      <c r="L4504" s="444">
        <f t="shared" ca="1" si="187"/>
        <v>-37553697824982.211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-37553697824982.211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-156473740937.42587</v>
      </c>
      <c r="L4505" s="444">
        <f t="shared" ca="1" si="187"/>
        <v>-37710171565919.641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-37710171565919.641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-157125714857.9985</v>
      </c>
      <c r="L4506" s="444">
        <f t="shared" ca="1" si="187"/>
        <v>-37867297280777.641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-37867297280777.641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-157780405336.57349</v>
      </c>
      <c r="L4507" s="444">
        <f t="shared" ca="1" si="187"/>
        <v>-38025077686114.211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-38025077686114.211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-158437823692.14255</v>
      </c>
      <c r="L4508" s="444">
        <f t="shared" ca="1" si="187"/>
        <v>-38183515509806.352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-38183515509806.352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-159097981290.8598</v>
      </c>
      <c r="L4509" s="444">
        <f t="shared" ca="1" si="187"/>
        <v>-38342613491097.211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-38342613491097.211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-159760889546.23837</v>
      </c>
      <c r="L4510" s="444">
        <f t="shared" ca="1" si="187"/>
        <v>-38502374380643.453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-38502374380643.453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-160426559919.34772</v>
      </c>
      <c r="L4511" s="444">
        <f t="shared" ca="1" si="187"/>
        <v>-38662800940562.805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-38662800940562.805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-161095003919.01169</v>
      </c>
      <c r="L4512" s="444">
        <f t="shared" ca="1" si="187"/>
        <v>-38823895944481.813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-38823895944481.813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-161766233102.00754</v>
      </c>
      <c r="L4513" s="444">
        <f t="shared" ca="1" si="187"/>
        <v>-38985662177583.82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-38985662177583.82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-162440259073.26593</v>
      </c>
      <c r="L4514" s="444">
        <f t="shared" ca="1" si="187"/>
        <v>-39148102436657.086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-39148102436657.086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-163117093486.0712</v>
      </c>
      <c r="L4515" s="444">
        <f t="shared" ca="1" si="187"/>
        <v>-39311219530143.156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-39311219530143.156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-163796748042.26315</v>
      </c>
      <c r="L4516" s="444">
        <f t="shared" ca="1" si="187"/>
        <v>-39475016278185.422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-39475016278185.422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-164479234492.43927</v>
      </c>
      <c r="L4517" s="444">
        <f t="shared" ca="1" si="187"/>
        <v>-39639495512677.859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-39639495512677.859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-165164564636.15775</v>
      </c>
      <c r="L4518" s="444">
        <f t="shared" ca="1" si="187"/>
        <v>-39804660077314.016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-39804660077314.016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-165852750322.14172</v>
      </c>
      <c r="L4519" s="444">
        <f t="shared" ca="1" si="187"/>
        <v>-39970512827636.156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-39970512827636.156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-166543803448.48398</v>
      </c>
      <c r="L4520" s="444">
        <f t="shared" ca="1" si="187"/>
        <v>-40137056631084.641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-40137056631084.641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-167237735962.85266</v>
      </c>
      <c r="L4521" s="444">
        <f t="shared" ca="1" si="187"/>
        <v>-40304294367047.492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-40304294367047.492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-167934559862.69788</v>
      </c>
      <c r="L4522" s="444">
        <f t="shared" ca="1" si="187"/>
        <v>-40472228926910.188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-40472228926910.188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-168634287195.45911</v>
      </c>
      <c r="L4523" s="444">
        <f t="shared" ca="1" si="187"/>
        <v>-40640863214105.648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-40640863214105.648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-169336930058.77353</v>
      </c>
      <c r="L4524" s="444">
        <f t="shared" ca="1" si="187"/>
        <v>-40810200144164.422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-40810200144164.422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-170042500600.68509</v>
      </c>
      <c r="L4525" s="444">
        <f t="shared" ca="1" si="187"/>
        <v>-40980242644765.109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-40980242644765.109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-170751011019.85461</v>
      </c>
      <c r="L4526" s="444">
        <f t="shared" ca="1" si="187"/>
        <v>-41150993655784.961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-41150993655784.961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-171462473565.77066</v>
      </c>
      <c r="L4527" s="444">
        <f t="shared" ca="1" si="187"/>
        <v>-41322456129350.734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-41322456129350.734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-172176900538.9614</v>
      </c>
      <c r="L4528" s="444">
        <f t="shared" ca="1" si="187"/>
        <v>-41494633029889.695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-41494633029889.695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-172894304291.20706</v>
      </c>
      <c r="L4529" s="444">
        <f t="shared" ca="1" si="187"/>
        <v>-41667527334180.906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-41667527334180.906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-173614697225.75378</v>
      </c>
      <c r="L4530" s="444">
        <f t="shared" ca="1" si="187"/>
        <v>-41841142031406.656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-41841142031406.656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-174338091797.52774</v>
      </c>
      <c r="L4531" s="444">
        <f t="shared" ca="1" si="187"/>
        <v>-42015480123204.188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-42015480123204.188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-175064500513.35077</v>
      </c>
      <c r="L4532" s="444">
        <f t="shared" ca="1" si="187"/>
        <v>-42190544623717.539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-42190544623717.539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-175793935932.1564</v>
      </c>
      <c r="L4533" s="444">
        <f t="shared" ca="1" si="187"/>
        <v>-42366338559649.695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-42366338559649.695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-176526410665.20706</v>
      </c>
      <c r="L4534" s="444">
        <f t="shared" ca="1" si="187"/>
        <v>-42542864970314.906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-42542864970314.906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-177261937376.3121</v>
      </c>
      <c r="L4535" s="444">
        <f t="shared" ca="1" si="187"/>
        <v>-42720126907691.219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-42720126907691.219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-178000528782.04675</v>
      </c>
      <c r="L4536" s="444">
        <f t="shared" ca="1" si="187"/>
        <v>-42898127436473.266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-42898127436473.266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-178742197651.97192</v>
      </c>
      <c r="L4537" s="444">
        <f t="shared" ca="1" si="187"/>
        <v>-43076869634125.234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-43076869634125.234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-179486956808.85513</v>
      </c>
      <c r="L4538" s="444">
        <f t="shared" ca="1" si="187"/>
        <v>-43256356590934.086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-43256356590934.086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-180234819128.89203</v>
      </c>
      <c r="L4539" s="444">
        <f t="shared" ca="1" si="187"/>
        <v>-43436591410062.977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-43436591410062.977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-180985797541.92908</v>
      </c>
      <c r="L4540" s="444">
        <f t="shared" ca="1" si="187"/>
        <v>-43617577207604.906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-43617577207604.906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-181739905031.6871</v>
      </c>
      <c r="L4541" s="444">
        <f t="shared" ca="1" si="187"/>
        <v>-43799317112636.594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-43799317112636.594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-182497154635.98581</v>
      </c>
      <c r="L4542" s="444">
        <f t="shared" ca="1" si="187"/>
        <v>-43981814267272.578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-43981814267272.578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-183257559446.96909</v>
      </c>
      <c r="L4543" s="444">
        <f t="shared" ca="1" si="187"/>
        <v>-44165071826719.547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-44165071826719.547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-184021132611.33145</v>
      </c>
      <c r="L4544" s="444">
        <f t="shared" ca="1" si="187"/>
        <v>-44349092959330.875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-44349092959330.875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-184787887330.54532</v>
      </c>
      <c r="L4545" s="444">
        <f t="shared" ca="1" si="187"/>
        <v>-44533880846661.422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-44533880846661.422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-185557836861.08926</v>
      </c>
      <c r="L4546" s="444">
        <f t="shared" ca="1" si="187"/>
        <v>-44719438683522.508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-44719438683522.508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-186330994514.67712</v>
      </c>
      <c r="L4547" s="444">
        <f t="shared" ca="1" si="187"/>
        <v>-44905769678037.188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-44905769678037.188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-187107373658.48828</v>
      </c>
      <c r="L4548" s="444">
        <f t="shared" ca="1" si="187"/>
        <v>-45092877051695.672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-45092877051695.672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-187886987715.39862</v>
      </c>
      <c r="L4549" s="444">
        <f t="shared" ca="1" si="187"/>
        <v>-45280764039411.07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-45280764039411.07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-188669850164.2128</v>
      </c>
      <c r="L4550" s="444">
        <f t="shared" ca="1" si="187"/>
        <v>-45469433889575.281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-45469433889575.281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-189455974539.897</v>
      </c>
      <c r="L4551" s="444">
        <f t="shared" ca="1" si="187"/>
        <v>-45658889864115.18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-45658889864115.18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-190245374433.81323</v>
      </c>
      <c r="L4552" s="444">
        <f t="shared" ca="1" si="187"/>
        <v>-45849135238548.992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-45849135238548.992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-191038063493.95413</v>
      </c>
      <c r="L4553" s="444">
        <f t="shared" ca="1" si="187"/>
        <v>-46040173302042.945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-46040173302042.945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-191834055425.17892</v>
      </c>
      <c r="L4554" s="444">
        <f t="shared" ca="1" si="187"/>
        <v>-46232007357468.125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-46232007357468.125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-192633363989.45053</v>
      </c>
      <c r="L4555" s="444">
        <f t="shared" ca="1" si="187"/>
        <v>-46424640721457.578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-46424640721457.578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-193436003006.07324</v>
      </c>
      <c r="L4556" s="444">
        <f t="shared" ca="1" si="187"/>
        <v>-46618076724463.648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-46618076724463.648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-194241986351.93185</v>
      </c>
      <c r="L4557" s="444">
        <f t="shared" ca="1" si="187"/>
        <v>-46812318710815.578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-46812318710815.578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-195051327961.73157</v>
      </c>
      <c r="L4558" s="444">
        <f t="shared" ca="1" si="187"/>
        <v>-47007370038777.313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-47007370038777.313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-195864041828.2388</v>
      </c>
      <c r="L4559" s="444">
        <f t="shared" ca="1" si="187"/>
        <v>-47203234080605.555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-47203234080605.555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-196680142002.52313</v>
      </c>
      <c r="L4560" s="444">
        <f t="shared" ca="1" si="187"/>
        <v>-47399914222608.078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-47399914222608.078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-197499642594.20032</v>
      </c>
      <c r="L4561" s="444">
        <f t="shared" ca="1" si="187"/>
        <v>-47597413865202.281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-47597413865202.281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-198322557771.67618</v>
      </c>
      <c r="L4562" s="444">
        <f t="shared" ca="1" si="187"/>
        <v>-47795736422973.961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-47795736422973.961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-199148901762.39151</v>
      </c>
      <c r="L4563" s="444">
        <f t="shared" ca="1" si="187"/>
        <v>-47994885324736.352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-47994885324736.352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-199978688853.06812</v>
      </c>
      <c r="L4564" s="444">
        <f t="shared" ca="1" si="187"/>
        <v>-48194864013589.422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-48194864013589.422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-200811933389.95593</v>
      </c>
      <c r="L4565" s="444">
        <f t="shared" ca="1" si="187"/>
        <v>-48395675946979.375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-48395675946979.375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-201648649779.08072</v>
      </c>
      <c r="L4566" s="444">
        <f t="shared" ca="1" si="187"/>
        <v>-48597324596758.453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-48597324596758.453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-202488852486.49356</v>
      </c>
      <c r="L4567" s="444">
        <f t="shared" ca="1" si="187"/>
        <v>-48799813449244.945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-48799813449244.945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-203332556038.5206</v>
      </c>
      <c r="L4568" s="444">
        <f t="shared" ca="1" si="187"/>
        <v>-49003146005283.469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-49003146005283.469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-204179775022.01447</v>
      </c>
      <c r="L4569" s="444">
        <f t="shared" ca="1" si="187"/>
        <v>-49207325780305.484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-49207325780305.484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-205030524084.60617</v>
      </c>
      <c r="L4570" s="444">
        <f t="shared" ca="1" si="187"/>
        <v>-49412356304390.094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-49412356304390.094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-205884817934.95871</v>
      </c>
      <c r="L4571" s="444">
        <f t="shared" ca="1" si="187"/>
        <v>-49618241122325.055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-49618241122325.055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-206742671343.02106</v>
      </c>
      <c r="L4572" s="444">
        <f t="shared" ca="1" si="187"/>
        <v>-49824983793668.078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-49824983793668.078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-207604099140.28366</v>
      </c>
      <c r="L4573" s="444">
        <f t="shared" ca="1" si="187"/>
        <v>-50032587892808.359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-50032587892808.359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-208469116220.03482</v>
      </c>
      <c r="L4574" s="444">
        <f t="shared" ca="1" si="187"/>
        <v>-50241057009028.391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-50241057009028.391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-209337737537.61829</v>
      </c>
      <c r="L4575" s="444">
        <f t="shared" ca="1" si="187"/>
        <v>-50450394746566.008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-50450394746566.008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-210209978110.69171</v>
      </c>
      <c r="L4576" s="444">
        <f t="shared" ca="1" si="187"/>
        <v>-50660604724676.703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-50660604724676.703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-211085853019.48627</v>
      </c>
      <c r="L4577" s="444">
        <f t="shared" ca="1" si="187"/>
        <v>-50871690577696.188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-50871690577696.188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-211965377407.06744</v>
      </c>
      <c r="L4578" s="444">
        <f t="shared" ca="1" si="187"/>
        <v>-51083655955103.258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-51083655955103.258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-212848566479.59689</v>
      </c>
      <c r="L4579" s="444">
        <f t="shared" ca="1" si="187"/>
        <v>-51296504521582.852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-51296504521582.852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-213735435506.59521</v>
      </c>
      <c r="L4580" s="444">
        <f t="shared" ca="1" si="187"/>
        <v>-51510239957089.445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-51510239957089.445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-214625999821.20602</v>
      </c>
      <c r="L4581" s="444">
        <f t="shared" ca="1" si="187"/>
        <v>-51724865956910.648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-51724865956910.648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-215520274820.46103</v>
      </c>
      <c r="L4582" s="444">
        <f t="shared" ca="1" si="187"/>
        <v>-51940386231731.109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-51940386231731.109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-216418275965.5463</v>
      </c>
      <c r="L4583" s="444">
        <f t="shared" ca="1" si="187"/>
        <v>-52156804507696.656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-52156804507696.656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-217320018782.0694</v>
      </c>
      <c r="L4584" s="444">
        <f t="shared" ca="1" si="187"/>
        <v>-52374124526478.727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-52374124526478.727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-218225518860.32803</v>
      </c>
      <c r="L4585" s="444">
        <f t="shared" ca="1" si="187"/>
        <v>-52592350045339.055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-52592350045339.055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-219134791855.57941</v>
      </c>
      <c r="L4586" s="444">
        <f t="shared" ca="1" si="187"/>
        <v>-52811484837194.633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-52811484837194.633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-220047853488.31097</v>
      </c>
      <c r="L4587" s="444">
        <f t="shared" ca="1" si="187"/>
        <v>-53031532690682.945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-53031532690682.945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-220964719544.51227</v>
      </c>
      <c r="L4588" s="444">
        <f t="shared" ca="1" si="187"/>
        <v>-53252497410227.461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-53252497410227.461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-221885405875.94775</v>
      </c>
      <c r="L4589" s="444">
        <f t="shared" ca="1" si="187"/>
        <v>-53474382816103.406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-53474382816103.406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-222809928400.43085</v>
      </c>
      <c r="L4590" s="444">
        <f t="shared" ca="1" si="187"/>
        <v>-53697192744503.836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-53697192744503.836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-223738303102.0993</v>
      </c>
      <c r="L4591" s="444">
        <f t="shared" ca="1" si="187"/>
        <v>-53920931047605.938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-53920931047605.938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-224670546031.69141</v>
      </c>
      <c r="L4592" s="444">
        <f t="shared" ca="1" si="187"/>
        <v>-54145601593637.625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-54145601593637.625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-225606673306.82343</v>
      </c>
      <c r="L4593" s="444">
        <f t="shared" ca="1" si="187"/>
        <v>-54371208266944.445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-54371208266944.445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-226546701112.26852</v>
      </c>
      <c r="L4594" s="444">
        <f t="shared" ca="1" si="187"/>
        <v>-54597754968056.711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-54597754968056.711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-227490645700.2363</v>
      </c>
      <c r="L4595" s="444">
        <f t="shared" ca="1" si="187"/>
        <v>-54825245613756.945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-54825245613756.945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-228438523390.65396</v>
      </c>
      <c r="L4596" s="444">
        <f t="shared" ca="1" si="187"/>
        <v>-55053684137147.602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-55053684137147.602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-229390350571.44836</v>
      </c>
      <c r="L4597" s="444">
        <f t="shared" ca="1" si="187"/>
        <v>-55283074487719.047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-55283074487719.047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-230346143698.82935</v>
      </c>
      <c r="L4598" s="444">
        <f t="shared" ref="L4598:L4852" ca="1" si="192">I4598-J4598+K4598</f>
        <v>-55513420631417.875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-55513420631417.875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-231305919297.57446</v>
      </c>
      <c r="L4599" s="444">
        <f t="shared" ca="1" si="192"/>
        <v>-55744726550715.453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-55744726550715.453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-232269693961.31439</v>
      </c>
      <c r="L4600" s="444">
        <f t="shared" ca="1" si="192"/>
        <v>-55976996244676.766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-55976996244676.766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-233237484352.81985</v>
      </c>
      <c r="L4601" s="444">
        <f t="shared" ca="1" si="192"/>
        <v>-56210233729029.586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-56210233729029.586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-234209307204.28995</v>
      </c>
      <c r="L4602" s="444">
        <f t="shared" ca="1" si="192"/>
        <v>-56444443036233.875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-56444443036233.875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-235185179317.64114</v>
      </c>
      <c r="L4603" s="444">
        <f t="shared" ca="1" si="192"/>
        <v>-56679628215551.516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-56679628215551.516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-236165117564.79794</v>
      </c>
      <c r="L4604" s="444">
        <f t="shared" ca="1" si="192"/>
        <v>-56915793333116.313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-56915793333116.313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-237149138887.98462</v>
      </c>
      <c r="L4605" s="444">
        <f t="shared" ca="1" si="192"/>
        <v>-57152942472004.297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-57152942472004.297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-238137260300.01794</v>
      </c>
      <c r="L4606" s="444">
        <f t="shared" ca="1" si="192"/>
        <v>-57391079732304.313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-57391079732304.313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-239129498884.60129</v>
      </c>
      <c r="L4607" s="444">
        <f t="shared" ca="1" si="192"/>
        <v>-57630209231188.914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-57630209231188.914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-240125871796.62048</v>
      </c>
      <c r="L4608" s="444">
        <f t="shared" ca="1" si="192"/>
        <v>-57870335102985.531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-57870335102985.531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-241126396262.4397</v>
      </c>
      <c r="L4609" s="444">
        <f t="shared" ca="1" si="192"/>
        <v>-58111461499247.969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-58111461499247.969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-242131089580.19986</v>
      </c>
      <c r="L4610" s="444">
        <f t="shared" ca="1" si="192"/>
        <v>-58353592588828.172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-58353592588828.172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-243139969120.1174</v>
      </c>
      <c r="L4611" s="444">
        <f t="shared" ca="1" si="192"/>
        <v>-58596732557948.289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-58596732557948.289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-244153052324.78458</v>
      </c>
      <c r="L4612" s="444">
        <f t="shared" ca="1" si="192"/>
        <v>-58840885610273.07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-58840885610273.07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-245170356709.47113</v>
      </c>
      <c r="L4613" s="444">
        <f t="shared" ca="1" si="192"/>
        <v>-59086055966982.539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-59086055966982.539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-246191899862.42725</v>
      </c>
      <c r="L4614" s="444">
        <f t="shared" ca="1" si="192"/>
        <v>-59332247866844.969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-59332247866844.969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-247217699445.18735</v>
      </c>
      <c r="L4615" s="444">
        <f t="shared" ca="1" si="192"/>
        <v>-59579465566290.156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-59579465566290.156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-248247773192.87561</v>
      </c>
      <c r="L4616" s="444">
        <f t="shared" ca="1" si="192"/>
        <v>-59827713339483.031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-59827713339483.031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-249282138914.51266</v>
      </c>
      <c r="L4617" s="444">
        <f t="shared" ca="1" si="192"/>
        <v>-60076995478397.547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-60076995478397.547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-250320814493.32309</v>
      </c>
      <c r="L4618" s="444">
        <f t="shared" ca="1" si="192"/>
        <v>-60327316292890.867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-60327316292890.867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-251363817887.04529</v>
      </c>
      <c r="L4619" s="444">
        <f t="shared" ca="1" si="192"/>
        <v>-60578680110777.914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-60578680110777.914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-252411167128.24127</v>
      </c>
      <c r="L4620" s="444">
        <f t="shared" ca="1" si="192"/>
        <v>-60831091277906.156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-60831091277906.156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-253462880324.60901</v>
      </c>
      <c r="L4621" s="444">
        <f t="shared" ca="1" si="192"/>
        <v>-61084554158230.766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-61084554158230.766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-254518975659.29483</v>
      </c>
      <c r="L4622" s="444">
        <f t="shared" ca="1" si="192"/>
        <v>-61339073133890.063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-61339073133890.063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-255579471391.20859</v>
      </c>
      <c r="L4623" s="444">
        <f t="shared" ca="1" si="192"/>
        <v>-61594652605281.273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-61594652605281.273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-256644385855.33862</v>
      </c>
      <c r="L4624" s="444">
        <f t="shared" ca="1" si="192"/>
        <v>-61851296991136.609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-61851296991136.609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-257713737463.06921</v>
      </c>
      <c r="L4625" s="444">
        <f t="shared" ca="1" si="192"/>
        <v>-62109010728599.68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-62109010728599.68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-258787544702.49863</v>
      </c>
      <c r="L4626" s="444">
        <f t="shared" ca="1" si="192"/>
        <v>-62367798273302.18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-62367798273302.18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-259865826138.75906</v>
      </c>
      <c r="L4627" s="444">
        <f t="shared" ca="1" si="192"/>
        <v>-62627664099440.938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-62627664099440.938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-260948600414.33728</v>
      </c>
      <c r="L4628" s="444">
        <f t="shared" ca="1" si="192"/>
        <v>-62888612699855.273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-62888612699855.273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-262035886249.39697</v>
      </c>
      <c r="L4629" s="444">
        <f t="shared" ca="1" si="192"/>
        <v>-63150648586104.672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-63150648586104.672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-263127702442.10275</v>
      </c>
      <c r="L4630" s="444">
        <f t="shared" ca="1" si="192"/>
        <v>-63413776288546.773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-63413776288546.773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-264224067868.94489</v>
      </c>
      <c r="L4631" s="444">
        <f t="shared" ca="1" si="192"/>
        <v>-63678000356415.719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-63678000356415.719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-265325001485.06552</v>
      </c>
      <c r="L4632" s="444">
        <f t="shared" ca="1" si="192"/>
        <v>-63943325357900.781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-63943325357900.781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-266430522324.58658</v>
      </c>
      <c r="L4633" s="444">
        <f t="shared" ca="1" si="192"/>
        <v>-64209755880225.367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-64209755880225.367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-267540649500.93903</v>
      </c>
      <c r="L4634" s="444">
        <f t="shared" ca="1" si="192"/>
        <v>-64477296529726.305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-64477296529726.305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-268655402207.19293</v>
      </c>
      <c r="L4635" s="444">
        <f t="shared" ca="1" si="192"/>
        <v>-64745951931933.5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-64745951931933.5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-269774799716.38962</v>
      </c>
      <c r="L4636" s="444">
        <f t="shared" ca="1" si="192"/>
        <v>-65015726731649.891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-65015726731649.891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-270898861381.87457</v>
      </c>
      <c r="L4637" s="444">
        <f t="shared" ca="1" si="192"/>
        <v>-65286625593031.766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-65286625593031.766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-272027606637.63232</v>
      </c>
      <c r="L4638" s="444">
        <f t="shared" ca="1" si="192"/>
        <v>-65558653199669.398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-65558653199669.398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-273161054998.6225</v>
      </c>
      <c r="L4639" s="444">
        <f t="shared" ca="1" si="192"/>
        <v>-65831814254668.023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-65831814254668.023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-274299226061.11676</v>
      </c>
      <c r="L4640" s="444">
        <f t="shared" ca="1" si="192"/>
        <v>-66106113480729.141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-66106113480729.141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-275442139503.03809</v>
      </c>
      <c r="L4641" s="444">
        <f t="shared" ca="1" si="192"/>
        <v>-66381555620232.18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-66381555620232.18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-276589815084.30072</v>
      </c>
      <c r="L4642" s="444">
        <f t="shared" ca="1" si="192"/>
        <v>-66658145435316.477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-66658145435316.477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-277742272647.15204</v>
      </c>
      <c r="L4643" s="444">
        <f t="shared" ca="1" si="192"/>
        <v>-66935887707963.625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-66935887707963.625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-278899532116.51508</v>
      </c>
      <c r="L4644" s="444">
        <f t="shared" ca="1" si="192"/>
        <v>-67214787240080.141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-67214787240080.141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-280061613500.33392</v>
      </c>
      <c r="L4645" s="444">
        <f t="shared" ca="1" si="192"/>
        <v>-67494848853580.477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-67494848853580.477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-281228536889.91864</v>
      </c>
      <c r="L4646" s="444">
        <f t="shared" ca="1" si="192"/>
        <v>-67776077390470.398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-67776077390470.398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-282400322460.29333</v>
      </c>
      <c r="L4647" s="444">
        <f t="shared" ca="1" si="192"/>
        <v>-68058477712930.695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-68058477712930.695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-283576990470.54456</v>
      </c>
      <c r="L4648" s="444">
        <f t="shared" ca="1" si="192"/>
        <v>-68342054703401.242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-68342054703401.242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-284758561264.17181</v>
      </c>
      <c r="L4649" s="444">
        <f t="shared" ca="1" si="192"/>
        <v>-68626813264665.414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-68626813264665.414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-285945055269.43921</v>
      </c>
      <c r="L4650" s="444">
        <f t="shared" ca="1" si="192"/>
        <v>-68912758319934.852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-68912758319934.852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-287136492999.72852</v>
      </c>
      <c r="L4651" s="444">
        <f t="shared" ca="1" si="192"/>
        <v>-69199894812934.578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-69199894812934.578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-288332895053.89404</v>
      </c>
      <c r="L4652" s="444">
        <f t="shared" ca="1" si="192"/>
        <v>-69488227707988.469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-69488227707988.469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-289534282116.61865</v>
      </c>
      <c r="L4653" s="444">
        <f t="shared" ca="1" si="192"/>
        <v>-69777761990105.086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-69777761990105.086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-290740674958.77118</v>
      </c>
      <c r="L4654" s="444">
        <f t="shared" ca="1" si="192"/>
        <v>-70068502665063.859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-70068502665063.859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-291952094437.76605</v>
      </c>
      <c r="L4655" s="444">
        <f t="shared" ca="1" si="192"/>
        <v>-70360454759501.625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-70360454759501.625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-293168561497.92346</v>
      </c>
      <c r="L4656" s="444">
        <f t="shared" ca="1" si="192"/>
        <v>-70653623320999.547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-70653623320999.547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-294390097170.83142</v>
      </c>
      <c r="L4657" s="444">
        <f t="shared" ca="1" si="192"/>
        <v>-70948013418170.375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-70948013418170.375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-295616722575.7099</v>
      </c>
      <c r="L4658" s="444">
        <f t="shared" ca="1" si="192"/>
        <v>-71243630140746.078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-71243630140746.078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-296848458919.77533</v>
      </c>
      <c r="L4659" s="444">
        <f t="shared" ca="1" si="192"/>
        <v>-71540478599665.859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-71540478599665.859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-298085327498.60773</v>
      </c>
      <c r="L4660" s="444">
        <f t="shared" ca="1" si="192"/>
        <v>-71838563927164.469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-71838563927164.469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-299327349696.51862</v>
      </c>
      <c r="L4661" s="444">
        <f t="shared" ca="1" si="192"/>
        <v>-72137891276860.984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-72137891276860.984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-300574546986.92078</v>
      </c>
      <c r="L4662" s="444">
        <f t="shared" ca="1" si="192"/>
        <v>-72438465823847.906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-72438465823847.906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-301826940932.69958</v>
      </c>
      <c r="L4663" s="444">
        <f t="shared" ca="1" si="192"/>
        <v>-72740292764780.609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-72740292764780.609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-303084553186.58588</v>
      </c>
      <c r="L4664" s="444">
        <f t="shared" ca="1" si="192"/>
        <v>-73043377317967.188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-73043377317967.188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-304347405491.52997</v>
      </c>
      <c r="L4665" s="444">
        <f t="shared" ca="1" si="192"/>
        <v>-73347724723458.719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-73347724723458.719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-305615519681.078</v>
      </c>
      <c r="L4666" s="444">
        <f t="shared" ca="1" si="192"/>
        <v>-73653340243139.797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-73653340243139.797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-306888917679.74915</v>
      </c>
      <c r="L4667" s="444">
        <f t="shared" ca="1" si="192"/>
        <v>-73960229160819.547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-73960229160819.547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-308167621503.41479</v>
      </c>
      <c r="L4668" s="444">
        <f t="shared" ca="1" si="192"/>
        <v>-74268396782322.969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-74268396782322.969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-309451653259.67902</v>
      </c>
      <c r="L4669" s="444">
        <f t="shared" ca="1" si="192"/>
        <v>-74577848435582.641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-74577848435582.641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-310741035148.26099</v>
      </c>
      <c r="L4670" s="444">
        <f t="shared" ca="1" si="192"/>
        <v>-74888589470730.906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-74888589470730.906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-312035789461.37878</v>
      </c>
      <c r="L4671" s="444">
        <f t="shared" ca="1" si="192"/>
        <v>-75200625260192.281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-75200625260192.281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-313335938584.13452</v>
      </c>
      <c r="L4672" s="444">
        <f t="shared" ca="1" si="192"/>
        <v>-75513961198776.422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-75513961198776.422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-314641504994.90173</v>
      </c>
      <c r="L4673" s="444">
        <f t="shared" ca="1" si="192"/>
        <v>-75828602703771.328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-75828602703771.328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-315952511265.71387</v>
      </c>
      <c r="L4674" s="444">
        <f t="shared" ca="1" si="192"/>
        <v>-76144555215037.047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-76144555215037.047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-317268980062.65436</v>
      </c>
      <c r="L4675" s="444">
        <f t="shared" ca="1" si="192"/>
        <v>-76461824195099.703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-76461824195099.703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-318590934146.24878</v>
      </c>
      <c r="L4676" s="444">
        <f t="shared" ca="1" si="192"/>
        <v>-76780415129245.953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-76780415129245.953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-319918396371.85815</v>
      </c>
      <c r="L4677" s="444">
        <f t="shared" ca="1" si="192"/>
        <v>-77100333525617.813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-77100333525617.813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-321251389690.07422</v>
      </c>
      <c r="L4678" s="444">
        <f t="shared" ca="1" si="192"/>
        <v>-77421584915307.891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-77421584915307.891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-322589937147.11621</v>
      </c>
      <c r="L4679" s="444">
        <f t="shared" ca="1" si="192"/>
        <v>-77744174852455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-77744174852455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-323934061885.22919</v>
      </c>
      <c r="L4680" s="444">
        <f t="shared" ca="1" si="192"/>
        <v>-78068108914340.234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-78068108914340.234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-325283787143.08429</v>
      </c>
      <c r="L4681" s="444">
        <f t="shared" ca="1" si="192"/>
        <v>-78393392701483.313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-78393392701483.313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-326639136256.18048</v>
      </c>
      <c r="L4682" s="444">
        <f t="shared" ca="1" si="192"/>
        <v>-78720031837739.5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-78720031837739.5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-328000132657.24792</v>
      </c>
      <c r="L4683" s="444">
        <f t="shared" ca="1" si="192"/>
        <v>-79048031970396.75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-79048031970396.75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-329366799876.65314</v>
      </c>
      <c r="L4684" s="444">
        <f t="shared" ca="1" si="192"/>
        <v>-79377398770273.406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-79377398770273.406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-330739161542.80585</v>
      </c>
      <c r="L4685" s="444">
        <f t="shared" ca="1" si="192"/>
        <v>-79708137931816.219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-79708137931816.219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-332117241382.56757</v>
      </c>
      <c r="L4686" s="444">
        <f t="shared" ca="1" si="192"/>
        <v>-80040255173198.781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-80040255173198.781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-333501063221.66156</v>
      </c>
      <c r="L4687" s="444">
        <f t="shared" ca="1" si="192"/>
        <v>-80373756236420.438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-80373756236420.438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-334890650985.08514</v>
      </c>
      <c r="L4688" s="444">
        <f t="shared" ca="1" si="192"/>
        <v>-80708646887405.516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-80708646887405.516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-336286028697.52295</v>
      </c>
      <c r="L4689" s="444">
        <f t="shared" ca="1" si="192"/>
        <v>-81044932916103.031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-81044932916103.031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-337687220483.76263</v>
      </c>
      <c r="L4690" s="444">
        <f t="shared" ca="1" si="192"/>
        <v>-81382620136586.797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-81382620136586.797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-339094250569.11163</v>
      </c>
      <c r="L4691" s="444">
        <f t="shared" ca="1" si="192"/>
        <v>-81721714387155.906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-81721714387155.906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-340507143279.81628</v>
      </c>
      <c r="L4692" s="444">
        <f t="shared" ca="1" si="192"/>
        <v>-82062221530435.719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-82062221530435.719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-341925923043.48218</v>
      </c>
      <c r="L4693" s="444">
        <f t="shared" ca="1" si="192"/>
        <v>-82404147453479.203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-82404147453479.203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-343350614389.4967</v>
      </c>
      <c r="L4694" s="444">
        <f t="shared" ca="1" si="192"/>
        <v>-82747498067868.703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-82747498067868.703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-344781241949.45294</v>
      </c>
      <c r="L4695" s="444">
        <f t="shared" ca="1" si="192"/>
        <v>-83092279309818.156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-83092279309818.156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-346217830457.57562</v>
      </c>
      <c r="L4696" s="444">
        <f t="shared" ca="1" si="192"/>
        <v>-83438497140275.734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-83438497140275.734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-347660404751.14886</v>
      </c>
      <c r="L4697" s="444">
        <f t="shared" ca="1" si="192"/>
        <v>-83786157545026.891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-83786157545026.891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-349108989770.94537</v>
      </c>
      <c r="L4698" s="444">
        <f t="shared" ca="1" si="192"/>
        <v>-84135266534797.844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-84135266534797.844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-350563610561.65765</v>
      </c>
      <c r="L4699" s="444">
        <f t="shared" ca="1" si="192"/>
        <v>-84485830145359.5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-84485830145359.5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-352024292272.33124</v>
      </c>
      <c r="L4700" s="444">
        <f t="shared" ca="1" si="192"/>
        <v>-84837854437631.828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-84837854437631.828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-353491060156.79926</v>
      </c>
      <c r="L4701" s="444">
        <f t="shared" ca="1" si="192"/>
        <v>-85191345497788.625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-85191345497788.625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-354963939574.11926</v>
      </c>
      <c r="L4702" s="444">
        <f t="shared" ca="1" si="192"/>
        <v>-85546309437362.75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-85546309437362.75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-356442955989.01147</v>
      </c>
      <c r="L4703" s="444">
        <f t="shared" ca="1" si="192"/>
        <v>-85902752393351.766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-85902752393351.766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-357928134972.29901</v>
      </c>
      <c r="L4704" s="444">
        <f t="shared" ca="1" si="192"/>
        <v>-86260680528324.063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-86260680528324.063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-359419502201.35028</v>
      </c>
      <c r="L4705" s="444">
        <f t="shared" ca="1" si="192"/>
        <v>-86620100030525.406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-86620100030525.406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-360917083460.52252</v>
      </c>
      <c r="L4706" s="444">
        <f t="shared" ca="1" si="192"/>
        <v>-86981017113985.922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-86981017113985.922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-362420904641.60803</v>
      </c>
      <c r="L4707" s="444">
        <f t="shared" ca="1" si="192"/>
        <v>-87343438018627.531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-87343438018627.531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-363930991744.28137</v>
      </c>
      <c r="L4708" s="444">
        <f t="shared" ca="1" si="192"/>
        <v>-87707369010371.813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-87707369010371.813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-365447370876.54919</v>
      </c>
      <c r="L4709" s="444">
        <f t="shared" ca="1" si="192"/>
        <v>-88072816381248.359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-88072816381248.359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-366970068255.20148</v>
      </c>
      <c r="L4710" s="444">
        <f t="shared" ca="1" si="192"/>
        <v>-88439786449503.563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-88439786449503.563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-368499110206.26483</v>
      </c>
      <c r="L4711" s="444">
        <f t="shared" ca="1" si="192"/>
        <v>-88808285559709.828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-88808285559709.828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-370034523165.45764</v>
      </c>
      <c r="L4712" s="444">
        <f t="shared" ca="1" si="192"/>
        <v>-89178320082875.281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-89178320082875.281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-371576333678.64697</v>
      </c>
      <c r="L4713" s="444">
        <f t="shared" ca="1" si="192"/>
        <v>-89549896416553.922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-89549896416553.922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-373124568402.30798</v>
      </c>
      <c r="L4714" s="444">
        <f t="shared" ca="1" si="192"/>
        <v>-89923020984956.234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-89923020984956.234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-374679254103.98431</v>
      </c>
      <c r="L4715" s="444">
        <f t="shared" ca="1" si="192"/>
        <v>-90297700239060.219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-90297700239060.219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-376240417662.75092</v>
      </c>
      <c r="L4716" s="444">
        <f t="shared" ca="1" si="192"/>
        <v>-90673940656722.969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-90673940656722.969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-377808086069.67902</v>
      </c>
      <c r="L4717" s="444">
        <f t="shared" ca="1" si="192"/>
        <v>-91051748742792.641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-91051748742792.641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-379382286428.30267</v>
      </c>
      <c r="L4718" s="444">
        <f t="shared" ca="1" si="192"/>
        <v>-91431131029220.938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-91431131029220.938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-380963045955.08722</v>
      </c>
      <c r="L4719" s="444">
        <f t="shared" ca="1" si="192"/>
        <v>-91812094075176.031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-91812094075176.031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-382550391979.90015</v>
      </c>
      <c r="L4720" s="444">
        <f t="shared" ca="1" si="192"/>
        <v>-92194644467155.938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-92194644467155.938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-384144351946.48309</v>
      </c>
      <c r="L4721" s="444">
        <f t="shared" ca="1" si="192"/>
        <v>-92578788819102.422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-92578788819102.422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-385744953412.92676</v>
      </c>
      <c r="L4722" s="444">
        <f t="shared" ca="1" si="192"/>
        <v>-92964533772515.344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-92964533772515.344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-387352224052.14728</v>
      </c>
      <c r="L4723" s="444">
        <f t="shared" ca="1" si="192"/>
        <v>-93351885996567.484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-93351885996567.484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-388966191652.3645</v>
      </c>
      <c r="L4724" s="444">
        <f t="shared" ca="1" si="192"/>
        <v>-93740852188219.844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-93740852188219.844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-390586884117.5827</v>
      </c>
      <c r="L4725" s="444">
        <f t="shared" ca="1" si="192"/>
        <v>-94131439072337.422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-94131439072337.422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-392214329468.07257</v>
      </c>
      <c r="L4726" s="444">
        <f t="shared" ca="1" si="192"/>
        <v>-94523653401805.5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-94523653401805.5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-393848555840.85626</v>
      </c>
      <c r="L4727" s="444">
        <f t="shared" ca="1" si="192"/>
        <v>-94917501957646.359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-94917501957646.359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-395489591490.19318</v>
      </c>
      <c r="L4728" s="444">
        <f t="shared" ca="1" si="192"/>
        <v>-95312991549136.547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-95312991549136.547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-397137464788.06897</v>
      </c>
      <c r="L4729" s="444">
        <f t="shared" ca="1" si="192"/>
        <v>-95710129013924.609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-95710129013924.609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-398792204224.68585</v>
      </c>
      <c r="L4730" s="444">
        <f t="shared" ca="1" si="192"/>
        <v>-96108921218149.297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-96108921218149.297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-400453838408.95538</v>
      </c>
      <c r="L4731" s="444">
        <f t="shared" ca="1" si="192"/>
        <v>-96509375056558.25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-96509375056558.25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-402122396068.99268</v>
      </c>
      <c r="L4732" s="444">
        <f t="shared" ca="1" si="192"/>
        <v>-96911497452627.25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-96911497452627.25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-403797906052.61353</v>
      </c>
      <c r="L4733" s="444">
        <f t="shared" ca="1" si="192"/>
        <v>-97315295358679.859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-97315295358679.859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-405480397327.83276</v>
      </c>
      <c r="L4734" s="444">
        <f t="shared" ca="1" si="192"/>
        <v>-97720775756007.688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-97720775756007.688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-407169898983.36536</v>
      </c>
      <c r="L4735" s="444">
        <f t="shared" ca="1" si="192"/>
        <v>-98127945654991.047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-98127945654991.047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-408866440229.12933</v>
      </c>
      <c r="L4736" s="444">
        <f t="shared" ca="1" si="192"/>
        <v>-98536812095220.172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-98536812095220.172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-410570050396.75073</v>
      </c>
      <c r="L4737" s="444">
        <f t="shared" ca="1" si="192"/>
        <v>-98947382145616.922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-98947382145616.922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-412280758940.0705</v>
      </c>
      <c r="L4738" s="444">
        <f t="shared" ca="1" si="192"/>
        <v>-99359662904557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-99359662904557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-413998595435.65417</v>
      </c>
      <c r="L4739" s="444">
        <f t="shared" ca="1" si="192"/>
        <v>-99773661499992.656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-99773661499992.656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-415723589583.30273</v>
      </c>
      <c r="L4740" s="444">
        <f t="shared" ca="1" si="192"/>
        <v>-100189385089575.95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-100189385089575.95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-417455771206.56647</v>
      </c>
      <c r="L4741" s="444">
        <f t="shared" ca="1" si="192"/>
        <v>-100606840860782.52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-100606840860782.52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-419195170253.2605</v>
      </c>
      <c r="L4742" s="444">
        <f t="shared" ca="1" si="192"/>
        <v>-101026036031035.78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-101026036031035.78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-420941816795.98242</v>
      </c>
      <c r="L4743" s="444">
        <f t="shared" ca="1" si="192"/>
        <v>-101446977847831.77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-101446977847831.77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-422695741032.63232</v>
      </c>
      <c r="L4744" s="444">
        <f t="shared" ca="1" si="192"/>
        <v>-101869673588864.39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-101869673588864.39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-424456973286.93494</v>
      </c>
      <c r="L4745" s="444">
        <f t="shared" ca="1" si="192"/>
        <v>-102294130562151.33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-102294130562151.33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-426225544008.96387</v>
      </c>
      <c r="L4746" s="444">
        <f t="shared" ca="1" si="192"/>
        <v>-102720356106160.3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-102720356106160.3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-428001483775.66791</v>
      </c>
      <c r="L4747" s="444">
        <f t="shared" ca="1" si="192"/>
        <v>-103148357589935.97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-103148357589935.97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-429784823291.39984</v>
      </c>
      <c r="L4748" s="444">
        <f t="shared" ca="1" si="192"/>
        <v>-103578142413227.38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-103578142413227.38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-431575593388.44739</v>
      </c>
      <c r="L4749" s="444">
        <f t="shared" ca="1" si="192"/>
        <v>-104009718006615.83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-104009718006615.83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-433373825027.56592</v>
      </c>
      <c r="L4750" s="444">
        <f t="shared" ca="1" si="192"/>
        <v>-104443091831643.39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-104443091831643.39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-435179549298.5141</v>
      </c>
      <c r="L4751" s="444">
        <f t="shared" ca="1" si="192"/>
        <v>-104878271380941.91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-104878271380941.91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-436992797420.59125</v>
      </c>
      <c r="L4752" s="444">
        <f t="shared" ca="1" si="192"/>
        <v>-105315264178362.5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-105315264178362.5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-438813600743.17706</v>
      </c>
      <c r="L4753" s="444">
        <f t="shared" ca="1" si="192"/>
        <v>-105754077779105.67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-105754077779105.67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-440641990746.27362</v>
      </c>
      <c r="L4754" s="444">
        <f t="shared" ca="1" si="192"/>
        <v>-106194719769851.95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-106194719769851.95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-442477999041.0498</v>
      </c>
      <c r="L4755" s="444">
        <f t="shared" ca="1" si="192"/>
        <v>-106637197768893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-106637197768893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-444321657370.38751</v>
      </c>
      <c r="L4756" s="444">
        <f t="shared" ca="1" si="192"/>
        <v>-107081519426263.39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-107081519426263.39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-446172997609.43079</v>
      </c>
      <c r="L4757" s="444">
        <f t="shared" ca="1" si="192"/>
        <v>-107527692423872.83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-107527692423872.83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-448032051766.13678</v>
      </c>
      <c r="L4758" s="444">
        <f t="shared" ca="1" si="192"/>
        <v>-107975724475638.97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-107975724475638.97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-449898851981.82904</v>
      </c>
      <c r="L4759" s="444">
        <f t="shared" ca="1" si="192"/>
        <v>-108425623327620.8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-108425623327620.8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-451773430531.7533</v>
      </c>
      <c r="L4760" s="444">
        <f t="shared" ca="1" si="192"/>
        <v>-108877396758152.55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-108877396758152.55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-453655819825.63562</v>
      </c>
      <c r="L4761" s="444">
        <f t="shared" ca="1" si="192"/>
        <v>-109331052577978.19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-109331052577978.19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-455546052408.24243</v>
      </c>
      <c r="L4762" s="444">
        <f t="shared" ca="1" si="192"/>
        <v>-109786598630386.44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-109786598630386.44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-457444160959.94342</v>
      </c>
      <c r="L4763" s="444">
        <f t="shared" ca="1" si="192"/>
        <v>-110244042791346.38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-110244042791346.38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-459350178297.27649</v>
      </c>
      <c r="L4764" s="444">
        <f t="shared" ca="1" si="192"/>
        <v>-110703392969643.66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-110703392969643.66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-461264137373.5152</v>
      </c>
      <c r="L4765" s="444">
        <f t="shared" ca="1" si="192"/>
        <v>-111164657107017.17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-111164657107017.17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-463186071279.23816</v>
      </c>
      <c r="L4766" s="444">
        <f t="shared" ca="1" si="192"/>
        <v>-111627843178296.41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-111627843178296.41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-465116013242.90173</v>
      </c>
      <c r="L4767" s="444">
        <f t="shared" ca="1" si="192"/>
        <v>-112092959191539.31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-112092959191539.31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-467053996631.41388</v>
      </c>
      <c r="L4768" s="444">
        <f t="shared" ca="1" si="192"/>
        <v>-112560013188170.72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-112560013188170.72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-469000054950.71124</v>
      </c>
      <c r="L4769" s="444">
        <f t="shared" ca="1" si="192"/>
        <v>-113029013243121.44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-113029013243121.44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-470954221846.33936</v>
      </c>
      <c r="L4770" s="444">
        <f t="shared" ca="1" si="192"/>
        <v>-113499967464967.78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-113499967464967.78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-472916531104.03241</v>
      </c>
      <c r="L4771" s="444">
        <f t="shared" ca="1" si="192"/>
        <v>-113972883996071.81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-113972883996071.81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-474887016650.29913</v>
      </c>
      <c r="L4772" s="444">
        <f t="shared" ca="1" si="192"/>
        <v>-114447771012722.11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-114447771012722.11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-476865712553.00879</v>
      </c>
      <c r="L4773" s="444">
        <f t="shared" ca="1" si="192"/>
        <v>-114924636725275.13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-114924636725275.13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-478852653021.97974</v>
      </c>
      <c r="L4774" s="444">
        <f t="shared" ca="1" si="192"/>
        <v>-115403489378297.11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-115403489378297.11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-480847872409.57129</v>
      </c>
      <c r="L4775" s="444">
        <f t="shared" ca="1" si="192"/>
        <v>-115884337250706.69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-115884337250706.69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-482851405211.27783</v>
      </c>
      <c r="L4776" s="444">
        <f t="shared" ca="1" si="192"/>
        <v>-116367188655917.97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-116367188655917.97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-484863286066.32489</v>
      </c>
      <c r="L4777" s="444">
        <f t="shared" ca="1" si="192"/>
        <v>-116852051941984.3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-116852051941984.3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-486883549758.26788</v>
      </c>
      <c r="L4778" s="444">
        <f t="shared" ca="1" si="192"/>
        <v>-117338935491742.56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-117338935491742.56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-488912231215.59399</v>
      </c>
      <c r="L4779" s="444">
        <f t="shared" ca="1" si="192"/>
        <v>-117827847722958.16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-117827847722958.16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-490949365512.32562</v>
      </c>
      <c r="L4780" s="444">
        <f t="shared" ca="1" si="192"/>
        <v>-118318797088470.48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-118318797088470.48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-492994987868.62701</v>
      </c>
      <c r="L4781" s="444">
        <f t="shared" ca="1" si="192"/>
        <v>-118811792076339.11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-118811792076339.11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-495049133651.41296</v>
      </c>
      <c r="L4782" s="444">
        <f t="shared" ca="1" si="192"/>
        <v>-119306841209990.52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-119306841209990.52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-497111838374.96045</v>
      </c>
      <c r="L4783" s="444">
        <f t="shared" ca="1" si="192"/>
        <v>-119803953048365.47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-119803953048365.47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-499183137701.52283</v>
      </c>
      <c r="L4784" s="444">
        <f t="shared" ca="1" si="192"/>
        <v>-120303136186066.98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-120303136186066.98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-501263067441.94574</v>
      </c>
      <c r="L4785" s="444">
        <f t="shared" ca="1" si="192"/>
        <v>-120804399253508.94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-120804399253508.94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-503351663556.28729</v>
      </c>
      <c r="L4786" s="444">
        <f t="shared" ca="1" si="192"/>
        <v>-121307750917065.22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-121307750917065.22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-505448962154.43835</v>
      </c>
      <c r="L4787" s="444">
        <f t="shared" ca="1" si="192"/>
        <v>-121813199879219.66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-121813199879219.66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-507554999496.74847</v>
      </c>
      <c r="L4788" s="444">
        <f t="shared" ca="1" si="192"/>
        <v>-122320754878716.41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-122320754878716.41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-509669811994.65167</v>
      </c>
      <c r="L4789" s="444">
        <f t="shared" ca="1" si="192"/>
        <v>-122830424690711.06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-122830424690711.06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-511793436211.29614</v>
      </c>
      <c r="L4790" s="444">
        <f t="shared" ca="1" si="192"/>
        <v>-123342218126922.36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-123342218126922.36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-513925908862.17651</v>
      </c>
      <c r="L4791" s="444">
        <f t="shared" ca="1" si="192"/>
        <v>-123856144035784.53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-123856144035784.53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-516067266815.76886</v>
      </c>
      <c r="L4792" s="444">
        <f t="shared" ca="1" si="192"/>
        <v>-124372211302600.3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-124372211302600.3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-518217547094.16785</v>
      </c>
      <c r="L4793" s="444">
        <f t="shared" ca="1" si="192"/>
        <v>-124890428849694.47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-124890428849694.47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-520376786873.72693</v>
      </c>
      <c r="L4794" s="444">
        <f t="shared" ca="1" si="192"/>
        <v>-125410805636568.2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-125410805636568.2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-522545023485.70093</v>
      </c>
      <c r="L4795" s="444">
        <f t="shared" ca="1" si="192"/>
        <v>-125933350660053.91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-125933350660053.91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-524722294416.89136</v>
      </c>
      <c r="L4796" s="444">
        <f t="shared" ca="1" si="192"/>
        <v>-126458072954470.8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-126458072954470.8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-526908637310.29498</v>
      </c>
      <c r="L4797" s="444">
        <f t="shared" ca="1" si="192"/>
        <v>-126984981591781.09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-126984981591781.09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-529104089965.75458</v>
      </c>
      <c r="L4798" s="444">
        <f t="shared" ca="1" si="192"/>
        <v>-127514085681746.84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-127514085681746.84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-531308690340.61176</v>
      </c>
      <c r="L4799" s="444">
        <f t="shared" ca="1" si="192"/>
        <v>-128045394372087.45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-128045394372087.45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-533522476550.36438</v>
      </c>
      <c r="L4800" s="444">
        <f t="shared" ca="1" si="192"/>
        <v>-128578916848637.81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-128578916848637.81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-535745486869.32428</v>
      </c>
      <c r="L4801" s="444">
        <f t="shared" ca="1" si="192"/>
        <v>-129114662335507.14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-129114662335507.14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-537977759731.27972</v>
      </c>
      <c r="L4802" s="444">
        <f t="shared" ca="1" si="192"/>
        <v>-129652640095238.42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-129652640095238.42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-540219333730.1601</v>
      </c>
      <c r="L4803" s="444">
        <f t="shared" ca="1" si="192"/>
        <v>-130192859428968.58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-130192859428968.58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-542470247620.70245</v>
      </c>
      <c r="L4804" s="444">
        <f t="shared" ca="1" si="192"/>
        <v>-130735329676589.28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-130735329676589.28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-544730540319.12201</v>
      </c>
      <c r="L4805" s="444">
        <f t="shared" ca="1" si="192"/>
        <v>-131280060216908.41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-131280060216908.41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-547000250903.78503</v>
      </c>
      <c r="L4806" s="444">
        <f t="shared" ca="1" si="192"/>
        <v>-131827060467812.19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-131827060467812.19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-549279418615.88409</v>
      </c>
      <c r="L4807" s="444">
        <f t="shared" ca="1" si="192"/>
        <v>-132376339886428.08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-132376339886428.08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-551568082860.11694</v>
      </c>
      <c r="L4808" s="444">
        <f t="shared" ca="1" si="192"/>
        <v>-132927907969288.19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-132927907969288.19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-553866283205.36743</v>
      </c>
      <c r="L4809" s="444">
        <f t="shared" ca="1" si="192"/>
        <v>-133481774252493.56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-133481774252493.56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-556174059385.38989</v>
      </c>
      <c r="L4810" s="444">
        <f t="shared" ca="1" si="192"/>
        <v>-134037948311878.95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-134037948311878.95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-558491451299.49561</v>
      </c>
      <c r="L4811" s="444">
        <f t="shared" ca="1" si="192"/>
        <v>-134596439763178.45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-134596439763178.45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-560818499013.24353</v>
      </c>
      <c r="L4812" s="444">
        <f t="shared" ca="1" si="192"/>
        <v>-135157258262191.7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-135157258262191.7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-563155242759.13208</v>
      </c>
      <c r="L4813" s="444">
        <f t="shared" ca="1" si="192"/>
        <v>-135720413504950.83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-135720413504950.83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-565501722937.29517</v>
      </c>
      <c r="L4814" s="444">
        <f t="shared" ca="1" si="192"/>
        <v>-136285915227888.13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-136285915227888.13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-567857980116.20056</v>
      </c>
      <c r="L4815" s="444">
        <f t="shared" ca="1" si="192"/>
        <v>-136853773208004.33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-136853773208004.33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-570224055033.35132</v>
      </c>
      <c r="L4816" s="444">
        <f t="shared" ca="1" si="192"/>
        <v>-137423997263037.67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-137423997263037.67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-572599988595.99023</v>
      </c>
      <c r="L4817" s="444">
        <f t="shared" ca="1" si="192"/>
        <v>-137996597251633.66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-137996597251633.66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-574985821881.80688</v>
      </c>
      <c r="L4818" s="444">
        <f t="shared" ca="1" si="192"/>
        <v>-138571583073515.47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-138571583073515.47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-577381596139.64783</v>
      </c>
      <c r="L4819" s="444">
        <f t="shared" ca="1" si="192"/>
        <v>-139148964669655.11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-139148964669655.11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-579787352790.22961</v>
      </c>
      <c r="L4820" s="444">
        <f t="shared" ca="1" si="192"/>
        <v>-139728752022445.34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-139728752022445.34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-582203133426.85559</v>
      </c>
      <c r="L4821" s="444">
        <f t="shared" ca="1" si="192"/>
        <v>-140310955155872.2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-140310955155872.2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-584628979816.13416</v>
      </c>
      <c r="L4822" s="444">
        <f t="shared" ca="1" si="192"/>
        <v>-140895584135688.34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-140895584135688.34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-587064933898.70142</v>
      </c>
      <c r="L4823" s="444">
        <f t="shared" ca="1" si="192"/>
        <v>-141482649069587.03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-141482649069587.03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-589511037789.94592</v>
      </c>
      <c r="L4824" s="444">
        <f t="shared" ca="1" si="192"/>
        <v>-142072160107376.97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-142072160107376.97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-591967333780.7373</v>
      </c>
      <c r="L4825" s="444">
        <f t="shared" ca="1" si="192"/>
        <v>-142664127441157.72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-142664127441157.72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-594433864338.1571</v>
      </c>
      <c r="L4826" s="444">
        <f t="shared" ca="1" si="192"/>
        <v>-143258561305495.88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-143258561305495.88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-596910672106.23279</v>
      </c>
      <c r="L4827" s="444">
        <f t="shared" ca="1" si="192"/>
        <v>-143855471977602.09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-143855471977602.09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-599397799906.67542</v>
      </c>
      <c r="L4828" s="444">
        <f t="shared" ca="1" si="192"/>
        <v>-144454869777508.78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-144454869777508.78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-601895290739.61987</v>
      </c>
      <c r="L4829" s="444">
        <f t="shared" ca="1" si="192"/>
        <v>-145056765068248.41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-145056765068248.41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-604403187784.36841</v>
      </c>
      <c r="L4830" s="444">
        <f t="shared" ca="1" si="192"/>
        <v>-145661168256032.78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-145661168256032.78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-606921534400.1366</v>
      </c>
      <c r="L4831" s="444">
        <f t="shared" ca="1" si="192"/>
        <v>-146268089790432.91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-146268089790432.91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-609450374126.80371</v>
      </c>
      <c r="L4832" s="444">
        <f t="shared" ca="1" si="192"/>
        <v>-146877540164559.72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-146877540164559.72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-611989750685.66553</v>
      </c>
      <c r="L4833" s="444">
        <f t="shared" ca="1" si="192"/>
        <v>-147489529915245.38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-147489529915245.38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-614539707980.18909</v>
      </c>
      <c r="L4834" s="444">
        <f t="shared" ca="1" si="192"/>
        <v>-148104069623225.56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-148104069623225.56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-617100290096.77319</v>
      </c>
      <c r="L4835" s="444">
        <f t="shared" ca="1" si="192"/>
        <v>-148721169913322.34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-148721169913322.34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-619671541305.50977</v>
      </c>
      <c r="L4836" s="444">
        <f t="shared" ca="1" si="192"/>
        <v>-149340841454627.84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-149340841454627.84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-622253506060.94934</v>
      </c>
      <c r="L4837" s="444">
        <f t="shared" ca="1" si="192"/>
        <v>-149963094960688.78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-149963094960688.78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-624846229002.86987</v>
      </c>
      <c r="L4838" s="444">
        <f t="shared" ca="1" si="192"/>
        <v>-150587941189691.66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-150587941189691.66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-627449754957.04858</v>
      </c>
      <c r="L4839" s="444">
        <f t="shared" ca="1" si="192"/>
        <v>-151215390944648.72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-151215390944648.72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-630064128936.03638</v>
      </c>
      <c r="L4840" s="444">
        <f t="shared" ca="1" si="192"/>
        <v>-151845455073584.75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-151845455073584.75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-632689396139.9364</v>
      </c>
      <c r="L4841" s="444">
        <f t="shared" ca="1" si="192"/>
        <v>-152478144469724.69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-152478144469724.69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-635325601957.18616</v>
      </c>
      <c r="L4842" s="444">
        <f t="shared" ca="1" si="192"/>
        <v>-153113470071681.88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-153113470071681.88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-637972791965.34119</v>
      </c>
      <c r="L4843" s="444">
        <f t="shared" ca="1" si="192"/>
        <v>-153751442863647.22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-153751442863647.22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-640631011931.8634</v>
      </c>
      <c r="L4844" s="444">
        <f t="shared" ca="1" si="192"/>
        <v>-154392073875579.09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-154392073875579.09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-643300307814.91284</v>
      </c>
      <c r="L4845" s="444">
        <f t="shared" ca="1" si="192"/>
        <v>-155035374183394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-155035374183394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-645980725764.1416</v>
      </c>
      <c r="L4846" s="444">
        <f t="shared" ca="1" si="192"/>
        <v>-155681354909158.16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-155681354909158.16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-648672312121.49231</v>
      </c>
      <c r="L4847" s="444">
        <f t="shared" ca="1" si="192"/>
        <v>-156330027221279.66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-156330027221279.66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-651375113421.99854</v>
      </c>
      <c r="L4848" s="444">
        <f t="shared" ca="1" si="192"/>
        <v>-156981402334701.66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-156981402334701.66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-654089176394.59021</v>
      </c>
      <c r="L4849" s="444">
        <f t="shared" ca="1" si="192"/>
        <v>-157635491511096.25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-157635491511096.25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-656814547962.901</v>
      </c>
      <c r="L4850" s="444">
        <f t="shared" ca="1" si="192"/>
        <v>-158292306059059.16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-158292306059059.16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-659551275246.07983</v>
      </c>
      <c r="L4851" s="444">
        <f t="shared" ca="1" si="192"/>
        <v>-158951857334305.25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-158951857334305.25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-662299405559.60522</v>
      </c>
      <c r="L4852" s="444">
        <f t="shared" ca="1" si="192"/>
        <v>-159614156739864.84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-159614156739864.84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-665058986416.10352</v>
      </c>
      <c r="L4853" s="444">
        <f t="shared" ref="L4853:L5107" ca="1" si="197">I4853-J4853+K4853</f>
        <v>-160279215726280.94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-160279215726280.94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-667830065526.17053</v>
      </c>
      <c r="L4854" s="444">
        <f t="shared" ca="1" si="197"/>
        <v>-160947045791807.09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-160947045791807.09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-670612690799.19617</v>
      </c>
      <c r="L4855" s="444">
        <f t="shared" ca="1" si="197"/>
        <v>-161617658482606.28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-161617658482606.28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-673406910344.19287</v>
      </c>
      <c r="L4856" s="444">
        <f t="shared" ca="1" si="197"/>
        <v>-162291065392950.47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-162291065392950.47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-676212772470.62695</v>
      </c>
      <c r="L4857" s="444">
        <f t="shared" ca="1" si="197"/>
        <v>-162967278165421.09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-162967278165421.09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-679030325689.25452</v>
      </c>
      <c r="L4858" s="444">
        <f t="shared" ca="1" si="197"/>
        <v>-163646308491110.34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-163646308491110.34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-681859618712.95972</v>
      </c>
      <c r="L4859" s="444">
        <f t="shared" ca="1" si="197"/>
        <v>-164328168109823.31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-164328168109823.31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-684700700457.59717</v>
      </c>
      <c r="L4860" s="444">
        <f t="shared" ca="1" si="197"/>
        <v>-165012868810280.91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-165012868810280.91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-687553620042.83716</v>
      </c>
      <c r="L4861" s="444">
        <f t="shared" ca="1" si="197"/>
        <v>-165700422430323.75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-165700422430323.75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-690418426793.01563</v>
      </c>
      <c r="L4862" s="444">
        <f t="shared" ca="1" si="197"/>
        <v>-166390840857116.75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-166390840857116.75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-693295170237.98645</v>
      </c>
      <c r="L4863" s="444">
        <f t="shared" ca="1" si="197"/>
        <v>-167084136027354.75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-167084136027354.75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-696183900113.97815</v>
      </c>
      <c r="L4864" s="444">
        <f t="shared" ca="1" si="197"/>
        <v>-167780319927468.72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-167780319927468.72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-699084666364.453</v>
      </c>
      <c r="L4865" s="444">
        <f t="shared" ca="1" si="197"/>
        <v>-168479404593833.16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-168479404593833.16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-701997519140.97144</v>
      </c>
      <c r="L4866" s="444">
        <f t="shared" ca="1" si="197"/>
        <v>-169181402112974.13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-169181402112974.13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-704922508804.05884</v>
      </c>
      <c r="L4867" s="444">
        <f t="shared" ca="1" si="197"/>
        <v>-169886324621778.19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-169886324621778.19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-707859685924.07581</v>
      </c>
      <c r="L4868" s="444">
        <f t="shared" ca="1" si="197"/>
        <v>-170594184307702.25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-170594184307702.25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-710809101282.09265</v>
      </c>
      <c r="L4869" s="444">
        <f t="shared" ca="1" si="197"/>
        <v>-171304993408984.34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-171304993408984.34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-713770805870.76807</v>
      </c>
      <c r="L4870" s="444">
        <f t="shared" ca="1" si="197"/>
        <v>-172018764214855.13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-172018764214855.13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-716744850895.22974</v>
      </c>
      <c r="L4871" s="444">
        <f t="shared" ca="1" si="197"/>
        <v>-172735509065750.34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-172735509065750.34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-719731287773.95972</v>
      </c>
      <c r="L4872" s="444">
        <f t="shared" ca="1" si="197"/>
        <v>-173455240353524.31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-173455240353524.31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-722730168139.68457</v>
      </c>
      <c r="L4873" s="444">
        <f t="shared" ca="1" si="197"/>
        <v>-174177970521664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-174177970521664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-725741543840.2666</v>
      </c>
      <c r="L4874" s="444">
        <f t="shared" ca="1" si="197"/>
        <v>-174903712065504.28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-174903712065504.28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-728765466939.6012</v>
      </c>
      <c r="L4875" s="444">
        <f t="shared" ca="1" si="197"/>
        <v>-175632477532443.88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-175632477532443.88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-731801989718.51611</v>
      </c>
      <c r="L4876" s="444">
        <f t="shared" ca="1" si="197"/>
        <v>-176364279522162.41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-176364279522162.41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-734851164675.67664</v>
      </c>
      <c r="L4877" s="444">
        <f t="shared" ca="1" si="197"/>
        <v>-177099130686838.09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-177099130686838.09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-737913044528.49207</v>
      </c>
      <c r="L4878" s="444">
        <f t="shared" ca="1" si="197"/>
        <v>-177837043731366.59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-177837043731366.59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-740987682214.02747</v>
      </c>
      <c r="L4879" s="444">
        <f t="shared" ca="1" si="197"/>
        <v>-178578031413580.63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-178578031413580.63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-744075130889.91931</v>
      </c>
      <c r="L4880" s="444">
        <f t="shared" ca="1" si="197"/>
        <v>-179322106544470.53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-179322106544470.53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-747175443935.29382</v>
      </c>
      <c r="L4881" s="444">
        <f t="shared" ca="1" si="197"/>
        <v>-180069281988405.81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-180069281988405.81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-750288674951.69092</v>
      </c>
      <c r="L4882" s="444">
        <f t="shared" ca="1" si="197"/>
        <v>-180819570663357.5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-180819570663357.5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-753414877763.98962</v>
      </c>
      <c r="L4883" s="444">
        <f t="shared" ca="1" si="197"/>
        <v>-181572985541121.5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-181572985541121.5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-756554106421.3396</v>
      </c>
      <c r="L4884" s="444">
        <f t="shared" ca="1" si="197"/>
        <v>-182329539647542.84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-182329539647542.84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-759706415198.09521</v>
      </c>
      <c r="L4885" s="444">
        <f t="shared" ca="1" si="197"/>
        <v>-183089246062740.94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-183089246062740.94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-762871858594.75391</v>
      </c>
      <c r="L4886" s="444">
        <f t="shared" ca="1" si="197"/>
        <v>-183852117921335.69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-183852117921335.69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-766050491338.89868</v>
      </c>
      <c r="L4887" s="444">
        <f t="shared" ca="1" si="197"/>
        <v>-184618168412674.59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-184618168412674.59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-769242368386.14417</v>
      </c>
      <c r="L4888" s="444">
        <f t="shared" ca="1" si="197"/>
        <v>-185387410781060.75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-185387410781060.75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-772447544921.08643</v>
      </c>
      <c r="L4889" s="444">
        <f t="shared" ca="1" si="197"/>
        <v>-186159858325981.84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-186159858325981.84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-775666076358.25769</v>
      </c>
      <c r="L4890" s="444">
        <f t="shared" ca="1" si="197"/>
        <v>-186935524402340.09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-186935524402340.09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-778898018343.08374</v>
      </c>
      <c r="L4891" s="444">
        <f t="shared" ca="1" si="197"/>
        <v>-187714422420683.19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-187714422420683.19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-782143426752.84656</v>
      </c>
      <c r="L4892" s="444">
        <f t="shared" ca="1" si="197"/>
        <v>-188496565847436.03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-188496565847436.03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-785402357697.65015</v>
      </c>
      <c r="L4893" s="444">
        <f t="shared" ca="1" si="197"/>
        <v>-189281968205133.69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-189281968205133.69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-788674867521.39038</v>
      </c>
      <c r="L4894" s="444">
        <f t="shared" ca="1" si="197"/>
        <v>-190070643072655.06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-190070643072655.06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-791961012802.72937</v>
      </c>
      <c r="L4895" s="444">
        <f t="shared" ca="1" si="197"/>
        <v>-190862604085457.78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-190862604085457.78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-795260850356.0741</v>
      </c>
      <c r="L4896" s="444">
        <f t="shared" ca="1" si="197"/>
        <v>-191657864935813.84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-191657864935813.84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-798574437232.55762</v>
      </c>
      <c r="L4897" s="444">
        <f t="shared" ca="1" si="197"/>
        <v>-192456439373046.41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-192456439373046.41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-801901830721.02673</v>
      </c>
      <c r="L4898" s="444">
        <f t="shared" ca="1" si="197"/>
        <v>-193258341203767.44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-193258341203767.44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-805243088349.03101</v>
      </c>
      <c r="L4899" s="444">
        <f t="shared" ca="1" si="197"/>
        <v>-194063584292116.47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-194063584292116.47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-808598267883.8186</v>
      </c>
      <c r="L4900" s="444">
        <f t="shared" ca="1" si="197"/>
        <v>-194872182560000.28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-194872182560000.28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-811967427333.33447</v>
      </c>
      <c r="L4901" s="444">
        <f t="shared" ca="1" si="197"/>
        <v>-195684149987333.63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-195684149987333.63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-815350624947.22339</v>
      </c>
      <c r="L4902" s="444">
        <f t="shared" ca="1" si="197"/>
        <v>-196499500612280.84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-196499500612280.84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-818747919217.83679</v>
      </c>
      <c r="L4903" s="444">
        <f t="shared" ca="1" si="197"/>
        <v>-197318248531498.69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-197318248531498.69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-822159368881.24451</v>
      </c>
      <c r="L4904" s="444">
        <f t="shared" ca="1" si="197"/>
        <v>-198140407900379.94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-198140407900379.94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-825585032918.24976</v>
      </c>
      <c r="L4905" s="444">
        <f t="shared" ca="1" si="197"/>
        <v>-198965992933298.19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-198965992933298.19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-829024970555.40906</v>
      </c>
      <c r="L4906" s="444">
        <f t="shared" ca="1" si="197"/>
        <v>-199795017903853.59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-199795017903853.59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-832479241266.05664</v>
      </c>
      <c r="L4907" s="444">
        <f t="shared" ca="1" si="197"/>
        <v>-200627497145119.66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-200627497145119.66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-835947904771.33191</v>
      </c>
      <c r="L4908" s="444">
        <f t="shared" ca="1" si="197"/>
        <v>-201463445049891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-201463445049891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-839431021041.21252</v>
      </c>
      <c r="L4909" s="444">
        <f t="shared" ca="1" si="197"/>
        <v>-202302876070932.22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-202302876070932.22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-842928650295.5509</v>
      </c>
      <c r="L4910" s="444">
        <f t="shared" ca="1" si="197"/>
        <v>-203145804721227.78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-203145804721227.78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-846440853005.11572</v>
      </c>
      <c r="L4911" s="444">
        <f t="shared" ca="1" si="197"/>
        <v>-203992245574232.91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-203992245574232.91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-849967689892.63708</v>
      </c>
      <c r="L4912" s="444">
        <f t="shared" ca="1" si="197"/>
        <v>-204842213264125.53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-204842213264125.53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-853509221933.85632</v>
      </c>
      <c r="L4913" s="444">
        <f t="shared" ca="1" si="197"/>
        <v>-205695722486059.38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-205695722486059.38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-857065510358.58069</v>
      </c>
      <c r="L4914" s="444">
        <f t="shared" ca="1" si="197"/>
        <v>-206552787996417.97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-206552787996417.97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-860636616651.74158</v>
      </c>
      <c r="L4915" s="444">
        <f t="shared" ca="1" si="197"/>
        <v>-207413424613069.72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-207413424613069.72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-864222602554.45715</v>
      </c>
      <c r="L4916" s="444">
        <f t="shared" ca="1" si="197"/>
        <v>-208277647215624.19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-208277647215624.19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-867823530065.10083</v>
      </c>
      <c r="L4917" s="444">
        <f t="shared" ca="1" si="197"/>
        <v>-209145470745689.28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-209145470745689.28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-871439461440.37195</v>
      </c>
      <c r="L4918" s="444">
        <f t="shared" ca="1" si="197"/>
        <v>-210016910207129.66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-210016910207129.66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-875070459196.37354</v>
      </c>
      <c r="L4919" s="444">
        <f t="shared" ca="1" si="197"/>
        <v>-210891980666326.03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-210891980666326.03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-878716586109.69177</v>
      </c>
      <c r="L4920" s="444">
        <f t="shared" ca="1" si="197"/>
        <v>-211770697252435.72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-211770697252435.72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-882377905218.48218</v>
      </c>
      <c r="L4921" s="444">
        <f t="shared" ca="1" si="197"/>
        <v>-212653075157654.19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-212653075157654.19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-886054479823.55908</v>
      </c>
      <c r="L4922" s="444">
        <f t="shared" ca="1" si="197"/>
        <v>-213539129637477.75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-213539129637477.75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-889746373489.4906</v>
      </c>
      <c r="L4923" s="444">
        <f t="shared" ca="1" si="197"/>
        <v>-214428876010967.25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-214428876010967.25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-893453650045.6969</v>
      </c>
      <c r="L4924" s="444">
        <f t="shared" ca="1" si="197"/>
        <v>-215322329661012.94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-215322329661012.94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-897176373587.55383</v>
      </c>
      <c r="L4925" s="444">
        <f t="shared" ca="1" si="197"/>
        <v>-216219506034600.5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-216219506034600.5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-900914608477.50208</v>
      </c>
      <c r="L4926" s="444">
        <f t="shared" ca="1" si="197"/>
        <v>-217120420643078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-217120420643078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-904668419346.15833</v>
      </c>
      <c r="L4927" s="444">
        <f t="shared" ca="1" si="197"/>
        <v>-218025089062424.16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-218025089062424.16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-908437871093.43396</v>
      </c>
      <c r="L4928" s="444">
        <f t="shared" ca="1" si="197"/>
        <v>-218933526933517.59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-218933526933517.59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-912223028889.65662</v>
      </c>
      <c r="L4929" s="444">
        <f t="shared" ca="1" si="197"/>
        <v>-219845749962407.25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-219845749962407.25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-916023958176.69678</v>
      </c>
      <c r="L4930" s="444">
        <f t="shared" ca="1" si="197"/>
        <v>-220761773920583.94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-220761773920583.94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-919840724669.09973</v>
      </c>
      <c r="L4931" s="444">
        <f t="shared" ca="1" si="197"/>
        <v>-221681614645253.03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-221681614645253.03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-923673394355.22095</v>
      </c>
      <c r="L4932" s="444">
        <f t="shared" ca="1" si="197"/>
        <v>-222605288039608.25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-222605288039608.25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-927522033498.36768</v>
      </c>
      <c r="L4933" s="444">
        <f t="shared" ca="1" si="197"/>
        <v>-223532810073106.63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-223532810073106.63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-931386708637.94421</v>
      </c>
      <c r="L4934" s="444">
        <f t="shared" ca="1" si="197"/>
        <v>-224464196781744.56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-224464196781744.56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-935267486590.60229</v>
      </c>
      <c r="L4935" s="444">
        <f t="shared" ca="1" si="197"/>
        <v>-225399464268335.16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-225399464268335.16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-939164434451.39648</v>
      </c>
      <c r="L4936" s="444">
        <f t="shared" ca="1" si="197"/>
        <v>-226338628702786.56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-226338628702786.56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-943077619594.94397</v>
      </c>
      <c r="L4937" s="444">
        <f t="shared" ca="1" si="197"/>
        <v>-227281706322381.5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-227281706322381.5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-947007109676.5896</v>
      </c>
      <c r="L4938" s="444">
        <f t="shared" ca="1" si="197"/>
        <v>-228228713432058.09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-228228713432058.09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-950952972633.57532</v>
      </c>
      <c r="L4939" s="444">
        <f t="shared" ca="1" si="197"/>
        <v>-229179666404691.66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-229179666404691.66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-954915276686.21521</v>
      </c>
      <c r="L4940" s="444">
        <f t="shared" ca="1" si="197"/>
        <v>-230134581681377.88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-230134581681377.88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-958894090339.07446</v>
      </c>
      <c r="L4941" s="444">
        <f t="shared" ca="1" si="197"/>
        <v>-231093475771716.94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-231093475771716.94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-962889482382.15405</v>
      </c>
      <c r="L4942" s="444">
        <f t="shared" ca="1" si="197"/>
        <v>-232056365254099.09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-232056365254099.09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-966901521892.07947</v>
      </c>
      <c r="L4943" s="444">
        <f t="shared" ca="1" si="197"/>
        <v>-233023266775991.19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-233023266775991.19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-970930278233.29663</v>
      </c>
      <c r="L4944" s="444">
        <f t="shared" ca="1" si="197"/>
        <v>-233994197054224.47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-233994197054224.47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-974975821059.26843</v>
      </c>
      <c r="L4945" s="444">
        <f t="shared" ca="1" si="197"/>
        <v>-234969172875283.75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-234969172875283.75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-979038220313.68225</v>
      </c>
      <c r="L4946" s="444">
        <f t="shared" ca="1" si="197"/>
        <v>-235948211095597.44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-235948211095597.44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-983117546231.65588</v>
      </c>
      <c r="L4947" s="444">
        <f t="shared" ca="1" si="197"/>
        <v>-236931328641829.09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-236931328641829.09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-987213869340.95459</v>
      </c>
      <c r="L4948" s="444">
        <f t="shared" ca="1" si="197"/>
        <v>-237918542511170.06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-237918542511170.06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-991327260463.20862</v>
      </c>
      <c r="L4949" s="444">
        <f t="shared" ca="1" si="197"/>
        <v>-238909869771633.28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-238909869771633.28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-995457790715.13867</v>
      </c>
      <c r="L4950" s="444">
        <f t="shared" ca="1" si="197"/>
        <v>-239905327562348.41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-239905327562348.41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-999605531509.78503</v>
      </c>
      <c r="L4951" s="444">
        <f t="shared" ca="1" si="197"/>
        <v>-240904933093858.19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-240904933093858.19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-1003770554557.7424</v>
      </c>
      <c r="L4952" s="444">
        <f t="shared" ca="1" si="197"/>
        <v>-241908703648415.94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-241908703648415.94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-1007952931868.3998</v>
      </c>
      <c r="L4953" s="444">
        <f t="shared" ca="1" si="197"/>
        <v>-242916656580284.34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-242916656580284.34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-1012152735751.1847</v>
      </c>
      <c r="L4954" s="444">
        <f t="shared" ca="1" si="197"/>
        <v>-243928809316035.53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-243928809316035.53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-1016370038816.8147</v>
      </c>
      <c r="L4955" s="444">
        <f t="shared" ca="1" si="197"/>
        <v>-244945179354852.34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-244945179354852.34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-1020604913978.5514</v>
      </c>
      <c r="L4956" s="444">
        <f t="shared" ca="1" si="197"/>
        <v>-245965784268830.91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-245965784268830.91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-1024857434453.4619</v>
      </c>
      <c r="L4957" s="444">
        <f t="shared" ca="1" si="197"/>
        <v>-246990641703284.38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-246990641703284.38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-1029127673763.6847</v>
      </c>
      <c r="L4958" s="444">
        <f t="shared" ca="1" si="197"/>
        <v>-248019769377048.06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-248019769377048.06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-1033415705737.7002</v>
      </c>
      <c r="L4959" s="444">
        <f t="shared" ca="1" si="197"/>
        <v>-249053185082785.75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-249053185082785.75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-1037721604511.6072</v>
      </c>
      <c r="L4960" s="444">
        <f t="shared" ca="1" si="197"/>
        <v>-250090906687297.34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-250090906687297.34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-1042045444530.4058</v>
      </c>
      <c r="L4961" s="444">
        <f t="shared" ca="1" si="197"/>
        <v>-251132952131827.75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-251132952131827.75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-1046387300549.2823</v>
      </c>
      <c r="L4962" s="444">
        <f t="shared" ca="1" si="197"/>
        <v>-252179339432377.03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-252179339432377.03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-1050747247634.9043</v>
      </c>
      <c r="L4963" s="444">
        <f t="shared" ca="1" si="197"/>
        <v>-253230086680011.94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-253230086680011.94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-1055125361166.7164</v>
      </c>
      <c r="L4964" s="444">
        <f t="shared" ca="1" si="197"/>
        <v>-254285212041178.66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-254285212041178.66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-1059521716838.2444</v>
      </c>
      <c r="L4965" s="444">
        <f t="shared" ca="1" si="197"/>
        <v>-255344733758016.91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-255344733758016.91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-1063936390658.4038</v>
      </c>
      <c r="L4966" s="444">
        <f t="shared" ca="1" si="197"/>
        <v>-256408670148675.31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-256408670148675.31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-1068369458952.8138</v>
      </c>
      <c r="L4967" s="444">
        <f t="shared" ca="1" si="197"/>
        <v>-257477039607628.13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-257477039607628.13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-1072820998365.1172</v>
      </c>
      <c r="L4968" s="444">
        <f t="shared" ca="1" si="197"/>
        <v>-258549860605993.25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-258549860605993.25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-1077291085858.3052</v>
      </c>
      <c r="L4969" s="444">
        <f t="shared" ca="1" si="197"/>
        <v>-259627151691851.56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-259627151691851.56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-1081779798716.0482</v>
      </c>
      <c r="L4970" s="444">
        <f t="shared" ca="1" si="197"/>
        <v>-260708931490567.63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-260708931490567.63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-1086287214544.0317</v>
      </c>
      <c r="L4971" s="444">
        <f t="shared" ca="1" si="197"/>
        <v>-261795218705111.66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-261795218705111.66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-1090813411271.2987</v>
      </c>
      <c r="L4972" s="444">
        <f t="shared" ca="1" si="197"/>
        <v>-262886032116382.97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-262886032116382.97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-1095358467151.5958</v>
      </c>
      <c r="L4973" s="444">
        <f t="shared" ca="1" si="197"/>
        <v>-263981390583534.56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-263981390583534.56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-1099922460764.7273</v>
      </c>
      <c r="L4974" s="444">
        <f t="shared" ca="1" si="197"/>
        <v>-265081313044299.28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-265081313044299.28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-1104505471017.9136</v>
      </c>
      <c r="L4975" s="444">
        <f t="shared" ca="1" si="197"/>
        <v>-266185818515317.19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-266185818515317.19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-1109107577147.155</v>
      </c>
      <c r="L4976" s="444">
        <f t="shared" ca="1" si="197"/>
        <v>-267294926092464.34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-267294926092464.34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-1113728858718.6013</v>
      </c>
      <c r="L4977" s="444">
        <f t="shared" ca="1" si="197"/>
        <v>-268408654951182.94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-268408654951182.94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-1118369395629.929</v>
      </c>
      <c r="L4978" s="444">
        <f t="shared" ca="1" si="197"/>
        <v>-269527024346812.88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-269527024346812.88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-1123029268111.7202</v>
      </c>
      <c r="L4979" s="444">
        <f t="shared" ca="1" si="197"/>
        <v>-270650053614924.59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-270650053614924.59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-1127708556728.8525</v>
      </c>
      <c r="L4980" s="444">
        <f t="shared" ca="1" si="197"/>
        <v>-271777762171653.44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-271777762171653.44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-1132407342381.8892</v>
      </c>
      <c r="L4981" s="444">
        <f t="shared" ca="1" si="197"/>
        <v>-272910169514035.31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-272910169514035.31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-1137125706308.4805</v>
      </c>
      <c r="L4982" s="444">
        <f t="shared" ca="1" si="197"/>
        <v>-274047295220343.78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-274047295220343.78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-1141863730084.7656</v>
      </c>
      <c r="L4983" s="444">
        <f t="shared" ca="1" si="197"/>
        <v>-275189158950428.56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-275189158950428.56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-1146621495626.7856</v>
      </c>
      <c r="L4984" s="444">
        <f t="shared" ca="1" si="197"/>
        <v>-276335780446055.34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-276335780446055.34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-1151399085191.8972</v>
      </c>
      <c r="L4985" s="444">
        <f t="shared" ca="1" si="197"/>
        <v>-277487179531247.25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-277487179531247.25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-1156196581380.1968</v>
      </c>
      <c r="L4986" s="444">
        <f t="shared" ca="1" si="197"/>
        <v>-278643376112627.44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-278643376112627.44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-1161014067135.9478</v>
      </c>
      <c r="L4987" s="444">
        <f t="shared" ca="1" si="197"/>
        <v>-279804390179763.38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-279804390179763.38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-1165851625749.0142</v>
      </c>
      <c r="L4988" s="444">
        <f t="shared" ca="1" si="197"/>
        <v>-280970241805512.38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-280970241805512.38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-1170709340856.3018</v>
      </c>
      <c r="L4989" s="444">
        <f t="shared" ca="1" si="197"/>
        <v>-282140951146368.69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-282140951146368.69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-1175587296443.2029</v>
      </c>
      <c r="L4990" s="444">
        <f t="shared" ca="1" si="197"/>
        <v>-283316538442811.88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-283316538442811.88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-1180485576845.0496</v>
      </c>
      <c r="L4991" s="444">
        <f t="shared" ca="1" si="197"/>
        <v>-284497024019656.94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-284497024019656.94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-1185404266748.5706</v>
      </c>
      <c r="L4992" s="444">
        <f t="shared" ca="1" si="197"/>
        <v>-285682428286405.5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-285682428286405.5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-1190343451193.3562</v>
      </c>
      <c r="L4993" s="444">
        <f t="shared" ca="1" si="197"/>
        <v>-286872771737598.88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-286872771737598.88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-1195303215573.3286</v>
      </c>
      <c r="L4994" s="444">
        <f t="shared" ca="1" si="197"/>
        <v>-288068074953172.19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-288068074953172.19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-1200283645638.2175</v>
      </c>
      <c r="L4995" s="444">
        <f t="shared" ca="1" si="197"/>
        <v>-289268358598810.38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-289268358598810.38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-1205284827495.0432</v>
      </c>
      <c r="L4996" s="444">
        <f t="shared" ca="1" si="197"/>
        <v>-290473643426305.44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-290473643426305.44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-1210306847609.606</v>
      </c>
      <c r="L4997" s="444">
        <f t="shared" ca="1" si="197"/>
        <v>-291683950273915.06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-291683950273915.06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-1215349792807.9795</v>
      </c>
      <c r="L4998" s="444">
        <f t="shared" ca="1" si="197"/>
        <v>-292899300066723.06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-292899300066723.06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-1220413750278.0127</v>
      </c>
      <c r="L4999" s="444">
        <f t="shared" ca="1" si="197"/>
        <v>-294119713817001.06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-294119713817001.06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-1225498807570.8376</v>
      </c>
      <c r="L5000" s="444">
        <f t="shared" ca="1" si="197"/>
        <v>-295345212624571.88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-295345212624571.88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-1230605052602.3828</v>
      </c>
      <c r="L5001" s="444">
        <f t="shared" ca="1" si="197"/>
        <v>-296575817677174.25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-296575817677174.25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-1235732573654.8926</v>
      </c>
      <c r="L5002" s="444">
        <f t="shared" ca="1" si="197"/>
        <v>-297811550250829.13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-297811550250829.13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-1240881459378.4546</v>
      </c>
      <c r="L5003" s="444">
        <f t="shared" ca="1" si="197"/>
        <v>-299052431710207.56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-299052431710207.56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-1246051798792.5315</v>
      </c>
      <c r="L5004" s="444">
        <f t="shared" ca="1" si="197"/>
        <v>-300298483509000.13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-300298483509000.13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-1251243681287.5005</v>
      </c>
      <c r="L5005" s="444">
        <f t="shared" ca="1" si="197"/>
        <v>-301549727190287.63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-301549727190287.63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-1256457196626.1985</v>
      </c>
      <c r="L5006" s="444">
        <f t="shared" ca="1" si="197"/>
        <v>-302806184386913.81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-302806184386913.81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-1261692434945.4741</v>
      </c>
      <c r="L5007" s="444">
        <f t="shared" ca="1" si="197"/>
        <v>-304067876821859.31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-304067876821859.31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-1266949486757.7471</v>
      </c>
      <c r="L5008" s="444">
        <f t="shared" ca="1" si="197"/>
        <v>-305334826308617.06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-305334826308617.06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-1272228442952.571</v>
      </c>
      <c r="L5009" s="444">
        <f t="shared" ca="1" si="197"/>
        <v>-306607054751569.63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-306607054751569.63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-1277529394798.2068</v>
      </c>
      <c r="L5010" s="444">
        <f t="shared" ca="1" si="197"/>
        <v>-307884584146367.81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-307884584146367.81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-1282852433943.1992</v>
      </c>
      <c r="L5011" s="444">
        <f t="shared" ca="1" si="197"/>
        <v>-309167436580311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-309167436580311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-1288197652417.9624</v>
      </c>
      <c r="L5012" s="444">
        <f t="shared" ca="1" si="197"/>
        <v>-310455634232728.94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-310455634232728.94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-1293565142636.3706</v>
      </c>
      <c r="L5013" s="444">
        <f t="shared" ca="1" si="197"/>
        <v>-311749199375365.31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-311749199375365.31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-1298954997397.3555</v>
      </c>
      <c r="L5014" s="444">
        <f t="shared" ca="1" si="197"/>
        <v>-313048154372762.69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-313048154372762.69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-1304367309886.5112</v>
      </c>
      <c r="L5015" s="444">
        <f t="shared" ca="1" si="197"/>
        <v>-314352521682649.19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-314352521682649.19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-1309802173677.7048</v>
      </c>
      <c r="L5016" s="444">
        <f t="shared" ca="1" si="197"/>
        <v>-315662323856326.88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-315662323856326.88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-1315259682734.6953</v>
      </c>
      <c r="L5017" s="444">
        <f t="shared" ca="1" si="197"/>
        <v>-316977583539061.56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-316977583539061.56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-1320739931412.7566</v>
      </c>
      <c r="L5018" s="444">
        <f t="shared" ca="1" si="197"/>
        <v>-318298323470474.31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-318298323470474.31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-1326243014460.3096</v>
      </c>
      <c r="L5019" s="444">
        <f t="shared" ca="1" si="197"/>
        <v>-319624566484934.63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-319624566484934.63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-1331769027020.561</v>
      </c>
      <c r="L5020" s="444">
        <f t="shared" ca="1" si="197"/>
        <v>-320956335511955.19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-320956335511955.19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-1337318064633.1465</v>
      </c>
      <c r="L5021" s="444">
        <f t="shared" ca="1" si="197"/>
        <v>-322293653576588.31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-322293653576588.31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-1342890223235.7847</v>
      </c>
      <c r="L5022" s="444">
        <f t="shared" ca="1" si="197"/>
        <v>-323636543799824.13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-323636543799824.13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-1348485599165.9338</v>
      </c>
      <c r="L5023" s="444">
        <f t="shared" ca="1" si="197"/>
        <v>-324985029398990.06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-324985029398990.06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-1354104289162.4585</v>
      </c>
      <c r="L5024" s="444">
        <f t="shared" ca="1" si="197"/>
        <v>-326339133688152.5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-326339133688152.5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-1359746390367.302</v>
      </c>
      <c r="L5025" s="444">
        <f t="shared" ca="1" si="197"/>
        <v>-327698880078519.81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-327698880078519.81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-1365412000327.1658</v>
      </c>
      <c r="L5026" s="444">
        <f t="shared" ca="1" si="197"/>
        <v>-329064292078847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-329064292078847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-1371101216995.1958</v>
      </c>
      <c r="L5027" s="444">
        <f t="shared" ca="1" si="197"/>
        <v>-330435393295842.19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-330435393295842.19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-1376814138732.6758</v>
      </c>
      <c r="L5028" s="444">
        <f t="shared" ca="1" si="197"/>
        <v>-331812207434574.88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-331812207434574.88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-1382550864310.7285</v>
      </c>
      <c r="L5029" s="444">
        <f t="shared" ca="1" si="197"/>
        <v>-333194758298885.63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-333194758298885.63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-1388311492912.0234</v>
      </c>
      <c r="L5030" s="444">
        <f t="shared" ca="1" si="197"/>
        <v>-334583069791797.63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-334583069791797.63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-1394096124132.49</v>
      </c>
      <c r="L5031" s="444">
        <f t="shared" ca="1" si="197"/>
        <v>-335977165915930.13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-335977165915930.13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-1399904857983.0422</v>
      </c>
      <c r="L5032" s="444">
        <f t="shared" ca="1" si="197"/>
        <v>-337377070773913.19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-337377070773913.19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-1405737794891.3049</v>
      </c>
      <c r="L5033" s="444">
        <f t="shared" ca="1" si="197"/>
        <v>-338782808568804.5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-338782808568804.5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-1411595035703.3521</v>
      </c>
      <c r="L5034" s="444">
        <f t="shared" ca="1" si="197"/>
        <v>-340194403604507.88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-340194403604507.88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-1417476681685.4495</v>
      </c>
      <c r="L5035" s="444">
        <f t="shared" ca="1" si="197"/>
        <v>-341611880286193.31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-341611880286193.31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-1423382834525.8054</v>
      </c>
      <c r="L5036" s="444">
        <f t="shared" ca="1" si="197"/>
        <v>-343035263120719.13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-343035263120719.13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-1429313596336.3296</v>
      </c>
      <c r="L5037" s="444">
        <f t="shared" ca="1" si="197"/>
        <v>-344464576717055.44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-344464576717055.44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-1435269069654.3977</v>
      </c>
      <c r="L5038" s="444">
        <f t="shared" ca="1" si="197"/>
        <v>-345899845786709.81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-345899845786709.81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-1441249357444.6243</v>
      </c>
      <c r="L5039" s="444">
        <f t="shared" ca="1" si="197"/>
        <v>-347341095144154.44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-347341095144154.44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-1447254563100.6436</v>
      </c>
      <c r="L5040" s="444">
        <f t="shared" ca="1" si="197"/>
        <v>-348788349707255.06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-348788349707255.06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-1453284790446.896</v>
      </c>
      <c r="L5041" s="444">
        <f t="shared" ca="1" si="197"/>
        <v>-350241634497701.94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-350241634497701.94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-1459340143740.4248</v>
      </c>
      <c r="L5042" s="444">
        <f t="shared" ca="1" si="197"/>
        <v>-351700974641442.38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-351700974641442.38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-1465420727672.6765</v>
      </c>
      <c r="L5043" s="444">
        <f t="shared" ca="1" si="197"/>
        <v>-353166395369115.06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-353166395369115.06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-1471526647371.3127</v>
      </c>
      <c r="L5044" s="444">
        <f t="shared" ca="1" si="197"/>
        <v>-354637922016486.38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-354637922016486.38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-1477658008402.0266</v>
      </c>
      <c r="L5045" s="444">
        <f t="shared" ca="1" si="197"/>
        <v>-356115580024888.38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-356115580024888.38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-1483814916770.3682</v>
      </c>
      <c r="L5046" s="444">
        <f t="shared" ca="1" si="197"/>
        <v>-357599394941658.75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-357599394941658.75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-1489997478923.5781</v>
      </c>
      <c r="L5047" s="444">
        <f t="shared" ca="1" si="197"/>
        <v>-359089392420582.31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-359089392420582.31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-1496205801752.4263</v>
      </c>
      <c r="L5048" s="444">
        <f t="shared" ca="1" si="197"/>
        <v>-360585598222334.75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-360585598222334.75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-1502439992593.0615</v>
      </c>
      <c r="L5049" s="444">
        <f t="shared" ca="1" si="197"/>
        <v>-362088038214927.81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-362088038214927.81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-1508700159228.866</v>
      </c>
      <c r="L5050" s="444">
        <f t="shared" ca="1" si="197"/>
        <v>-363596738374156.69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-363596738374156.69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-1514986409892.3196</v>
      </c>
      <c r="L5051" s="444">
        <f t="shared" ca="1" si="197"/>
        <v>-365111724784049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-365111724784049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-1521298853266.8708</v>
      </c>
      <c r="L5052" s="444">
        <f t="shared" ca="1" si="197"/>
        <v>-366633023637315.88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-366633023637315.88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-1527637598488.8162</v>
      </c>
      <c r="L5053" s="444">
        <f t="shared" ca="1" si="197"/>
        <v>-368160661235804.69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-368160661235804.69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-1534002755149.1863</v>
      </c>
      <c r="L5054" s="444">
        <f t="shared" ca="1" si="197"/>
        <v>-369694663990953.88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-369694663990953.88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-1540394433295.6411</v>
      </c>
      <c r="L5055" s="444">
        <f t="shared" ca="1" si="197"/>
        <v>-371235058424249.5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-371235058424249.5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-1546812743434.3728</v>
      </c>
      <c r="L5056" s="444">
        <f t="shared" ca="1" si="197"/>
        <v>-372781871167683.88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-372781871167683.88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-1553257796532.0161</v>
      </c>
      <c r="L5057" s="444">
        <f t="shared" ca="1" si="197"/>
        <v>-374335128964215.88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-374335128964215.88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-1559729704017.5662</v>
      </c>
      <c r="L5058" s="444">
        <f t="shared" ca="1" si="197"/>
        <v>-375894858668233.44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-375894858668233.44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-1566228577784.3059</v>
      </c>
      <c r="L5059" s="444">
        <f t="shared" ca="1" si="197"/>
        <v>-377461087246017.75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-377461087246017.75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-1572754530191.7407</v>
      </c>
      <c r="L5060" s="444">
        <f t="shared" ca="1" si="197"/>
        <v>-379033841776209.5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-379033841776209.5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-1579307674067.5396</v>
      </c>
      <c r="L5061" s="444">
        <f t="shared" ca="1" si="197"/>
        <v>-380613149450277.06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-380613149450277.06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-1585888122709.4878</v>
      </c>
      <c r="L5062" s="444">
        <f t="shared" ca="1" si="197"/>
        <v>-382199037572986.56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-382199037572986.56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-1592495989887.4441</v>
      </c>
      <c r="L5063" s="444">
        <f t="shared" ca="1" si="197"/>
        <v>-383791533562874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-383791533562874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-1599131389845.3083</v>
      </c>
      <c r="L5064" s="444">
        <f t="shared" ca="1" si="197"/>
        <v>-385390664952719.31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-385390664952719.31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-1605794437302.9971</v>
      </c>
      <c r="L5065" s="444">
        <f t="shared" ca="1" si="197"/>
        <v>-386996459390022.31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-386996459390022.31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-1612485247458.4263</v>
      </c>
      <c r="L5066" s="444">
        <f t="shared" ca="1" si="197"/>
        <v>-388608944637480.75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-388608944637480.75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-1619203935989.5032</v>
      </c>
      <c r="L5067" s="444">
        <f t="shared" ca="1" si="197"/>
        <v>-390228148573470.25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-390228148573470.25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-1625950619056.126</v>
      </c>
      <c r="L5068" s="444">
        <f t="shared" ca="1" si="197"/>
        <v>-391854099192526.38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-391854099192526.38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-1632725413302.1931</v>
      </c>
      <c r="L5069" s="444">
        <f t="shared" ca="1" si="197"/>
        <v>-393486824605828.56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-393486824605828.56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-1639528435857.6189</v>
      </c>
      <c r="L5070" s="444">
        <f t="shared" ca="1" si="197"/>
        <v>-395126353041686.19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-395126353041686.19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-1646359804340.3591</v>
      </c>
      <c r="L5071" s="444">
        <f t="shared" ca="1" si="197"/>
        <v>-396772712846026.56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-396772712846026.56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-1653219636858.4441</v>
      </c>
      <c r="L5072" s="444">
        <f t="shared" ca="1" si="197"/>
        <v>-398425932482885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-398425932482885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-1660108052012.0208</v>
      </c>
      <c r="L5073" s="444">
        <f t="shared" ca="1" si="197"/>
        <v>-400086040534897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-400086040534897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-1667025168895.4041</v>
      </c>
      <c r="L5074" s="444">
        <f t="shared" ca="1" si="197"/>
        <v>-401753065703792.38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-401753065703792.38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-1673971107099.1348</v>
      </c>
      <c r="L5075" s="444">
        <f t="shared" ca="1" si="197"/>
        <v>-403427036810891.5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-403427036810891.5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-1680945986712.0479</v>
      </c>
      <c r="L5076" s="444">
        <f t="shared" ca="1" si="197"/>
        <v>-405107982797603.56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-405107982797603.56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-1687949928323.3481</v>
      </c>
      <c r="L5077" s="444">
        <f t="shared" ca="1" si="197"/>
        <v>-406795932725926.94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-406795932725926.94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-1694983053024.6956</v>
      </c>
      <c r="L5078" s="444">
        <f t="shared" ca="1" si="197"/>
        <v>-408490915778951.63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-408490915778951.63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-1702045482412.2983</v>
      </c>
      <c r="L5079" s="444">
        <f t="shared" ca="1" si="197"/>
        <v>-410192961261363.94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-410192961261363.94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-1709137338589.0164</v>
      </c>
      <c r="L5080" s="444">
        <f t="shared" ca="1" si="197"/>
        <v>-411902098599952.94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-411902098599952.94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-1716258744166.4705</v>
      </c>
      <c r="L5081" s="444">
        <f t="shared" ca="1" si="197"/>
        <v>-413618357344119.44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-413618357344119.44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-1723409822267.1643</v>
      </c>
      <c r="L5082" s="444">
        <f t="shared" ca="1" si="197"/>
        <v>-415341767166386.63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-415341767166386.63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-1730590696526.6108</v>
      </c>
      <c r="L5083" s="444">
        <f t="shared" ca="1" si="197"/>
        <v>-417072357862913.25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-417072357862913.25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-1737801491095.4719</v>
      </c>
      <c r="L5084" s="444">
        <f t="shared" ca="1" si="197"/>
        <v>-418810159354008.75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-418810159354008.75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-1745042330641.7031</v>
      </c>
      <c r="L5085" s="444">
        <f t="shared" ca="1" si="197"/>
        <v>-420555201684650.44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-420555201684650.44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-1752313340352.7102</v>
      </c>
      <c r="L5086" s="444">
        <f t="shared" ca="1" si="197"/>
        <v>-422307515025003.13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-422307515025003.13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-1759614645937.5129</v>
      </c>
      <c r="L5087" s="444">
        <f t="shared" ca="1" si="197"/>
        <v>-424067129670940.63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-424067129670940.63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-1766946373628.9192</v>
      </c>
      <c r="L5088" s="444">
        <f t="shared" ca="1" si="197"/>
        <v>-425834076044569.56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-425834076044569.56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-1774308650185.7065</v>
      </c>
      <c r="L5089" s="444">
        <f t="shared" ca="1" si="197"/>
        <v>-427608384694755.25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-427608384694755.25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-1781701602894.8135</v>
      </c>
      <c r="L5090" s="444">
        <f t="shared" ca="1" si="197"/>
        <v>-429390086297650.06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-429390086297650.06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-1789125359573.542</v>
      </c>
      <c r="L5091" s="444">
        <f t="shared" ca="1" si="197"/>
        <v>-431179211657223.63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-431179211657223.63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-1796580048571.7651</v>
      </c>
      <c r="L5092" s="444">
        <f t="shared" ca="1" si="197"/>
        <v>-432975791705795.38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-432975791705795.38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-1804065798774.1475</v>
      </c>
      <c r="L5093" s="444">
        <f t="shared" ca="1" si="197"/>
        <v>-434779857504569.5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-434779857504569.5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-1811582739602.3728</v>
      </c>
      <c r="L5094" s="444">
        <f t="shared" ca="1" si="197"/>
        <v>-436591440244171.88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-436591440244171.88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-1819131001017.3828</v>
      </c>
      <c r="L5095" s="444">
        <f t="shared" ca="1" si="197"/>
        <v>-438410571245189.25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-438410571245189.25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-1826710713521.6218</v>
      </c>
      <c r="L5096" s="444">
        <f t="shared" ca="1" si="197"/>
        <v>-440237281958710.88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-440237281958710.88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-1834322008161.2952</v>
      </c>
      <c r="L5097" s="444">
        <f t="shared" ca="1" si="197"/>
        <v>-442071603966872.19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-442071603966872.19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-1841965016528.634</v>
      </c>
      <c r="L5098" s="444">
        <f t="shared" ca="1" si="197"/>
        <v>-443913568983400.81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-443913568983400.81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-1849639870764.1699</v>
      </c>
      <c r="L5099" s="444">
        <f t="shared" ca="1" si="197"/>
        <v>-445763208854165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-445763208854165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-1857346703559.0208</v>
      </c>
      <c r="L5100" s="444">
        <f t="shared" ca="1" si="197"/>
        <v>-447620555557724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-447620555557724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-1865085648157.1836</v>
      </c>
      <c r="L5101" s="444">
        <f t="shared" ca="1" si="197"/>
        <v>-449485641205881.19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-449485641205881.19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-1872856838357.8381</v>
      </c>
      <c r="L5102" s="444">
        <f t="shared" ca="1" si="197"/>
        <v>-451358498044239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-451358498044239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-1880660408517.6624</v>
      </c>
      <c r="L5103" s="444">
        <f t="shared" ca="1" si="197"/>
        <v>-453239158452756.69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-453239158452756.69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-1888496493553.1528</v>
      </c>
      <c r="L5104" s="444">
        <f t="shared" ca="1" si="197"/>
        <v>-455127654946309.81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-455127654946309.81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-1896365228942.9575</v>
      </c>
      <c r="L5105" s="444">
        <f t="shared" ca="1" si="197"/>
        <v>-457024020175252.75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-457024020175252.75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-1904266750730.2197</v>
      </c>
      <c r="L5106" s="444">
        <f t="shared" ca="1" si="197"/>
        <v>-458928286925983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-458928286925983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-1912201195524.9292</v>
      </c>
      <c r="L5107" s="444">
        <f t="shared" ca="1" si="197"/>
        <v>-460840488121507.94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-460840488121507.94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-1920168700506.283</v>
      </c>
      <c r="L5108" s="444">
        <f t="shared" ref="L5108:L5362" ca="1" si="202">I5108-J5108+K5108</f>
        <v>-462760656822014.25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-462760656822014.25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-1928169403425.0596</v>
      </c>
      <c r="L5109" s="444">
        <f t="shared" ca="1" si="202"/>
        <v>-464688826225439.31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-464688826225439.31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-1936203442605.9973</v>
      </c>
      <c r="L5110" s="444">
        <f t="shared" ca="1" si="202"/>
        <v>-466625029668045.31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-466625029668045.31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-1944270956950.1887</v>
      </c>
      <c r="L5111" s="444">
        <f t="shared" ca="1" si="202"/>
        <v>-468569300624995.5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-468569300624995.5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-1952372085937.4812</v>
      </c>
      <c r="L5112" s="444">
        <f t="shared" ca="1" si="202"/>
        <v>-470521672710933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-470521672710933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-1960506969628.8877</v>
      </c>
      <c r="L5113" s="444">
        <f t="shared" ca="1" si="202"/>
        <v>-472482179680561.88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-472482179680561.88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-1968675748669.0081</v>
      </c>
      <c r="L5114" s="444">
        <f t="shared" ca="1" si="202"/>
        <v>-474450855429230.88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-474450855429230.88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-1976878564288.4619</v>
      </c>
      <c r="L5115" s="444">
        <f t="shared" ca="1" si="202"/>
        <v>-476427733993519.31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-476427733993519.31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-1985115558306.3303</v>
      </c>
      <c r="L5116" s="444">
        <f t="shared" ca="1" si="202"/>
        <v>-478412849551825.63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-478412849551825.63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-1993386873132.6067</v>
      </c>
      <c r="L5117" s="444">
        <f t="shared" ca="1" si="202"/>
        <v>-480406236424958.25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-480406236424958.25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-2001692651770.6594</v>
      </c>
      <c r="L5118" s="444">
        <f t="shared" ca="1" si="202"/>
        <v>-482407929076728.94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-482407929076728.94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-2010033037819.7039</v>
      </c>
      <c r="L5119" s="444">
        <f t="shared" ca="1" si="202"/>
        <v>-484417962114548.63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-484417962114548.63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-2018408175477.2859</v>
      </c>
      <c r="L5120" s="444">
        <f t="shared" ca="1" si="202"/>
        <v>-486436370290025.94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-486436370290025.94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-2026818209541.7747</v>
      </c>
      <c r="L5121" s="444">
        <f t="shared" ca="1" si="202"/>
        <v>-488463188499567.69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-488463188499567.69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-2035263285414.8652</v>
      </c>
      <c r="L5122" s="444">
        <f t="shared" ca="1" si="202"/>
        <v>-490498451784982.56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-490498451784982.56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-2043743549104.094</v>
      </c>
      <c r="L5123" s="444">
        <f t="shared" ca="1" si="202"/>
        <v>-492542195334086.69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-492542195334086.69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-2052259147225.3608</v>
      </c>
      <c r="L5124" s="444">
        <f t="shared" ca="1" si="202"/>
        <v>-494594454481312.06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-494594454481312.06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-2060810227005.4668</v>
      </c>
      <c r="L5125" s="444">
        <f t="shared" ca="1" si="202"/>
        <v>-496655264708317.5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-496655264708317.5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-2069396936284.656</v>
      </c>
      <c r="L5126" s="444">
        <f t="shared" ca="1" si="202"/>
        <v>-498724661644602.13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-498724661644602.13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-2078019423519.1755</v>
      </c>
      <c r="L5127" s="444">
        <f t="shared" ca="1" si="202"/>
        <v>-500802681068121.31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-500802681068121.31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-2086677837783.8389</v>
      </c>
      <c r="L5128" s="444">
        <f t="shared" ca="1" si="202"/>
        <v>-502889358905905.13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-502889358905905.13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-2095372328774.6047</v>
      </c>
      <c r="L5129" s="444">
        <f t="shared" ca="1" si="202"/>
        <v>-504984731234679.75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-504984731234679.75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-2104103046811.1655</v>
      </c>
      <c r="L5130" s="444">
        <f t="shared" ca="1" si="202"/>
        <v>-507088834281490.94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-507088834281490.94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-2112870142839.5452</v>
      </c>
      <c r="L5131" s="444">
        <f t="shared" ca="1" si="202"/>
        <v>-509201704424330.5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-509201704424330.5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-2121673768434.7102</v>
      </c>
      <c r="L5132" s="444">
        <f t="shared" ca="1" si="202"/>
        <v>-511323378192765.19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-511323378192765.19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-2130514075803.188</v>
      </c>
      <c r="L5133" s="444">
        <f t="shared" ca="1" si="202"/>
        <v>-513453892268568.38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-513453892268568.38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-2139391217785.7019</v>
      </c>
      <c r="L5134" s="444">
        <f t="shared" ca="1" si="202"/>
        <v>-515593283486354.06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-515593283486354.06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-2148305347859.8086</v>
      </c>
      <c r="L5135" s="444">
        <f t="shared" ca="1" si="202"/>
        <v>-517741588834213.88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-517741588834213.88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-2157256620142.5579</v>
      </c>
      <c r="L5136" s="444">
        <f t="shared" ca="1" si="202"/>
        <v>-519898845454356.44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-519898845454356.44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-2166245189393.1521</v>
      </c>
      <c r="L5137" s="444">
        <f t="shared" ca="1" si="202"/>
        <v>-522065090643749.56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-522065090643749.56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-2175271211015.623</v>
      </c>
      <c r="L5138" s="444">
        <f t="shared" ca="1" si="202"/>
        <v>-524240361854765.19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-524240361854765.19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-2184334841061.5212</v>
      </c>
      <c r="L5139" s="444">
        <f t="shared" ca="1" si="202"/>
        <v>-526424696695826.69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-526424696695826.69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-2193436236232.6111</v>
      </c>
      <c r="L5140" s="444">
        <f t="shared" ca="1" si="202"/>
        <v>-528618132932059.31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-528618132932059.31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-2202575553883.5806</v>
      </c>
      <c r="L5141" s="444">
        <f t="shared" ca="1" si="202"/>
        <v>-530820708485942.88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-530820708485942.88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-2211752952024.7617</v>
      </c>
      <c r="L5142" s="444">
        <f t="shared" ca="1" si="202"/>
        <v>-533032461437967.63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-533032461437967.63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-2220968589324.8652</v>
      </c>
      <c r="L5143" s="444">
        <f t="shared" ca="1" si="202"/>
        <v>-535253430027292.5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-535253430027292.5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-2230222625113.7188</v>
      </c>
      <c r="L5144" s="444">
        <f t="shared" ca="1" si="202"/>
        <v>-537483652652406.25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-537483652652406.25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-2239515219385.0259</v>
      </c>
      <c r="L5145" s="444">
        <f t="shared" ca="1" si="202"/>
        <v>-539723167871791.25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-539723167871791.25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-2248846532799.1304</v>
      </c>
      <c r="L5146" s="444">
        <f t="shared" ca="1" si="202"/>
        <v>-541972014404590.38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-541972014404590.38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-2258216726685.793</v>
      </c>
      <c r="L5147" s="444">
        <f t="shared" ca="1" si="202"/>
        <v>-544230231131276.19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-544230231131276.19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-2267625963046.9839</v>
      </c>
      <c r="L5148" s="444">
        <f t="shared" ca="1" si="202"/>
        <v>-546497857094323.19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-546497857094323.19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-2277074404559.6797</v>
      </c>
      <c r="L5149" s="444">
        <f t="shared" ca="1" si="202"/>
        <v>-548774931498882.88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-548774931498882.88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-2286562214578.6782</v>
      </c>
      <c r="L5150" s="444">
        <f t="shared" ca="1" si="202"/>
        <v>-551061493713461.56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-551061493713461.56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-2296089557139.4233</v>
      </c>
      <c r="L5151" s="444">
        <f t="shared" ca="1" si="202"/>
        <v>-553357583270601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-553357583270601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-2305656596960.8374</v>
      </c>
      <c r="L5152" s="444">
        <f t="shared" ca="1" si="202"/>
        <v>-555663239867561.81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-555663239867561.81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-2315263499448.1743</v>
      </c>
      <c r="L5153" s="444">
        <f t="shared" ca="1" si="202"/>
        <v>-557978503367010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-557978503367010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-2324910430695.8745</v>
      </c>
      <c r="L5154" s="444">
        <f t="shared" ca="1" si="202"/>
        <v>-560303413797705.88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-560303413797705.88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-2334597557490.4409</v>
      </c>
      <c r="L5155" s="444">
        <f t="shared" ca="1" si="202"/>
        <v>-562638011355196.31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-562638011355196.31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-2344325047313.3184</v>
      </c>
      <c r="L5156" s="444">
        <f t="shared" ca="1" si="202"/>
        <v>-564982336402509.63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-564982336402509.63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-2354093068343.79</v>
      </c>
      <c r="L5157" s="444">
        <f t="shared" ca="1" si="202"/>
        <v>-567336429470853.38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-567336429470853.38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-2363901789461.8892</v>
      </c>
      <c r="L5158" s="444">
        <f t="shared" ca="1" si="202"/>
        <v>-569700331260315.25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-569700331260315.25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-2373751380251.3135</v>
      </c>
      <c r="L5159" s="444">
        <f t="shared" ca="1" si="202"/>
        <v>-572074082640566.63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-572074082640566.63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-2383642011002.3608</v>
      </c>
      <c r="L5160" s="444">
        <f t="shared" ca="1" si="202"/>
        <v>-574457724651569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-574457724651569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-2393573852714.8706</v>
      </c>
      <c r="L5161" s="444">
        <f t="shared" ca="1" si="202"/>
        <v>-576851298504283.88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-576851298504283.88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-2403547077101.1826</v>
      </c>
      <c r="L5162" s="444">
        <f t="shared" ca="1" si="202"/>
        <v>-579254845581385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-579254845581385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-2413561856589.104</v>
      </c>
      <c r="L5163" s="444">
        <f t="shared" ca="1" si="202"/>
        <v>-581668407437974.13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-581668407437974.13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-2423618364324.8921</v>
      </c>
      <c r="L5164" s="444">
        <f t="shared" ca="1" si="202"/>
        <v>-584092025802299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-584092025802299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-2433716774176.2456</v>
      </c>
      <c r="L5165" s="444">
        <f t="shared" ca="1" si="202"/>
        <v>-586525742576475.25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-586525742576475.25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-2443857260735.3135</v>
      </c>
      <c r="L5166" s="444">
        <f t="shared" ca="1" si="202"/>
        <v>-588969599837210.63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-588969599837210.63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-2454039999321.7109</v>
      </c>
      <c r="L5167" s="444">
        <f t="shared" ca="1" si="202"/>
        <v>-591423639836532.38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-591423639836532.38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-2464265165985.5518</v>
      </c>
      <c r="L5168" s="444">
        <f t="shared" ca="1" si="202"/>
        <v>-593887905002517.88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-593887905002517.88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-2474532937510.4912</v>
      </c>
      <c r="L5169" s="444">
        <f t="shared" ca="1" si="202"/>
        <v>-596362437940028.38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-596362437940028.38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-2484843491416.7847</v>
      </c>
      <c r="L5170" s="444">
        <f t="shared" ca="1" si="202"/>
        <v>-598847281431445.13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-598847281431445.13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-2495197005964.3545</v>
      </c>
      <c r="L5171" s="444">
        <f t="shared" ca="1" si="202"/>
        <v>-601342478437409.5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-601342478437409.5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-2505593660155.873</v>
      </c>
      <c r="L5172" s="444">
        <f t="shared" ca="1" si="202"/>
        <v>-603848072097565.38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-603848072097565.38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-2516033633739.8555</v>
      </c>
      <c r="L5173" s="444">
        <f t="shared" ca="1" si="202"/>
        <v>-606364105731305.25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-606364105731305.25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-2526517107213.772</v>
      </c>
      <c r="L5174" s="444">
        <f t="shared" ca="1" si="202"/>
        <v>-608890622838519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-608890622838519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-2537044261827.1626</v>
      </c>
      <c r="L5175" s="444">
        <f t="shared" ca="1" si="202"/>
        <v>-611427667100346.13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-611427667100346.13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-2547615279584.7754</v>
      </c>
      <c r="L5176" s="444">
        <f t="shared" ca="1" si="202"/>
        <v>-613975282379930.88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-613975282379930.88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-2558230343249.7119</v>
      </c>
      <c r="L5177" s="444">
        <f t="shared" ca="1" si="202"/>
        <v>-616533512723180.63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-616533512723180.63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-2568889636346.5859</v>
      </c>
      <c r="L5178" s="444">
        <f t="shared" ca="1" si="202"/>
        <v>-619102402359527.25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-619102402359527.25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-2579593343164.6968</v>
      </c>
      <c r="L5179" s="444">
        <f t="shared" ca="1" si="202"/>
        <v>-621681995702692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-621681995702692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-2590341648761.2168</v>
      </c>
      <c r="L5180" s="444">
        <f t="shared" ca="1" si="202"/>
        <v>-624272337351453.25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-624272337351453.25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-2601134738964.3887</v>
      </c>
      <c r="L5181" s="444">
        <f t="shared" ca="1" si="202"/>
        <v>-626873472090417.63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-626873472090417.63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-2611972800376.7402</v>
      </c>
      <c r="L5182" s="444">
        <f t="shared" ca="1" si="202"/>
        <v>-629485444890794.38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-629485444890794.38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-2622856020378.3101</v>
      </c>
      <c r="L5183" s="444">
        <f t="shared" ca="1" si="202"/>
        <v>-632108300911172.63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-632108300911172.63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-2633784587129.8857</v>
      </c>
      <c r="L5184" s="444">
        <f t="shared" ca="1" si="202"/>
        <v>-634742085498302.5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-634742085498302.5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-2644758689576.2603</v>
      </c>
      <c r="L5185" s="444">
        <f t="shared" ca="1" si="202"/>
        <v>-637386844187878.75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-637386844187878.75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-2655778517449.4946</v>
      </c>
      <c r="L5186" s="444">
        <f t="shared" ca="1" si="202"/>
        <v>-640042622705328.25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-640042622705328.25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-2666844261272.2012</v>
      </c>
      <c r="L5187" s="444">
        <f t="shared" ca="1" si="202"/>
        <v>-642709466966600.5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-642709466966600.5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-2677956112360.8354</v>
      </c>
      <c r="L5188" s="444">
        <f t="shared" ca="1" si="202"/>
        <v>-645387423078961.38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-645387423078961.38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-2689114262829.0059</v>
      </c>
      <c r="L5189" s="444">
        <f t="shared" ca="1" si="202"/>
        <v>-648076537341790.38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-648076537341790.38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-2700318905590.793</v>
      </c>
      <c r="L5190" s="444">
        <f t="shared" ca="1" si="202"/>
        <v>-650776856247381.13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-650776856247381.13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-2711570234364.0879</v>
      </c>
      <c r="L5191" s="444">
        <f t="shared" ca="1" si="202"/>
        <v>-653488426481745.25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-653488426481745.25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-2722868443673.9385</v>
      </c>
      <c r="L5192" s="444">
        <f t="shared" ca="1" si="202"/>
        <v>-656211294925419.25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-656211294925419.25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-2734213728855.9136</v>
      </c>
      <c r="L5193" s="444">
        <f t="shared" ca="1" si="202"/>
        <v>-658945508654275.13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-658945508654275.13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-2745606286059.4795</v>
      </c>
      <c r="L5194" s="444">
        <f t="shared" ca="1" si="202"/>
        <v>-661691114940334.63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-661691114940334.63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-2757046312251.394</v>
      </c>
      <c r="L5195" s="444">
        <f t="shared" ca="1" si="202"/>
        <v>-664448161252586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-664448161252586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-2768534005219.1084</v>
      </c>
      <c r="L5196" s="444">
        <f t="shared" ca="1" si="202"/>
        <v>-667216695257805.13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-667216695257805.13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-2780069563574.188</v>
      </c>
      <c r="L5197" s="444">
        <f t="shared" ca="1" si="202"/>
        <v>-669996764821379.38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-669996764821379.38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-2791653186755.7476</v>
      </c>
      <c r="L5198" s="444">
        <f t="shared" ca="1" si="202"/>
        <v>-672788418008135.13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-672788418008135.13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-2803285075033.8965</v>
      </c>
      <c r="L5199" s="444">
        <f t="shared" ca="1" si="202"/>
        <v>-675591703083169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-675591703083169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-2814965429513.2041</v>
      </c>
      <c r="L5200" s="444">
        <f t="shared" ca="1" si="202"/>
        <v>-678406668512682.25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-678406668512682.25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-2826694452136.1758</v>
      </c>
      <c r="L5201" s="444">
        <f t="shared" ca="1" si="202"/>
        <v>-681233362964818.38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-681233362964818.38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-2838472345686.7432</v>
      </c>
      <c r="L5202" s="444">
        <f t="shared" ca="1" si="202"/>
        <v>-684071835310505.13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-684071835310505.13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-2850299313793.7715</v>
      </c>
      <c r="L5203" s="444">
        <f t="shared" ca="1" si="202"/>
        <v>-686922134624298.88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-686922134624298.88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-2862175560934.5786</v>
      </c>
      <c r="L5204" s="444">
        <f t="shared" ca="1" si="202"/>
        <v>-689784310185233.5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-689784310185233.5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-2874101292438.4727</v>
      </c>
      <c r="L5205" s="444">
        <f t="shared" ca="1" si="202"/>
        <v>-692658411477672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-692658411477672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-2886076714490.2998</v>
      </c>
      <c r="L5206" s="444">
        <f t="shared" ca="1" si="202"/>
        <v>-695544488192162.25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-695544488192162.25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-2898102034134.0093</v>
      </c>
      <c r="L5207" s="444">
        <f t="shared" ca="1" si="202"/>
        <v>-698442590226296.25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-698442590226296.25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-2910177459276.2344</v>
      </c>
      <c r="L5208" s="444">
        <f t="shared" ca="1" si="202"/>
        <v>-701352767685572.5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-701352767685572.5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-2922303198689.8853</v>
      </c>
      <c r="L5209" s="444">
        <f t="shared" ca="1" si="202"/>
        <v>-704275070884262.38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-704275070884262.38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-2934479462017.7598</v>
      </c>
      <c r="L5210" s="444">
        <f t="shared" ca="1" si="202"/>
        <v>-707209550346280.13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-707209550346280.13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-2946706459776.167</v>
      </c>
      <c r="L5211" s="444">
        <f t="shared" ca="1" si="202"/>
        <v>-710156256806056.25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-710156256806056.25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-2958984403358.5679</v>
      </c>
      <c r="L5212" s="444">
        <f t="shared" ca="1" si="202"/>
        <v>-713115241209414.88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-713115241209414.88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-2971313505039.2285</v>
      </c>
      <c r="L5213" s="444">
        <f t="shared" ca="1" si="202"/>
        <v>-716086554714454.13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-716086554714454.13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-2983693977976.8921</v>
      </c>
      <c r="L5214" s="444">
        <f t="shared" ca="1" si="202"/>
        <v>-719070248692431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-719070248692431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-2996126036218.4624</v>
      </c>
      <c r="L5215" s="444">
        <f t="shared" ca="1" si="202"/>
        <v>-722066374728649.5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-722066374728649.5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-3008609894702.7061</v>
      </c>
      <c r="L5216" s="444">
        <f t="shared" ca="1" si="202"/>
        <v>-725074984623352.25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-725074984623352.25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-3021145769263.9678</v>
      </c>
      <c r="L5217" s="444">
        <f t="shared" ca="1" si="202"/>
        <v>-728096130392616.25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-728096130392616.25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-3033733876635.9009</v>
      </c>
      <c r="L5218" s="444">
        <f t="shared" ca="1" si="202"/>
        <v>-731129864269252.13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-731129864269252.13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-3046374434455.2173</v>
      </c>
      <c r="L5219" s="444">
        <f t="shared" ca="1" si="202"/>
        <v>-734176238703707.38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-734176238703707.38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-3059067661265.4473</v>
      </c>
      <c r="L5220" s="444">
        <f t="shared" ca="1" si="202"/>
        <v>-737235306364972.88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-737235306364972.88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-3071813776520.7202</v>
      </c>
      <c r="L5221" s="444">
        <f t="shared" ca="1" si="202"/>
        <v>-740307120141493.63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-740307120141493.63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-3084613000589.5566</v>
      </c>
      <c r="L5222" s="444">
        <f t="shared" ca="1" si="202"/>
        <v>-743391733142083.13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-743391733142083.13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-3097465554758.6797</v>
      </c>
      <c r="L5223" s="444">
        <f t="shared" ca="1" si="202"/>
        <v>-746489198696841.75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-746489198696841.75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-3110371661236.8408</v>
      </c>
      <c r="L5224" s="444">
        <f t="shared" ca="1" si="202"/>
        <v>-749599570358078.63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-749599570358078.63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-3123331543158.6611</v>
      </c>
      <c r="L5225" s="444">
        <f t="shared" ca="1" si="202"/>
        <v>-752722901901237.25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-752722901901237.25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-3136345424588.4883</v>
      </c>
      <c r="L5226" s="444">
        <f t="shared" ca="1" si="202"/>
        <v>-755859247325825.75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-755859247325825.75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-3149413530524.2739</v>
      </c>
      <c r="L5227" s="444">
        <f t="shared" ca="1" si="202"/>
        <v>-759008660856350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-759008660856350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-3162536086901.4585</v>
      </c>
      <c r="L5228" s="444">
        <f t="shared" ca="1" si="202"/>
        <v>-762171196943251.5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-762171196943251.5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-3175713320596.8813</v>
      </c>
      <c r="L5229" s="444">
        <f t="shared" ca="1" si="202"/>
        <v>-765346910263848.38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-765346910263848.38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-3188945459432.7017</v>
      </c>
      <c r="L5230" s="444">
        <f t="shared" ca="1" si="202"/>
        <v>-768535855723281.13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-768535855723281.13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-3202232732180.3379</v>
      </c>
      <c r="L5231" s="444">
        <f t="shared" ca="1" si="202"/>
        <v>-771738088455461.5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-771738088455461.5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-3215575368564.4229</v>
      </c>
      <c r="L5232" s="444">
        <f t="shared" ca="1" si="202"/>
        <v>-774953663824025.88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-774953663824025.88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-3228973599266.7744</v>
      </c>
      <c r="L5233" s="444">
        <f t="shared" ca="1" si="202"/>
        <v>-778182637423292.63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-778182637423292.63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-3242427655930.3857</v>
      </c>
      <c r="L5234" s="444">
        <f t="shared" ca="1" si="202"/>
        <v>-781425065079223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-781425065079223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-3255937771163.4292</v>
      </c>
      <c r="L5235" s="444">
        <f t="shared" ca="1" si="202"/>
        <v>-784681002850386.38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-784681002850386.38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-3269504178543.2764</v>
      </c>
      <c r="L5236" s="444">
        <f t="shared" ca="1" si="202"/>
        <v>-787950507028929.63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-787950507028929.63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-3283127112620.54</v>
      </c>
      <c r="L5237" s="444">
        <f t="shared" ca="1" si="202"/>
        <v>-791233634141550.13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-791233634141550.13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-3296806808923.1255</v>
      </c>
      <c r="L5238" s="444">
        <f t="shared" ca="1" si="202"/>
        <v>-794530440950473.25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-794530440950473.25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-3310543503960.3052</v>
      </c>
      <c r="L5239" s="444">
        <f t="shared" ca="1" si="202"/>
        <v>-797840984454433.5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-797840984454433.5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-3324337435226.8062</v>
      </c>
      <c r="L5240" s="444">
        <f t="shared" ca="1" si="202"/>
        <v>-801165321889660.25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-801165321889660.25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-3338188841206.9175</v>
      </c>
      <c r="L5241" s="444">
        <f t="shared" ca="1" si="202"/>
        <v>-804503510730867.13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-804503510730867.13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-3352097961378.6128</v>
      </c>
      <c r="L5242" s="444">
        <f t="shared" ca="1" si="202"/>
        <v>-807855608692245.75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-807855608692245.75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-3366065036217.6904</v>
      </c>
      <c r="L5243" s="444">
        <f t="shared" ca="1" si="202"/>
        <v>-811221673728463.5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-811221673728463.5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-3380090307201.9312</v>
      </c>
      <c r="L5244" s="444">
        <f t="shared" ca="1" si="202"/>
        <v>-814601764035665.38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-814601764035665.38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-3394174016815.2725</v>
      </c>
      <c r="L5245" s="444">
        <f t="shared" ca="1" si="202"/>
        <v>-817995938052480.63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-817995938052480.63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-3408316408552.0024</v>
      </c>
      <c r="L5246" s="444">
        <f t="shared" ca="1" si="202"/>
        <v>-821404254461032.63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-821404254461032.63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-3422517726920.9692</v>
      </c>
      <c r="L5247" s="444">
        <f t="shared" ca="1" si="202"/>
        <v>-824826772187953.63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-824826772187953.63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-3436778217449.8066</v>
      </c>
      <c r="L5248" s="444">
        <f t="shared" ca="1" si="202"/>
        <v>-828263550405403.38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-828263550405403.38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-3451098126689.1807</v>
      </c>
      <c r="L5249" s="444">
        <f t="shared" ca="1" si="202"/>
        <v>-831714648532092.5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-831714648532092.5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-3465477702217.0522</v>
      </c>
      <c r="L5250" s="444">
        <f t="shared" ca="1" si="202"/>
        <v>-835180126234309.5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-835180126234309.5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-3479917192642.9561</v>
      </c>
      <c r="L5251" s="444">
        <f t="shared" ca="1" si="202"/>
        <v>-838660043426952.5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-838660043426952.5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-3494416847612.3022</v>
      </c>
      <c r="L5252" s="444">
        <f t="shared" ca="1" si="202"/>
        <v>-842154460274564.75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-842154460274564.75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-3508976917810.6865</v>
      </c>
      <c r="L5253" s="444">
        <f t="shared" ca="1" si="202"/>
        <v>-845663437192375.38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-845663437192375.38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-3523597654968.2305</v>
      </c>
      <c r="L5254" s="444">
        <f t="shared" ca="1" si="202"/>
        <v>-849187034847343.63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-849187034847343.63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-3538279311863.9316</v>
      </c>
      <c r="L5255" s="444">
        <f t="shared" ca="1" si="202"/>
        <v>-852725314159207.5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-852725314159207.5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-3553022142330.0313</v>
      </c>
      <c r="L5256" s="444">
        <f t="shared" ca="1" si="202"/>
        <v>-856278336301537.5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-856278336301537.5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-3567826401256.4063</v>
      </c>
      <c r="L5257" s="444">
        <f t="shared" ca="1" si="202"/>
        <v>-859846162702793.88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-859846162702793.88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-3582692344594.9746</v>
      </c>
      <c r="L5258" s="444">
        <f t="shared" ca="1" si="202"/>
        <v>-863428855047388.88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-863428855047388.88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-3597620229364.1201</v>
      </c>
      <c r="L5259" s="444">
        <f t="shared" ca="1" si="202"/>
        <v>-867026475276753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-867026475276753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-3612610313653.1372</v>
      </c>
      <c r="L5260" s="444">
        <f t="shared" ca="1" si="202"/>
        <v>-870639085590406.13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-870639085590406.13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-3627662856626.6919</v>
      </c>
      <c r="L5261" s="444">
        <f t="shared" ca="1" si="202"/>
        <v>-874266748447032.88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-874266748447032.88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-3642778118529.3037</v>
      </c>
      <c r="L5262" s="444">
        <f t="shared" ca="1" si="202"/>
        <v>-877909526565562.13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-877909526565562.13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-3657956360689.8428</v>
      </c>
      <c r="L5263" s="444">
        <f t="shared" ca="1" si="202"/>
        <v>-881567482926252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-881567482926252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-3673197845526.0503</v>
      </c>
      <c r="L5264" s="444">
        <f t="shared" ca="1" si="202"/>
        <v>-885240680771778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-885240680771778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-3688502836549.0747</v>
      </c>
      <c r="L5265" s="444">
        <f t="shared" ca="1" si="202"/>
        <v>-888929183608327.13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-888929183608327.13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-3703871598368.0298</v>
      </c>
      <c r="L5266" s="444">
        <f t="shared" ca="1" si="202"/>
        <v>-892633055206695.13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-892633055206695.13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-3719304396694.5635</v>
      </c>
      <c r="L5267" s="444">
        <f t="shared" ca="1" si="202"/>
        <v>-896352359603389.75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-896352359603389.75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-3734801498347.4575</v>
      </c>
      <c r="L5268" s="444">
        <f t="shared" ca="1" si="202"/>
        <v>-900087161101737.25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-900087161101737.25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-3750363171257.2383</v>
      </c>
      <c r="L5269" s="444">
        <f t="shared" ca="1" si="202"/>
        <v>-903837524272994.5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-903837524272994.5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-3765989684470.811</v>
      </c>
      <c r="L5270" s="444">
        <f t="shared" ca="1" si="202"/>
        <v>-907603513957465.25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-907603513957465.25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-3781681308156.105</v>
      </c>
      <c r="L5271" s="444">
        <f t="shared" ca="1" si="202"/>
        <v>-911385195265621.38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-911385195265621.38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-3797438313606.7554</v>
      </c>
      <c r="L5272" s="444">
        <f t="shared" ca="1" si="202"/>
        <v>-915182633579228.13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-915182633579228.13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-3813260973246.7832</v>
      </c>
      <c r="L5273" s="444">
        <f t="shared" ca="1" si="202"/>
        <v>-918995894552474.88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-918995894552474.88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-3829149560635.312</v>
      </c>
      <c r="L5274" s="444">
        <f t="shared" ca="1" si="202"/>
        <v>-922825044113110.13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-922825044113110.13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-3845104350471.292</v>
      </c>
      <c r="L5275" s="444">
        <f t="shared" ca="1" si="202"/>
        <v>-926670148463581.38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-926670148463581.38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-3861125618598.2554</v>
      </c>
      <c r="L5276" s="444">
        <f t="shared" ca="1" si="202"/>
        <v>-930531274082179.63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-930531274082179.63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-3877213642009.0811</v>
      </c>
      <c r="L5277" s="444">
        <f t="shared" ca="1" si="202"/>
        <v>-934408487724188.75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-934408487724188.75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-3893368698850.7866</v>
      </c>
      <c r="L5278" s="444">
        <f t="shared" ca="1" si="202"/>
        <v>-938301856423039.5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-938301856423039.5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-3909591068429.3311</v>
      </c>
      <c r="L5279" s="444">
        <f t="shared" ca="1" si="202"/>
        <v>-942211447491468.88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-942211447491468.88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-3925881031214.4531</v>
      </c>
      <c r="L5280" s="444">
        <f t="shared" ca="1" si="202"/>
        <v>-946137328522683.38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-946137328522683.38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-3942238868844.5146</v>
      </c>
      <c r="L5281" s="444">
        <f t="shared" ca="1" si="202"/>
        <v>-950079567391527.88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-950079567391527.88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-3958664864131.3662</v>
      </c>
      <c r="L5282" s="444">
        <f t="shared" ca="1" si="202"/>
        <v>-954038232255659.25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-954038232255659.25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-3975159301065.2461</v>
      </c>
      <c r="L5283" s="444">
        <f t="shared" ca="1" si="202"/>
        <v>-958013391556724.5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-958013391556724.5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-3991722464819.6855</v>
      </c>
      <c r="L5284" s="444">
        <f t="shared" ca="1" si="202"/>
        <v>-962005114021544.13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-962005114021544.13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-4008354641756.4336</v>
      </c>
      <c r="L5285" s="444">
        <f t="shared" ca="1" si="202"/>
        <v>-966013468663300.5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-966013468663300.5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-4025056119430.4194</v>
      </c>
      <c r="L5286" s="444">
        <f t="shared" ca="1" si="202"/>
        <v>-970038524782730.88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-970038524782730.88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-4041827186594.7119</v>
      </c>
      <c r="L5287" s="444">
        <f t="shared" ca="1" si="202"/>
        <v>-974080351969325.63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-974080351969325.63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-4058668133205.5234</v>
      </c>
      <c r="L5288" s="444">
        <f t="shared" ca="1" si="202"/>
        <v>-978139020102531.13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-978139020102531.13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-4075579250427.2129</v>
      </c>
      <c r="L5289" s="444">
        <f t="shared" ca="1" si="202"/>
        <v>-982214599352958.38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-982214599352958.38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-4092560830637.3262</v>
      </c>
      <c r="L5290" s="444">
        <f t="shared" ca="1" si="202"/>
        <v>-986307160183595.75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-986307160183595.75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-4109613167431.6489</v>
      </c>
      <c r="L5291" s="444">
        <f t="shared" ca="1" si="202"/>
        <v>-990416773351027.38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-990416773351027.38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-4126736555629.2808</v>
      </c>
      <c r="L5292" s="444">
        <f t="shared" ca="1" si="202"/>
        <v>-994543509906656.63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-994543509906656.63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-4143931291277.7358</v>
      </c>
      <c r="L5293" s="444">
        <f t="shared" ca="1" si="202"/>
        <v>-998687441197934.38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-998687441197934.38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-4161197671658.0601</v>
      </c>
      <c r="L5294" s="444">
        <f t="shared" ca="1" si="202"/>
        <v>-1002848638869592.4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-1002848638869592.4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-4178535995289.9683</v>
      </c>
      <c r="L5295" s="444">
        <f t="shared" ca="1" si="202"/>
        <v>-1007027174864882.4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-1007027174864882.4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-4195946561937.0098</v>
      </c>
      <c r="L5296" s="444">
        <f t="shared" ca="1" si="202"/>
        <v>-1011223121426819.4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-1011223121426819.4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-4213429672611.7466</v>
      </c>
      <c r="L5297" s="444">
        <f t="shared" ca="1" si="202"/>
        <v>-1015436551099431.1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-1015436551099431.1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-4230985629580.9629</v>
      </c>
      <c r="L5298" s="444">
        <f t="shared" ca="1" si="202"/>
        <v>-1019667536729012.1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-1019667536729012.1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-4248614736370.8843</v>
      </c>
      <c r="L5299" s="444">
        <f t="shared" ca="1" si="202"/>
        <v>-1023916151465383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-1023916151465383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-4266317297772.4297</v>
      </c>
      <c r="L5300" s="444">
        <f t="shared" ca="1" si="202"/>
        <v>-1028182468763155.4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-1028182468763155.4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-4284093619846.4805</v>
      </c>
      <c r="L5301" s="444">
        <f t="shared" ca="1" si="202"/>
        <v>-1032466562383001.9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-1032466562383001.9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-4301944009929.1748</v>
      </c>
      <c r="L5302" s="444">
        <f t="shared" ca="1" si="202"/>
        <v>-1036768506392931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-1036768506392931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-4319868776637.2119</v>
      </c>
      <c r="L5303" s="444">
        <f t="shared" ca="1" si="202"/>
        <v>-1041088375169568.3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-1041088375169568.3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-4337868229873.2012</v>
      </c>
      <c r="L5304" s="444">
        <f t="shared" ca="1" si="202"/>
        <v>-1045426243399441.5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-1045426243399441.5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-4355942680831.0068</v>
      </c>
      <c r="L5305" s="444">
        <f t="shared" ca="1" si="202"/>
        <v>-1049782186080272.5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-1049782186080272.5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-4374092442001.1348</v>
      </c>
      <c r="L5306" s="444">
        <f t="shared" ca="1" si="202"/>
        <v>-1054156278522273.6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-1054156278522273.6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-4392317827176.1396</v>
      </c>
      <c r="L5307" s="444">
        <f t="shared" ca="1" si="202"/>
        <v>-1058548596349449.8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-1058548596349449.8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-4410619151456.041</v>
      </c>
      <c r="L5308" s="444">
        <f t="shared" ca="1" si="202"/>
        <v>-1062959215500905.8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-1062959215500905.8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-4428996731253.7734</v>
      </c>
      <c r="L5309" s="444">
        <f t="shared" ca="1" si="202"/>
        <v>-1067388212232159.5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-1067388212232159.5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-4447450884300.6641</v>
      </c>
      <c r="L5310" s="444">
        <f t="shared" ca="1" si="202"/>
        <v>-1071835663116460.1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-1071835663116460.1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-4465981929651.917</v>
      </c>
      <c r="L5311" s="444">
        <f t="shared" ca="1" si="202"/>
        <v>-1076301645046112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-1076301645046112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-4484590187692.1328</v>
      </c>
      <c r="L5312" s="444">
        <f t="shared" ca="1" si="202"/>
        <v>-1080786235233804.1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-1080786235233804.1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-4503275980140.8506</v>
      </c>
      <c r="L5313" s="444">
        <f t="shared" ca="1" si="202"/>
        <v>-1085289511213945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-1085289511213945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-4522039630058.1035</v>
      </c>
      <c r="L5314" s="444">
        <f t="shared" ca="1" si="202"/>
        <v>-1089811550844003.1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-1089811550844003.1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-4540881461850.0127</v>
      </c>
      <c r="L5315" s="444">
        <f t="shared" ca="1" si="202"/>
        <v>-1094352432305853.1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-1094352432305853.1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-4559801801274.3877</v>
      </c>
      <c r="L5316" s="444">
        <f t="shared" ca="1" si="202"/>
        <v>-1098912234107127.5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-1098912234107127.5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-4578800975446.3652</v>
      </c>
      <c r="L5317" s="444">
        <f t="shared" ca="1" si="202"/>
        <v>-1103491035082573.9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-1103491035082573.9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-4597879312844.0576</v>
      </c>
      <c r="L5318" s="444">
        <f t="shared" ca="1" si="202"/>
        <v>-1108088914395417.9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-1108088914395417.9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-4617037143314.2412</v>
      </c>
      <c r="L5319" s="444">
        <f t="shared" ca="1" si="202"/>
        <v>-1112705951538732.1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-1112705951538732.1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-4636274798078.0508</v>
      </c>
      <c r="L5320" s="444">
        <f t="shared" ca="1" si="202"/>
        <v>-1117342226336810.1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-1117342226336810.1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-4655592609736.708</v>
      </c>
      <c r="L5321" s="444">
        <f t="shared" ca="1" si="202"/>
        <v>-1121997818946546.9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-1121997818946546.9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-4674990912277.2783</v>
      </c>
      <c r="L5322" s="444">
        <f t="shared" ca="1" si="202"/>
        <v>-1126672809858824.3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-1126672809858824.3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-4694470041078.4346</v>
      </c>
      <c r="L5323" s="444">
        <f t="shared" ca="1" si="202"/>
        <v>-1131367279899902.8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-1131367279899902.8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-4714030332916.2617</v>
      </c>
      <c r="L5324" s="444">
        <f t="shared" ca="1" si="202"/>
        <v>-1136081310232819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-1136081310232819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-4733672125970.0791</v>
      </c>
      <c r="L5325" s="444">
        <f t="shared" ca="1" si="202"/>
        <v>-1140814982358789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-1140814982358789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-4753395759828.2871</v>
      </c>
      <c r="L5326" s="444">
        <f t="shared" ca="1" si="202"/>
        <v>-1145568378118617.3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-1145568378118617.3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-4773201575494.2383</v>
      </c>
      <c r="L5327" s="444">
        <f t="shared" ca="1" si="202"/>
        <v>-1150341579694111.5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-1150341579694111.5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-4793089915392.1309</v>
      </c>
      <c r="L5328" s="444">
        <f t="shared" ca="1" si="202"/>
        <v>-1155134669609503.8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-1155134669609503.8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-4813061123372.9326</v>
      </c>
      <c r="L5329" s="444">
        <f t="shared" ca="1" si="202"/>
        <v>-1159947730732876.8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-1159947730732876.8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-4833115544720.3193</v>
      </c>
      <c r="L5330" s="444">
        <f t="shared" ca="1" si="202"/>
        <v>-1164780846277597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-1164780846277597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-4853253526156.6543</v>
      </c>
      <c r="L5331" s="444">
        <f t="shared" ca="1" si="202"/>
        <v>-1169634099803753.8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-1169634099803753.8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-4873475415848.9736</v>
      </c>
      <c r="L5332" s="444">
        <f t="shared" ca="1" si="202"/>
        <v>-1174507575219602.8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-1174507575219602.8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-4893781563415.0117</v>
      </c>
      <c r="L5333" s="444">
        <f t="shared" ca="1" si="202"/>
        <v>-1179401356783017.8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-1179401356783017.8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-4914172319929.2402</v>
      </c>
      <c r="L5334" s="444">
        <f t="shared" ca="1" si="202"/>
        <v>-1184315529102947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-1184315529102947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-4934648037928.9453</v>
      </c>
      <c r="L5335" s="444">
        <f t="shared" ca="1" si="202"/>
        <v>-1189250177140876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-1189250177140876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-4955209071420.3164</v>
      </c>
      <c r="L5336" s="444">
        <f t="shared" ca="1" si="202"/>
        <v>-1194205386212296.3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-1194205386212296.3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-4975855775884.5674</v>
      </c>
      <c r="L5337" s="444">
        <f t="shared" ca="1" si="202"/>
        <v>-1199181241988180.8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-1199181241988180.8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-4996588508284.0859</v>
      </c>
      <c r="L5338" s="444">
        <f t="shared" ca="1" si="202"/>
        <v>-1204177830496464.8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-1204177830496464.8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-5017407627068.6035</v>
      </c>
      <c r="L5339" s="444">
        <f t="shared" ca="1" si="202"/>
        <v>-1209195238123533.3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-1209195238123533.3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-5038313492181.3887</v>
      </c>
      <c r="L5340" s="444">
        <f t="shared" ca="1" si="202"/>
        <v>-1214233551615714.8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-1214233551615714.8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-5059306465065.4785</v>
      </c>
      <c r="L5341" s="444">
        <f t="shared" ca="1" si="202"/>
        <v>-1219292858080780.3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-1219292858080780.3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-5080386908669.918</v>
      </c>
      <c r="L5342" s="444">
        <f t="shared" ca="1" si="202"/>
        <v>-1224373244989450.3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-1224373244989450.3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-5101555187456.043</v>
      </c>
      <c r="L5343" s="444">
        <f t="shared" ca="1" si="202"/>
        <v>-1229474800176906.3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-1229474800176906.3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-5122811667403.7764</v>
      </c>
      <c r="L5344" s="444">
        <f t="shared" ca="1" si="202"/>
        <v>-1234597611844310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-1234597611844310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-5144156716017.958</v>
      </c>
      <c r="L5345" s="444">
        <f t="shared" ca="1" si="202"/>
        <v>-1239741768560328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-1239741768560328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-5165590702334.7002</v>
      </c>
      <c r="L5346" s="444">
        <f t="shared" ca="1" si="202"/>
        <v>-1244907359262662.8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-1244907359262662.8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-5187113996927.7617</v>
      </c>
      <c r="L5347" s="444">
        <f t="shared" ca="1" si="202"/>
        <v>-1250094473259590.5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-1250094473259590.5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-5208726971914.96</v>
      </c>
      <c r="L5348" s="444">
        <f t="shared" ca="1" si="202"/>
        <v>-1255303200231505.5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-1255303200231505.5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-5230430000964.6064</v>
      </c>
      <c r="L5349" s="444">
        <f t="shared" ca="1" si="202"/>
        <v>-1260533630232470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-1260533630232470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-5252223459301.958</v>
      </c>
      <c r="L5350" s="444">
        <f t="shared" ca="1" si="202"/>
        <v>-1265785853691772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-1265785853691772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-5274107723715.7168</v>
      </c>
      <c r="L5351" s="444">
        <f t="shared" ca="1" si="202"/>
        <v>-1271059961415487.8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-1271059961415487.8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-5296083172564.5322</v>
      </c>
      <c r="L5352" s="444">
        <f t="shared" ca="1" si="202"/>
        <v>-1276356044588052.3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-1276356044588052.3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-5318150185783.5508</v>
      </c>
      <c r="L5353" s="444">
        <f t="shared" ca="1" si="202"/>
        <v>-1281674194773835.8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-1281674194773835.8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-5340309144890.9824</v>
      </c>
      <c r="L5354" s="444">
        <f t="shared" ca="1" si="202"/>
        <v>-1287014503918726.8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-1287014503918726.8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-5362560432994.6943</v>
      </c>
      <c r="L5355" s="444">
        <f t="shared" ca="1" si="202"/>
        <v>-1292377064351721.5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-1292377064351721.5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-5384904434798.8398</v>
      </c>
      <c r="L5356" s="444">
        <f t="shared" ca="1" si="202"/>
        <v>-1297761968786520.3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-1297761968786520.3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-5407341536610.501</v>
      </c>
      <c r="L5357" s="444">
        <f t="shared" ca="1" si="202"/>
        <v>-1303169310323130.8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-1303169310323130.8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-5429872126346.3779</v>
      </c>
      <c r="L5358" s="444">
        <f t="shared" ca="1" si="202"/>
        <v>-1308599182449477.3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-1308599182449477.3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-5452496593539.4883</v>
      </c>
      <c r="L5359" s="444">
        <f t="shared" ca="1" si="202"/>
        <v>-1314051679043016.8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-1314051679043016.8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-5475215329345.9033</v>
      </c>
      <c r="L5360" s="444">
        <f t="shared" ca="1" si="202"/>
        <v>-1319526894372362.8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-1319526894372362.8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-5498028726551.5117</v>
      </c>
      <c r="L5361" s="444">
        <f t="shared" ca="1" si="202"/>
        <v>-1325024923098914.3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-1325024923098914.3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-5520937179578.8096</v>
      </c>
      <c r="L5362" s="444">
        <f t="shared" ca="1" si="202"/>
        <v>-1330545860278493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-1330545860278493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-5543941084493.7207</v>
      </c>
      <c r="L5363" s="444">
        <f t="shared" ref="L5363:L5617" ca="1" si="207">I5363-J5363+K5363</f>
        <v>-1336089801362986.8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-1336089801362986.8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-5567040839012.4443</v>
      </c>
      <c r="L5364" s="444">
        <f t="shared" ca="1" si="207"/>
        <v>-1341656842201999.3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-1341656842201999.3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-5590236842508.3301</v>
      </c>
      <c r="L5365" s="444">
        <f t="shared" ca="1" si="207"/>
        <v>-1347247079044507.5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-1347247079044507.5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-5613529496018.7813</v>
      </c>
      <c r="L5366" s="444">
        <f t="shared" ca="1" si="207"/>
        <v>-1352860608540526.3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-1352860608540526.3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-5636919202252.1924</v>
      </c>
      <c r="L5367" s="444">
        <f t="shared" ca="1" si="207"/>
        <v>-1358497527742778.5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-1358497527742778.5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-5660406365594.9102</v>
      </c>
      <c r="L5368" s="444">
        <f t="shared" ca="1" si="207"/>
        <v>-1364157934108373.5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-1364157934108373.5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-5683991392118.2227</v>
      </c>
      <c r="L5369" s="444">
        <f t="shared" ca="1" si="207"/>
        <v>-1369841925500491.8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-1369841925500491.8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-5707674689585.3818</v>
      </c>
      <c r="L5370" s="444">
        <f t="shared" ca="1" si="207"/>
        <v>-1375549600190077.3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-1375549600190077.3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-5731456667458.6553</v>
      </c>
      <c r="L5371" s="444">
        <f t="shared" ca="1" si="207"/>
        <v>-1381281056857536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-1381281056857536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-5755337736906.4004</v>
      </c>
      <c r="L5372" s="444">
        <f t="shared" ca="1" si="207"/>
        <v>-1387036394594442.5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-1387036394594442.5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-5779318310810.1768</v>
      </c>
      <c r="L5373" s="444">
        <f t="shared" ca="1" si="207"/>
        <v>-1392815712905252.8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-1392815712905252.8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-5803398803771.8867</v>
      </c>
      <c r="L5374" s="444">
        <f t="shared" ca="1" si="207"/>
        <v>-1398619111709024.8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-1398619111709024.8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-5827579632120.9365</v>
      </c>
      <c r="L5375" s="444">
        <f t="shared" ca="1" si="207"/>
        <v>-1404446691341145.8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-1404446691341145.8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-5851861213921.4404</v>
      </c>
      <c r="L5376" s="444">
        <f t="shared" ca="1" si="207"/>
        <v>-1410298552555067.3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-1410298552555067.3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-5876243968979.4473</v>
      </c>
      <c r="L5377" s="444">
        <f t="shared" ca="1" si="207"/>
        <v>-1416174796524046.8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-1416174796524046.8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-5900728318850.1943</v>
      </c>
      <c r="L5378" s="444">
        <f t="shared" ca="1" si="207"/>
        <v>-1422075524842897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-1422075524842897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-5925314686845.4043</v>
      </c>
      <c r="L5379" s="444">
        <f t="shared" ca="1" si="207"/>
        <v>-1428000839529742.5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-1428000839529742.5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-5950003498040.5938</v>
      </c>
      <c r="L5380" s="444">
        <f t="shared" ca="1" si="207"/>
        <v>-1433950843027783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-1433950843027783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-5974795179282.4287</v>
      </c>
      <c r="L5381" s="444">
        <f t="shared" ca="1" si="207"/>
        <v>-1439925638207065.5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-1439925638207065.5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-5999690159196.1064</v>
      </c>
      <c r="L5382" s="444">
        <f t="shared" ca="1" si="207"/>
        <v>-1445925328366261.5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-1445925328366261.5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-6024688868192.7559</v>
      </c>
      <c r="L5383" s="444">
        <f t="shared" ca="1" si="207"/>
        <v>-1451950017234454.3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-1451950017234454.3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-6049791738476.8926</v>
      </c>
      <c r="L5384" s="444">
        <f t="shared" ca="1" si="207"/>
        <v>-1457999808972931.3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-1457999808972931.3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-6074999204053.8799</v>
      </c>
      <c r="L5385" s="444">
        <f t="shared" ca="1" si="207"/>
        <v>-1464074808176985.3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-1464074808176985.3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-6100311700737.4385</v>
      </c>
      <c r="L5386" s="444">
        <f t="shared" ca="1" si="207"/>
        <v>-1470175119877722.8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-1470175119877722.8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-6125729666157.1777</v>
      </c>
      <c r="L5387" s="444">
        <f t="shared" ca="1" si="207"/>
        <v>-1476300849543880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-1476300849543880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-6151253539766.167</v>
      </c>
      <c r="L5388" s="444">
        <f t="shared" ca="1" si="207"/>
        <v>-1482452103083646.3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-1482452103083646.3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-6176883762848.5264</v>
      </c>
      <c r="L5389" s="444">
        <f t="shared" ca="1" si="207"/>
        <v>-1488628986846494.8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-1488628986846494.8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-6202620778527.0615</v>
      </c>
      <c r="L5390" s="444">
        <f t="shared" ca="1" si="207"/>
        <v>-1494831607625021.8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-1494831607625021.8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-6228465031770.9238</v>
      </c>
      <c r="L5391" s="444">
        <f t="shared" ca="1" si="207"/>
        <v>-1501060072656792.8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-1501060072656792.8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-6254416969403.3027</v>
      </c>
      <c r="L5392" s="444">
        <f t="shared" ca="1" si="207"/>
        <v>-1507314489626196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-1507314489626196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-6280477040109.1504</v>
      </c>
      <c r="L5393" s="444">
        <f t="shared" ca="1" si="207"/>
        <v>-1513594966666305.3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-1513594966666305.3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-6306645694442.9385</v>
      </c>
      <c r="L5394" s="444">
        <f t="shared" ca="1" si="207"/>
        <v>-1519901612360748.3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-1519901612360748.3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-6332923384836.4512</v>
      </c>
      <c r="L5395" s="444">
        <f t="shared" ca="1" si="207"/>
        <v>-1526234535745584.8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-1526234535745584.8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-6359310565606.6035</v>
      </c>
      <c r="L5396" s="444">
        <f t="shared" ca="1" si="207"/>
        <v>-1532593846311191.3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-1532593846311191.3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-6385807692963.2969</v>
      </c>
      <c r="L5397" s="444">
        <f t="shared" ca="1" si="207"/>
        <v>-1538979654004154.5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-1538979654004154.5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-6412415225017.3105</v>
      </c>
      <c r="L5398" s="444">
        <f t="shared" ca="1" si="207"/>
        <v>-1545392069229171.8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-1545392069229171.8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-6439133621788.2158</v>
      </c>
      <c r="L5399" s="444">
        <f t="shared" ca="1" si="207"/>
        <v>-1551831202850960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-1551831202850960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-6465963345212.333</v>
      </c>
      <c r="L5400" s="444">
        <f t="shared" ca="1" si="207"/>
        <v>-1558297166196172.3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-1558297166196172.3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-6492904859150.7178</v>
      </c>
      <c r="L5401" s="444">
        <f t="shared" ca="1" si="207"/>
        <v>-1564790071055323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-1564790071055323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-6519958629397.1787</v>
      </c>
      <c r="L5402" s="444">
        <f t="shared" ca="1" si="207"/>
        <v>-1571310029684720.3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-1571310029684720.3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-6547125123686.334</v>
      </c>
      <c r="L5403" s="444">
        <f t="shared" ca="1" si="207"/>
        <v>-1577857154808406.5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-1577857154808406.5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-6574404811701.6934</v>
      </c>
      <c r="L5404" s="444">
        <f t="shared" ca="1" si="207"/>
        <v>-1584431559620108.3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-1584431559620108.3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-6601798165083.7842</v>
      </c>
      <c r="L5405" s="444">
        <f t="shared" ca="1" si="207"/>
        <v>-1591033357785192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-1591033357785192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-6629305657438.2998</v>
      </c>
      <c r="L5406" s="444">
        <f t="shared" ca="1" si="207"/>
        <v>-1597662663442630.3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-1597662663442630.3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-6656927764344.293</v>
      </c>
      <c r="L5407" s="444">
        <f t="shared" ca="1" si="207"/>
        <v>-1604319591206974.5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-1604319591206974.5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-6684664963362.3936</v>
      </c>
      <c r="L5408" s="444">
        <f t="shared" ca="1" si="207"/>
        <v>-1611004256170337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-1611004256170337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-6712517734043.0703</v>
      </c>
      <c r="L5409" s="444">
        <f t="shared" ca="1" si="207"/>
        <v>-1617716773904380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-1617716773904380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-6740486557934.917</v>
      </c>
      <c r="L5410" s="444">
        <f t="shared" ca="1" si="207"/>
        <v>-1624457260462315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-1624457260462315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-6768571918592.9795</v>
      </c>
      <c r="L5411" s="444">
        <f t="shared" ca="1" si="207"/>
        <v>-1631225832380908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-1631225832380908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-6796774301587.1162</v>
      </c>
      <c r="L5412" s="444">
        <f t="shared" ca="1" si="207"/>
        <v>-1638022606682495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-1638022606682495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-6825094194510.3955</v>
      </c>
      <c r="L5413" s="444">
        <f t="shared" ca="1" si="207"/>
        <v>-1644847700877005.5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-1644847700877005.5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-6853532086987.5225</v>
      </c>
      <c r="L5414" s="444">
        <f t="shared" ca="1" si="207"/>
        <v>-1651701232963993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-1651701232963993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-6882088470683.3037</v>
      </c>
      <c r="L5415" s="444">
        <f t="shared" ca="1" si="207"/>
        <v>-1658583321434676.3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-1658583321434676.3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-6910763839311.1514</v>
      </c>
      <c r="L5416" s="444">
        <f t="shared" ca="1" si="207"/>
        <v>-1665494085273987.5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-1665494085273987.5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-6939558688641.6143</v>
      </c>
      <c r="L5417" s="444">
        <f t="shared" ca="1" si="207"/>
        <v>-1672433643962629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-1672433643962629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-6968473516510.9541</v>
      </c>
      <c r="L5418" s="444">
        <f t="shared" ca="1" si="207"/>
        <v>-1679402117479140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-1679402117479140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-6997508822829.75</v>
      </c>
      <c r="L5419" s="444">
        <f t="shared" ca="1" si="207"/>
        <v>-1686399626301969.8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-1686399626301969.8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-7026665109591.541</v>
      </c>
      <c r="L5420" s="444">
        <f t="shared" ca="1" si="207"/>
        <v>-1693426291411561.3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-1693426291411561.3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-7055942880881.5049</v>
      </c>
      <c r="L5421" s="444">
        <f t="shared" ca="1" si="207"/>
        <v>-1700482234292442.8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-1700482234292442.8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-7085342642885.1777</v>
      </c>
      <c r="L5422" s="444">
        <f t="shared" ca="1" si="207"/>
        <v>-1707567576935328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-1707567576935328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-7114864903897.2002</v>
      </c>
      <c r="L5423" s="444">
        <f t="shared" ca="1" si="207"/>
        <v>-1714682441839225.3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-1714682441839225.3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-7144510174330.1055</v>
      </c>
      <c r="L5424" s="444">
        <f t="shared" ca="1" si="207"/>
        <v>-1721826952013555.3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-1721826952013555.3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-7174278966723.1465</v>
      </c>
      <c r="L5425" s="444">
        <f t="shared" ca="1" si="207"/>
        <v>-1729001230980278.5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-1729001230980278.5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-7204171795751.1602</v>
      </c>
      <c r="L5426" s="444">
        <f t="shared" ca="1" si="207"/>
        <v>-1736205402776029.8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-1736205402776029.8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-7234189178233.457</v>
      </c>
      <c r="L5427" s="444">
        <f t="shared" ca="1" si="207"/>
        <v>-1743439591954263.3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-1743439591954263.3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-7264331633142.7637</v>
      </c>
      <c r="L5428" s="444">
        <f t="shared" ca="1" si="207"/>
        <v>-1750703923587406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-1750703923587406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-7294599681614.1914</v>
      </c>
      <c r="L5429" s="444">
        <f t="shared" ca="1" si="207"/>
        <v>-1757998523269020.3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-1757998523269020.3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-7324993846954.251</v>
      </c>
      <c r="L5430" s="444">
        <f t="shared" ca="1" si="207"/>
        <v>-1765323517115974.5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-1765323517115974.5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-7355514654649.8936</v>
      </c>
      <c r="L5431" s="444">
        <f t="shared" ca="1" si="207"/>
        <v>-1772679031770624.5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-1772679031770624.5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-7386162632377.6006</v>
      </c>
      <c r="L5432" s="444">
        <f t="shared" ca="1" si="207"/>
        <v>-1780065194403002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-1780065194403002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-7416938310012.5078</v>
      </c>
      <c r="L5433" s="444">
        <f t="shared" ca="1" si="207"/>
        <v>-1787482132713014.5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-1787482132713014.5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-7447842219637.5605</v>
      </c>
      <c r="L5434" s="444">
        <f t="shared" ca="1" si="207"/>
        <v>-1794929974932652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-1794929974932652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-7478874895552.7168</v>
      </c>
      <c r="L5435" s="444">
        <f t="shared" ca="1" si="207"/>
        <v>-1802408849828204.8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-1802408849828204.8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-7510036874284.1865</v>
      </c>
      <c r="L5436" s="444">
        <f t="shared" ca="1" si="207"/>
        <v>-1809918886702489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-1809918886702489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-7541328694593.7041</v>
      </c>
      <c r="L5437" s="444">
        <f t="shared" ca="1" si="207"/>
        <v>-1817460215397082.8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-1817460215397082.8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-7572750897487.8447</v>
      </c>
      <c r="L5438" s="444">
        <f t="shared" ca="1" si="207"/>
        <v>-1825032966294570.5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-1825032966294570.5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-7604304026227.3779</v>
      </c>
      <c r="L5439" s="444">
        <f t="shared" ca="1" si="207"/>
        <v>-1832637270320798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-1832637270320798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-7635988626336.6582</v>
      </c>
      <c r="L5440" s="444">
        <f t="shared" ca="1" si="207"/>
        <v>-1840273258947134.8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-1840273258947134.8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-7667805245613.0615</v>
      </c>
      <c r="L5441" s="444">
        <f t="shared" ca="1" si="207"/>
        <v>-1847941064192747.8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-1847941064192747.8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-7699754434136.4502</v>
      </c>
      <c r="L5442" s="444">
        <f t="shared" ca="1" si="207"/>
        <v>-1855640818626884.3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-1855640818626884.3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-7731836744278.6846</v>
      </c>
      <c r="L5443" s="444">
        <f t="shared" ca="1" si="207"/>
        <v>-1863372655371163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-1863372655371163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-7764052730713.1787</v>
      </c>
      <c r="L5444" s="444">
        <f t="shared" ca="1" si="207"/>
        <v>-1871136708101876.3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-1871136708101876.3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-7796402950424.4844</v>
      </c>
      <c r="L5445" s="444">
        <f t="shared" ca="1" si="207"/>
        <v>-1878933111052300.8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-1878933111052300.8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-7828887962717.9199</v>
      </c>
      <c r="L5446" s="444">
        <f t="shared" ca="1" si="207"/>
        <v>-1886761999015018.8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-1886761999015018.8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-7861508329229.2461</v>
      </c>
      <c r="L5447" s="444">
        <f t="shared" ca="1" si="207"/>
        <v>-1894623507344248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-1894623507344248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-7894264613934.3662</v>
      </c>
      <c r="L5448" s="444">
        <f t="shared" ca="1" si="207"/>
        <v>-1902517771958182.3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-1902517771958182.3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-7927157383159.0918</v>
      </c>
      <c r="L5449" s="444">
        <f t="shared" ca="1" si="207"/>
        <v>-1910444929341341.3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-1910444929341341.3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-7960187205588.9219</v>
      </c>
      <c r="L5450" s="444">
        <f t="shared" ca="1" si="207"/>
        <v>-1918405116546930.3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-1918405116546930.3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-7993354652278.876</v>
      </c>
      <c r="L5451" s="444">
        <f t="shared" ca="1" si="207"/>
        <v>-1926398471199209.3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-1926398471199209.3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-8026660296663.3721</v>
      </c>
      <c r="L5452" s="444">
        <f t="shared" ca="1" si="207"/>
        <v>-1934425131495872.5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-1934425131495872.5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-8060104714566.1357</v>
      </c>
      <c r="L5453" s="444">
        <f t="shared" ca="1" si="207"/>
        <v>-1942485236210438.8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-1942485236210438.8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-8093688484210.1611</v>
      </c>
      <c r="L5454" s="444">
        <f t="shared" ca="1" si="207"/>
        <v>-1950578924694649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-1950578924694649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-8127412186227.7041</v>
      </c>
      <c r="L5455" s="444">
        <f t="shared" ca="1" si="207"/>
        <v>-1958706336880876.8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-1958706336880876.8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-8161276403670.3203</v>
      </c>
      <c r="L5456" s="444">
        <f t="shared" ca="1" si="207"/>
        <v>-1966867613284547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-1966867613284547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-8195281722018.9453</v>
      </c>
      <c r="L5457" s="444">
        <f t="shared" ca="1" si="207"/>
        <v>-1975062895006566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-1975062895006566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-8229428729194.0244</v>
      </c>
      <c r="L5458" s="444">
        <f t="shared" ca="1" si="207"/>
        <v>-1983292323735760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-1983292323735760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-8263718015565.667</v>
      </c>
      <c r="L5459" s="444">
        <f t="shared" ca="1" si="207"/>
        <v>-1991556041751325.8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-1991556041751325.8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-8298150173963.8574</v>
      </c>
      <c r="L5460" s="444">
        <f t="shared" ca="1" si="207"/>
        <v>-1999854191925289.5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-1999854191925289.5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-8332725799688.7061</v>
      </c>
      <c r="L5461" s="444">
        <f t="shared" ca="1" si="207"/>
        <v>-2008186917724978.3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-2008186917724978.3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-8367445490520.7412</v>
      </c>
      <c r="L5462" s="444">
        <f t="shared" ca="1" si="207"/>
        <v>-2016554363215499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-2016554363215499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-8402309846731.2461</v>
      </c>
      <c r="L5463" s="444">
        <f t="shared" ca="1" si="207"/>
        <v>-2024956673062230.3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-2024956673062230.3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-8437319471092.626</v>
      </c>
      <c r="L5464" s="444">
        <f t="shared" ca="1" si="207"/>
        <v>-2033393992533323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-2033393992533323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-8472474968888.8447</v>
      </c>
      <c r="L5465" s="444">
        <f t="shared" ca="1" si="207"/>
        <v>-2041866467502211.8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-2041866467502211.8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-8507776947925.8818</v>
      </c>
      <c r="L5466" s="444">
        <f t="shared" ca="1" si="207"/>
        <v>-2050374244450137.8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-2050374244450137.8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-8543226018542.2412</v>
      </c>
      <c r="L5467" s="444">
        <f t="shared" ca="1" si="207"/>
        <v>-2058917470468680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-2058917470468680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-8578822793619.5</v>
      </c>
      <c r="L5468" s="444">
        <f t="shared" ca="1" si="207"/>
        <v>-2067496293262299.5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-2067496293262299.5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-8614567888592.9141</v>
      </c>
      <c r="L5469" s="444">
        <f t="shared" ca="1" si="207"/>
        <v>-2076110861150892.5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-2076110861150892.5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-8650461921462.0518</v>
      </c>
      <c r="L5470" s="444">
        <f t="shared" ca="1" si="207"/>
        <v>-2084761323072354.5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-2084761323072354.5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-8686505512801.4766</v>
      </c>
      <c r="L5471" s="444">
        <f t="shared" ca="1" si="207"/>
        <v>-2093447828585156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-2093447828585156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-8722699285771.4834</v>
      </c>
      <c r="L5472" s="444">
        <f t="shared" ca="1" si="207"/>
        <v>-2102170527870927.5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-2102170527870927.5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-8759043866128.8643</v>
      </c>
      <c r="L5473" s="444">
        <f t="shared" ca="1" si="207"/>
        <v>-2110929571737056.3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-2110929571737056.3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-8795539882237.7344</v>
      </c>
      <c r="L5474" s="444">
        <f t="shared" ca="1" si="207"/>
        <v>-2119725111619294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-2119725111619294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-8832187965080.3906</v>
      </c>
      <c r="L5475" s="444">
        <f t="shared" ca="1" si="207"/>
        <v>-2128557299584374.5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-2128557299584374.5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-8868988748268.2266</v>
      </c>
      <c r="L5476" s="444">
        <f t="shared" ca="1" si="207"/>
        <v>-2137426288332642.8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-2137426288332642.8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-8905942868052.6777</v>
      </c>
      <c r="L5477" s="444">
        <f t="shared" ca="1" si="207"/>
        <v>-2146332231200695.5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-2146332231200695.5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-8943050963336.2305</v>
      </c>
      <c r="L5478" s="444">
        <f t="shared" ca="1" si="207"/>
        <v>-2155275282164031.8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-2155275282164031.8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-8980313675683.4648</v>
      </c>
      <c r="L5479" s="444">
        <f t="shared" ca="1" si="207"/>
        <v>-2164255595839715.3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-2164255595839715.3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-9017731649332.1465</v>
      </c>
      <c r="L5480" s="444">
        <f t="shared" ca="1" si="207"/>
        <v>-2173273327489047.5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-2173273327489047.5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-9055305531204.3652</v>
      </c>
      <c r="L5481" s="444">
        <f t="shared" ca="1" si="207"/>
        <v>-2182328633020251.8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-2182328633020251.8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-9093035970917.7148</v>
      </c>
      <c r="L5482" s="444">
        <f t="shared" ca="1" si="207"/>
        <v>-2191421668991169.5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-2191421668991169.5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-9130923620796.541</v>
      </c>
      <c r="L5483" s="444">
        <f t="shared" ca="1" si="207"/>
        <v>-2200552592611966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-2200552592611966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-9168969135883.1914</v>
      </c>
      <c r="L5484" s="444">
        <f t="shared" ca="1" si="207"/>
        <v>-2209721561747849.3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-2209721561747849.3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-9207173173949.3711</v>
      </c>
      <c r="L5485" s="444">
        <f t="shared" ca="1" si="207"/>
        <v>-2218928734921798.5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-2218928734921798.5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-9245536395507.4941</v>
      </c>
      <c r="L5486" s="444">
        <f t="shared" ca="1" si="207"/>
        <v>-2228174271317306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-2228174271317306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-9284059463822.1074</v>
      </c>
      <c r="L5487" s="444">
        <f t="shared" ca="1" si="207"/>
        <v>-2237458330781128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-2237458330781128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-9322743044921.3652</v>
      </c>
      <c r="L5488" s="444">
        <f t="shared" ca="1" si="207"/>
        <v>-2246781073826049.3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-2246781073826049.3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-9361587807608.5391</v>
      </c>
      <c r="L5489" s="444">
        <f t="shared" ca="1" si="207"/>
        <v>-2256142661633658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-2256142661633658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-9400594423473.5742</v>
      </c>
      <c r="L5490" s="444">
        <f t="shared" ca="1" si="207"/>
        <v>-2265543256057131.5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-2265543256057131.5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-9439763566904.7148</v>
      </c>
      <c r="L5491" s="444">
        <f t="shared" ca="1" si="207"/>
        <v>-2274983019624036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-2274983019624036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-9479095915100.1504</v>
      </c>
      <c r="L5492" s="444">
        <f t="shared" ca="1" si="207"/>
        <v>-2284462115539136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-2284462115539136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-9518592148079.7324</v>
      </c>
      <c r="L5493" s="444">
        <f t="shared" ca="1" si="207"/>
        <v>-2293980707687215.5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-2293980707687215.5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-9558252948696.7305</v>
      </c>
      <c r="L5494" s="444">
        <f t="shared" ca="1" si="207"/>
        <v>-2303538960635912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-2303538960635912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-9598079002649.6328</v>
      </c>
      <c r="L5495" s="444">
        <f t="shared" ca="1" si="207"/>
        <v>-2313137039638561.5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-2313137039638561.5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-9638070998494.0059</v>
      </c>
      <c r="L5496" s="444">
        <f t="shared" ca="1" si="207"/>
        <v>-2322775110637055.5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-2322775110637055.5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-9678229627654.3984</v>
      </c>
      <c r="L5497" s="444">
        <f t="shared" ca="1" si="207"/>
        <v>-2332453340264710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-2332453340264710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-9718555584436.291</v>
      </c>
      <c r="L5498" s="444">
        <f t="shared" ca="1" si="207"/>
        <v>-2342171895849146.5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-2342171895849146.5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-9759049566038.1094</v>
      </c>
      <c r="L5499" s="444">
        <f t="shared" ca="1" si="207"/>
        <v>-2351930945415184.5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-2351930945415184.5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-9799712272563.2695</v>
      </c>
      <c r="L5500" s="444">
        <f t="shared" ca="1" si="207"/>
        <v>-2361730657687748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-2361730657687748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-9840544407032.2832</v>
      </c>
      <c r="L5501" s="444">
        <f t="shared" ca="1" si="207"/>
        <v>-2371571202094780.5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-2371571202094780.5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-9881546675394.918</v>
      </c>
      <c r="L5502" s="444">
        <f t="shared" ca="1" si="207"/>
        <v>-2381452748770175.5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-2381452748770175.5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-9922719786542.3984</v>
      </c>
      <c r="L5503" s="444">
        <f t="shared" ca="1" si="207"/>
        <v>-2391375468556718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-2391375468556718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-9964064452319.6582</v>
      </c>
      <c r="L5504" s="444">
        <f t="shared" ca="1" si="207"/>
        <v>-2401339533009037.5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-2401339533009037.5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-10005581387537.656</v>
      </c>
      <c r="L5505" s="444">
        <f t="shared" ca="1" si="207"/>
        <v>-2411345114396575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-2411345114396575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-10047271309985.729</v>
      </c>
      <c r="L5506" s="444">
        <f t="shared" ca="1" si="207"/>
        <v>-2421392385706560.5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-2421392385706560.5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-10089134940444.002</v>
      </c>
      <c r="L5507" s="444">
        <f t="shared" ca="1" si="207"/>
        <v>-2431481520647004.5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-2431481520647004.5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-10131173002695.852</v>
      </c>
      <c r="L5508" s="444">
        <f t="shared" ca="1" si="207"/>
        <v>-2441612693649700.5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-2441612693649700.5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-10173386223540.418</v>
      </c>
      <c r="L5509" s="444">
        <f t="shared" ca="1" si="207"/>
        <v>-2451786079873241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-2451786079873241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-10215775332805.17</v>
      </c>
      <c r="L5510" s="444">
        <f t="shared" ca="1" si="207"/>
        <v>-2462001855206046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-2462001855206046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-10258341063358.525</v>
      </c>
      <c r="L5511" s="444">
        <f t="shared" ca="1" si="207"/>
        <v>-2472260196269404.5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-2472260196269404.5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-10301084151122.52</v>
      </c>
      <c r="L5512" s="444">
        <f t="shared" ca="1" si="207"/>
        <v>-2482561280420527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-2482561280420527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-10344005335085.529</v>
      </c>
      <c r="L5513" s="444">
        <f t="shared" ca="1" si="207"/>
        <v>-2492905285755612.5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-2492905285755612.5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-10387105357315.053</v>
      </c>
      <c r="L5514" s="444">
        <f t="shared" ca="1" si="207"/>
        <v>-2503292391112927.5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-2503292391112927.5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-10430384962970.531</v>
      </c>
      <c r="L5515" s="444">
        <f t="shared" ca="1" si="207"/>
        <v>-2513722776075898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-2513722776075898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-10473844900316.242</v>
      </c>
      <c r="L5516" s="444">
        <f t="shared" ca="1" si="207"/>
        <v>-2524196620976214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-2524196620976214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-10517485920734.225</v>
      </c>
      <c r="L5517" s="444">
        <f t="shared" ca="1" si="207"/>
        <v>-2534714106896948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-2534714106896948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-10561308778737.283</v>
      </c>
      <c r="L5518" s="444">
        <f t="shared" ca="1" si="207"/>
        <v>-2545275415675685.5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-2545275415675685.5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-10605314231982.023</v>
      </c>
      <c r="L5519" s="444">
        <f t="shared" ca="1" si="207"/>
        <v>-2555880729907667.5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-2555880729907667.5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-10649503041281.947</v>
      </c>
      <c r="L5520" s="444">
        <f t="shared" ca="1" si="207"/>
        <v>-2566530232948949.5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-2566530232948949.5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-10693875970620.623</v>
      </c>
      <c r="L5521" s="444">
        <f t="shared" ca="1" si="207"/>
        <v>-2577224108919570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-2577224108919570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-10738433787164.875</v>
      </c>
      <c r="L5522" s="444">
        <f t="shared" ca="1" si="207"/>
        <v>-2587962542706735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-2587962542706735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-10783177261278.063</v>
      </c>
      <c r="L5523" s="444">
        <f t="shared" ca="1" si="207"/>
        <v>-2598745719968013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-2598745719968013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-10828107166533.387</v>
      </c>
      <c r="L5524" s="444">
        <f t="shared" ca="1" si="207"/>
        <v>-2609573827134546.5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-2609573827134546.5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-10873224279727.277</v>
      </c>
      <c r="L5525" s="444">
        <f t="shared" ca="1" si="207"/>
        <v>-2620447051414274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-2620447051414274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-10918529380892.809</v>
      </c>
      <c r="L5526" s="444">
        <f t="shared" ca="1" si="207"/>
        <v>-2631365580795167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-2631365580795167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-10964023253313.195</v>
      </c>
      <c r="L5527" s="444">
        <f t="shared" ca="1" si="207"/>
        <v>-2642329604048480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-2642329604048480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-11009706683535.334</v>
      </c>
      <c r="L5528" s="444">
        <f t="shared" ca="1" si="207"/>
        <v>-2653339310732015.5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-2653339310732015.5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-11055580461383.398</v>
      </c>
      <c r="L5529" s="444">
        <f t="shared" ca="1" si="207"/>
        <v>-2664394891193399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-2664394891193399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-11101645379972.496</v>
      </c>
      <c r="L5530" s="444">
        <f t="shared" ca="1" si="207"/>
        <v>-2675496536573371.5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-2675496536573371.5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-11147902235722.381</v>
      </c>
      <c r="L5531" s="444">
        <f t="shared" ca="1" si="207"/>
        <v>-2686644438809094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-2686644438809094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-11194351828371.225</v>
      </c>
      <c r="L5532" s="444">
        <f t="shared" ca="1" si="207"/>
        <v>-2697838790637465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-2697838790637465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-11240994960989.438</v>
      </c>
      <c r="L5533" s="444">
        <f t="shared" ca="1" si="207"/>
        <v>-2709079785598454.5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-2709079785598454.5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-11287832439993.561</v>
      </c>
      <c r="L5534" s="444">
        <f t="shared" ca="1" si="207"/>
        <v>-2720367618038448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-2720367618038448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-11334865075160.199</v>
      </c>
      <c r="L5535" s="444">
        <f t="shared" ca="1" si="207"/>
        <v>-2731702483113608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-2731702483113608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-11382093679640.033</v>
      </c>
      <c r="L5536" s="444">
        <f t="shared" ca="1" si="207"/>
        <v>-2743084576793248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-2743084576793248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-11429519069971.867</v>
      </c>
      <c r="L5537" s="444">
        <f t="shared" ca="1" si="207"/>
        <v>-2754514095863220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-2754514095863220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-11477142066096.75</v>
      </c>
      <c r="L5538" s="444">
        <f t="shared" ca="1" si="207"/>
        <v>-2765991237929317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-2765991237929317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-11524963491372.154</v>
      </c>
      <c r="L5539" s="444">
        <f t="shared" ca="1" si="207"/>
        <v>-2777516201420689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-2777516201420689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-11572984172586.203</v>
      </c>
      <c r="L5540" s="444">
        <f t="shared" ca="1" si="207"/>
        <v>-2789089185593275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-2789089185593275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-11621204939971.979</v>
      </c>
      <c r="L5541" s="444">
        <f t="shared" ca="1" si="207"/>
        <v>-2800710390533247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-2800710390533247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-11669626627221.863</v>
      </c>
      <c r="L5542" s="444">
        <f t="shared" ca="1" si="207"/>
        <v>-2812380017160469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-2812380017160469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-11718250071501.953</v>
      </c>
      <c r="L5543" s="444">
        <f t="shared" ca="1" si="207"/>
        <v>-2824098267231971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-2824098267231971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-11767076113466.545</v>
      </c>
      <c r="L5544" s="444">
        <f t="shared" ca="1" si="207"/>
        <v>-2835865343345437.5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-2835865343345437.5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-11816105597272.656</v>
      </c>
      <c r="L5545" s="444">
        <f t="shared" ca="1" si="207"/>
        <v>-2847681448942710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-2847681448942710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-11865339370594.625</v>
      </c>
      <c r="L5546" s="444">
        <f t="shared" ca="1" si="207"/>
        <v>-2859546788313304.5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-2859546788313304.5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-11914778284638.77</v>
      </c>
      <c r="L5547" s="444">
        <f t="shared" ca="1" si="207"/>
        <v>-2871461566597943.5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-2871461566597943.5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-11964423194158.098</v>
      </c>
      <c r="L5548" s="444">
        <f t="shared" ca="1" si="207"/>
        <v>-2883425989792101.5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-2883425989792101.5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-12014274957467.09</v>
      </c>
      <c r="L5549" s="444">
        <f t="shared" ca="1" si="207"/>
        <v>-2895440264749568.5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-2895440264749568.5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-12064334436456.535</v>
      </c>
      <c r="L5550" s="444">
        <f t="shared" ca="1" si="207"/>
        <v>-2907504599186025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-2907504599186025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-12114602496608.438</v>
      </c>
      <c r="L5551" s="444">
        <f t="shared" ca="1" si="207"/>
        <v>-2919619201682633.5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-2919619201682633.5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-12165080007010.973</v>
      </c>
      <c r="L5552" s="444">
        <f t="shared" ca="1" si="207"/>
        <v>-2931784281689644.5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-2931784281689644.5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-12215767840373.52</v>
      </c>
      <c r="L5553" s="444">
        <f t="shared" ca="1" si="207"/>
        <v>-2944000049530018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-2944000049530018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-12266666873041.742</v>
      </c>
      <c r="L5554" s="444">
        <f t="shared" ca="1" si="207"/>
        <v>-2956266716403059.5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-2956266716403059.5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-12317777985012.748</v>
      </c>
      <c r="L5555" s="444">
        <f t="shared" ca="1" si="207"/>
        <v>-2968584494388072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-2968584494388072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-12369102059950.301</v>
      </c>
      <c r="L5556" s="444">
        <f t="shared" ca="1" si="207"/>
        <v>-2980953596448022.5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-2980953596448022.5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-12420639985200.094</v>
      </c>
      <c r="L5557" s="444">
        <f t="shared" ca="1" si="207"/>
        <v>-2993374236433222.5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-2993374236433222.5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-12472392651805.094</v>
      </c>
      <c r="L5558" s="444">
        <f t="shared" ca="1" si="207"/>
        <v>-3005846629085027.5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-3005846629085027.5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-12524360954520.947</v>
      </c>
      <c r="L5559" s="444">
        <f t="shared" ca="1" si="207"/>
        <v>-3018370990039548.5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-3018370990039548.5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-12576545791831.451</v>
      </c>
      <c r="L5560" s="444">
        <f t="shared" ca="1" si="207"/>
        <v>-3030947535831380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-3030947535831380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-12628948065964.084</v>
      </c>
      <c r="L5561" s="444">
        <f t="shared" ca="1" si="207"/>
        <v>-3043576483897344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-3043576483897344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-12681568682905.6</v>
      </c>
      <c r="L5562" s="444">
        <f t="shared" ca="1" si="207"/>
        <v>-3056258052580249.5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-3056258052580249.5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-12734408552417.707</v>
      </c>
      <c r="L5563" s="444">
        <f t="shared" ca="1" si="207"/>
        <v>-3068992461132667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-3068992461132667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-12787468588052.779</v>
      </c>
      <c r="L5564" s="444">
        <f t="shared" ca="1" si="207"/>
        <v>-3081779929720720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-3081779929720720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-12840749707169.666</v>
      </c>
      <c r="L5565" s="444">
        <f t="shared" ca="1" si="207"/>
        <v>-3094620679427889.5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-3094620679427889.5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-12894252830949.539</v>
      </c>
      <c r="L5566" s="444">
        <f t="shared" ca="1" si="207"/>
        <v>-3107514932258839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-3107514932258839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-12947978884411.828</v>
      </c>
      <c r="L5567" s="444">
        <f t="shared" ca="1" si="207"/>
        <v>-3120462911143251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-3120462911143251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-13001928796430.213</v>
      </c>
      <c r="L5568" s="444">
        <f t="shared" ca="1" si="207"/>
        <v>-3133464839939681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-3133464839939681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-13056103499748.67</v>
      </c>
      <c r="L5569" s="444">
        <f t="shared" ca="1" si="207"/>
        <v>-3146520943439429.5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-3146520943439429.5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-13110503930997.623</v>
      </c>
      <c r="L5570" s="444">
        <f t="shared" ca="1" si="207"/>
        <v>-3159631447370427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-3159631447370427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-13165131030710.113</v>
      </c>
      <c r="L5571" s="444">
        <f t="shared" ca="1" si="207"/>
        <v>-3172796578401137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-3172796578401137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-13219985743338.07</v>
      </c>
      <c r="L5572" s="444">
        <f t="shared" ca="1" si="207"/>
        <v>-3186016564144475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-3186016564144475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-13275069017268.646</v>
      </c>
      <c r="L5573" s="444">
        <f t="shared" ca="1" si="207"/>
        <v>-3199291633161743.5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-3199291633161743.5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-13330381804840.598</v>
      </c>
      <c r="L5574" s="444">
        <f t="shared" ca="1" si="207"/>
        <v>-3212622014966584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-3212622014966584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-13385925062360.766</v>
      </c>
      <c r="L5575" s="444">
        <f t="shared" ca="1" si="207"/>
        <v>-3226007940028945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-3226007940028945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-13441699750120.604</v>
      </c>
      <c r="L5576" s="444">
        <f t="shared" ca="1" si="207"/>
        <v>-3239449639779065.5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-3239449639779065.5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-13497706832412.773</v>
      </c>
      <c r="L5577" s="444">
        <f t="shared" ca="1" si="207"/>
        <v>-3252947346611478.5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-3252947346611478.5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-13553947277547.826</v>
      </c>
      <c r="L5578" s="444">
        <f t="shared" ca="1" si="207"/>
        <v>-3266501293889026.5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-3266501293889026.5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-13610422057870.943</v>
      </c>
      <c r="L5579" s="444">
        <f t="shared" ca="1" si="207"/>
        <v>-3280111715946897.5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-3280111715946897.5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-13667132149778.74</v>
      </c>
      <c r="L5580" s="444">
        <f t="shared" ca="1" si="207"/>
        <v>-3293778848096676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-3293778848096676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-13724078533736.15</v>
      </c>
      <c r="L5581" s="444">
        <f t="shared" ca="1" si="207"/>
        <v>-3307502926630412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-3307502926630412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-13781262194293.383</v>
      </c>
      <c r="L5582" s="444">
        <f t="shared" ca="1" si="207"/>
        <v>-3321284188824705.5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-3321284188824705.5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-13838684120102.939</v>
      </c>
      <c r="L5583" s="444">
        <f t="shared" ca="1" si="207"/>
        <v>-3335122872944808.5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-3335122872944808.5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-13896345303936.701</v>
      </c>
      <c r="L5584" s="444">
        <f t="shared" ca="1" si="207"/>
        <v>-3349019218248745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-3349019218248745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-13954246742703.104</v>
      </c>
      <c r="L5585" s="444">
        <f t="shared" ca="1" si="207"/>
        <v>-3362973464991448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-3362973464991448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-14012389437464.367</v>
      </c>
      <c r="L5586" s="444">
        <f t="shared" ca="1" si="207"/>
        <v>-3376985854428912.5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-3376985854428912.5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-14070774393453.803</v>
      </c>
      <c r="L5587" s="444">
        <f t="shared" ca="1" si="207"/>
        <v>-3391056628822366.5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-3391056628822366.5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-14129402620093.193</v>
      </c>
      <c r="L5588" s="444">
        <f t="shared" ca="1" si="207"/>
        <v>-3405186031442459.5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-3405186031442459.5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-14188275131010.248</v>
      </c>
      <c r="L5589" s="444">
        <f t="shared" ca="1" si="207"/>
        <v>-3419374306573469.5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-3419374306573469.5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-14247392944056.123</v>
      </c>
      <c r="L5590" s="444">
        <f t="shared" ca="1" si="207"/>
        <v>-3433621699517525.5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-3433621699517525.5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-14306757081323.023</v>
      </c>
      <c r="L5591" s="444">
        <f t="shared" ca="1" si="207"/>
        <v>-3447928456598848.5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-3447928456598848.5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-14366368569161.869</v>
      </c>
      <c r="L5592" s="444">
        <f t="shared" ca="1" si="207"/>
        <v>-3462294825168010.5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-3462294825168010.5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-14426228438200.043</v>
      </c>
      <c r="L5593" s="444">
        <f t="shared" ca="1" si="207"/>
        <v>-3476721053606210.5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-3476721053606210.5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-14486337723359.211</v>
      </c>
      <c r="L5594" s="444">
        <f t="shared" ca="1" si="207"/>
        <v>-3491207391329569.5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-3491207391329569.5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-14546697463873.205</v>
      </c>
      <c r="L5595" s="444">
        <f t="shared" ca="1" si="207"/>
        <v>-3505754088793442.5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-3505754088793442.5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-14607308703306.01</v>
      </c>
      <c r="L5596" s="444">
        <f t="shared" ca="1" si="207"/>
        <v>-3520361397496748.5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-3520361397496748.5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-14668172489569.785</v>
      </c>
      <c r="L5597" s="444">
        <f t="shared" ca="1" si="207"/>
        <v>-3535029569986318.5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-3535029569986318.5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-14729289874942.994</v>
      </c>
      <c r="L5598" s="444">
        <f t="shared" ca="1" si="207"/>
        <v>-3549758859861261.5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-3549758859861261.5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-14790661916088.59</v>
      </c>
      <c r="L5599" s="444">
        <f t="shared" ca="1" si="207"/>
        <v>-3564549521777350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-3564549521777350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-14852289674072.293</v>
      </c>
      <c r="L5600" s="444">
        <f t="shared" ca="1" si="207"/>
        <v>-3579401811451422.5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-3579401811451422.5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-14914174214380.93</v>
      </c>
      <c r="L5601" s="444">
        <f t="shared" ca="1" si="207"/>
        <v>-3594315985665803.5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-3594315985665803.5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-14976316606940.848</v>
      </c>
      <c r="L5602" s="444">
        <f t="shared" ca="1" si="207"/>
        <v>-3609292302272744.5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-3609292302272744.5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-15038717926136.438</v>
      </c>
      <c r="L5603" s="444">
        <f t="shared" ca="1" si="207"/>
        <v>-3624331020198881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-3624331020198881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-15101379250828.67</v>
      </c>
      <c r="L5604" s="444">
        <f t="shared" ca="1" si="207"/>
        <v>-3639432399449709.5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-3639432399449709.5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-15164301664373.787</v>
      </c>
      <c r="L5605" s="444">
        <f t="shared" ca="1" si="207"/>
        <v>-3654596701114083.5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-3654596701114083.5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-15227486254642.014</v>
      </c>
      <c r="L5606" s="444">
        <f t="shared" ca="1" si="207"/>
        <v>-3669824187368725.5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-3669824187368725.5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-15290934114036.355</v>
      </c>
      <c r="L5607" s="444">
        <f t="shared" ca="1" si="207"/>
        <v>-3685115121482762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-3685115121482762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-15354646339511.508</v>
      </c>
      <c r="L5608" s="444">
        <f t="shared" ca="1" si="207"/>
        <v>-3700469767822273.5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-3700469767822273.5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-15418624032592.807</v>
      </c>
      <c r="L5609" s="444">
        <f t="shared" ca="1" si="207"/>
        <v>-3715888391854866.5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-3715888391854866.5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-15482868299395.275</v>
      </c>
      <c r="L5610" s="444">
        <f t="shared" ca="1" si="207"/>
        <v>-3731371260154262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-3731371260154262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-15547380250642.756</v>
      </c>
      <c r="L5611" s="444">
        <f t="shared" ca="1" si="207"/>
        <v>-3746918640404905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-3746918640404905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-15612161001687.104</v>
      </c>
      <c r="L5612" s="444">
        <f t="shared" ca="1" si="207"/>
        <v>-3762530801406592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-3762530801406592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-15677211672527.467</v>
      </c>
      <c r="L5613" s="444">
        <f t="shared" ca="1" si="207"/>
        <v>-3778208013079119.5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-3778208013079119.5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-15742533387829.666</v>
      </c>
      <c r="L5614" s="444">
        <f t="shared" ca="1" si="207"/>
        <v>-3793950546466949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-3793950546466949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-15808127276945.621</v>
      </c>
      <c r="L5615" s="444">
        <f t="shared" ca="1" si="207"/>
        <v>-3809758673743894.5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-3809758673743894.5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-15873994473932.893</v>
      </c>
      <c r="L5616" s="444">
        <f t="shared" ca="1" si="207"/>
        <v>-3825632668217827.5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-3825632668217827.5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-15940136117574.281</v>
      </c>
      <c r="L5617" s="444">
        <f t="shared" ca="1" si="207"/>
        <v>-3841572804335402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-3841572804335402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-16006553351397.508</v>
      </c>
      <c r="L5618" s="444">
        <f t="shared" ref="L5618:L5872" ca="1" si="212">I5618-J5618+K5618</f>
        <v>-3857579357686799.5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-3857579357686799.5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-16073247323694.998</v>
      </c>
      <c r="L5619" s="444">
        <f t="shared" ca="1" si="212"/>
        <v>-3873652605010494.5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-3873652605010494.5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-16140219187543.725</v>
      </c>
      <c r="L5620" s="444">
        <f t="shared" ca="1" si="212"/>
        <v>-3889792824198038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-3889792824198038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-16207470100825.158</v>
      </c>
      <c r="L5621" s="444">
        <f t="shared" ca="1" si="212"/>
        <v>-3906000294298863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-3906000294298863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-16275001226245.26</v>
      </c>
      <c r="L5622" s="444">
        <f t="shared" ca="1" si="212"/>
        <v>-3922275295525108.5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-3922275295525108.5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-16342813731354.619</v>
      </c>
      <c r="L5623" s="444">
        <f t="shared" ca="1" si="212"/>
        <v>-3938618109256463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-3938618109256463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-16410908788568.594</v>
      </c>
      <c r="L5624" s="444">
        <f t="shared" ca="1" si="212"/>
        <v>-3955029018045031.5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-3955029018045031.5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-16479287575187.631</v>
      </c>
      <c r="L5625" s="444">
        <f t="shared" ca="1" si="212"/>
        <v>-3971508305620219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-3971508305620219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-16547951273417.58</v>
      </c>
      <c r="L5626" s="444">
        <f t="shared" ca="1" si="212"/>
        <v>-3988056256893636.5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-3988056256893636.5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-16616901070390.154</v>
      </c>
      <c r="L5627" s="444">
        <f t="shared" ca="1" si="212"/>
        <v>-4004673157964026.5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-4004673157964026.5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-16686138158183.443</v>
      </c>
      <c r="L5628" s="444">
        <f t="shared" ca="1" si="212"/>
        <v>-4021359296122210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-4021359296122210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-16755663733842.541</v>
      </c>
      <c r="L5629" s="444">
        <f t="shared" ca="1" si="212"/>
        <v>-4038114959856052.5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-4038114959856052.5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-16825478999400.219</v>
      </c>
      <c r="L5630" s="444">
        <f t="shared" ca="1" si="212"/>
        <v>-4054940438855452.5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-4054940438855452.5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-16895585161897.719</v>
      </c>
      <c r="L5631" s="444">
        <f t="shared" ca="1" si="212"/>
        <v>-4071836024017350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-4071836024017350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-16965983433405.623</v>
      </c>
      <c r="L5632" s="444">
        <f t="shared" ca="1" si="212"/>
        <v>-4088802007450755.5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-4088802007450755.5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-17036675031044.814</v>
      </c>
      <c r="L5633" s="444">
        <f t="shared" ca="1" si="212"/>
        <v>-4105838682481800.5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-4105838682481800.5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-17107661177007.502</v>
      </c>
      <c r="L5634" s="444">
        <f t="shared" ca="1" si="212"/>
        <v>-4122946343658808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-4122946343658808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-17178943098578.367</v>
      </c>
      <c r="L5635" s="444">
        <f t="shared" ca="1" si="212"/>
        <v>-4140125286757386.5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-4140125286757386.5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-17250522028155.777</v>
      </c>
      <c r="L5636" s="444">
        <f t="shared" ca="1" si="212"/>
        <v>-4157375808785542.5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-4157375808785542.5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-17322399203273.094</v>
      </c>
      <c r="L5637" s="444">
        <f t="shared" ca="1" si="212"/>
        <v>-4174698207988815.5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-4174698207988815.5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-17394575866620.064</v>
      </c>
      <c r="L5638" s="444">
        <f t="shared" ca="1" si="212"/>
        <v>-4192092783855435.5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-4192092783855435.5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-17467053266064.314</v>
      </c>
      <c r="L5639" s="444">
        <f t="shared" ca="1" si="212"/>
        <v>-4209559837121500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-4209559837121500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-17539832654672.916</v>
      </c>
      <c r="L5640" s="444">
        <f t="shared" ca="1" si="212"/>
        <v>-4227099669776173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-4227099669776173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-17612915290734.055</v>
      </c>
      <c r="L5641" s="444">
        <f t="shared" ca="1" si="212"/>
        <v>-4244712585066907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-4244712585066907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-17686302437778.777</v>
      </c>
      <c r="L5642" s="444">
        <f t="shared" ca="1" si="212"/>
        <v>-4262398887504686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-4262398887504686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-17759995364602.855</v>
      </c>
      <c r="L5643" s="444">
        <f t="shared" ca="1" si="212"/>
        <v>-4280158882869289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-4280158882869289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-17833995345288.703</v>
      </c>
      <c r="L5644" s="444">
        <f t="shared" ca="1" si="212"/>
        <v>-4297992878214577.5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-4297992878214577.5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-17908303659227.406</v>
      </c>
      <c r="L5645" s="444">
        <f t="shared" ca="1" si="212"/>
        <v>-4315901181873805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-4315901181873805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-17982921591140.855</v>
      </c>
      <c r="L5646" s="444">
        <f t="shared" ca="1" si="212"/>
        <v>-4333884103464946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-4333884103464946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-18057850431103.938</v>
      </c>
      <c r="L5647" s="444">
        <f t="shared" ca="1" si="212"/>
        <v>-4351941953896050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-4351941953896050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-18133091474566.871</v>
      </c>
      <c r="L5648" s="444">
        <f t="shared" ca="1" si="212"/>
        <v>-4370075045370617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-4370075045370617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-18208646022377.57</v>
      </c>
      <c r="L5649" s="444">
        <f t="shared" ca="1" si="212"/>
        <v>-4388283691392994.5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-4388283691392994.5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-18284515380804.145</v>
      </c>
      <c r="L5650" s="444">
        <f t="shared" ca="1" si="212"/>
        <v>-4406568206773798.5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-4406568206773798.5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-18360700861557.492</v>
      </c>
      <c r="L5651" s="444">
        <f t="shared" ca="1" si="212"/>
        <v>-4424928907635356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-4424928907635356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-18437203781813.984</v>
      </c>
      <c r="L5652" s="444">
        <f t="shared" ca="1" si="212"/>
        <v>-4443366111417170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-4443366111417170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-18514025464238.207</v>
      </c>
      <c r="L5653" s="444">
        <f t="shared" ca="1" si="212"/>
        <v>-4461880136881408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-4461880136881408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-18591167237005.863</v>
      </c>
      <c r="L5654" s="444">
        <f t="shared" ca="1" si="212"/>
        <v>-4480471304118414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-4480471304118414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-18668630433826.723</v>
      </c>
      <c r="L5655" s="444">
        <f t="shared" ca="1" si="212"/>
        <v>-4499139934552240.5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-4499139934552240.5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-18746416393967.668</v>
      </c>
      <c r="L5656" s="444">
        <f t="shared" ca="1" si="212"/>
        <v>-4517886350946208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-4517886350946208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-18824526462275.867</v>
      </c>
      <c r="L5657" s="444">
        <f t="shared" ca="1" si="212"/>
        <v>-4536710877408484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-4536710877408484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-18902961989202.016</v>
      </c>
      <c r="L5658" s="444">
        <f t="shared" ca="1" si="212"/>
        <v>-4555613839397686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-4555613839397686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-18981724330823.691</v>
      </c>
      <c r="L5659" s="444">
        <f t="shared" ca="1" si="212"/>
        <v>-4574595563728510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-4574595563728510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-19060814848868.793</v>
      </c>
      <c r="L5660" s="444">
        <f t="shared" ca="1" si="212"/>
        <v>-4593656378577379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-4593656378577379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-19140234910739.078</v>
      </c>
      <c r="L5661" s="444">
        <f t="shared" ca="1" si="212"/>
        <v>-4612796613488118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-4612796613488118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-19219985889533.824</v>
      </c>
      <c r="L5662" s="444">
        <f t="shared" ca="1" si="212"/>
        <v>-4632016599377652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-4632016599377652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-19300069164073.551</v>
      </c>
      <c r="L5663" s="444">
        <f t="shared" ca="1" si="212"/>
        <v>-4651316668541726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-4651316668541726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-19380486118923.859</v>
      </c>
      <c r="L5664" s="444">
        <f t="shared" ca="1" si="212"/>
        <v>-4670697154660650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-4670697154660650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-19461238144419.375</v>
      </c>
      <c r="L5665" s="444">
        <f t="shared" ca="1" si="212"/>
        <v>-4690158392805069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-4690158392805069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-19542326636687.789</v>
      </c>
      <c r="L5666" s="444">
        <f t="shared" ca="1" si="212"/>
        <v>-4709700719441757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-4709700719441757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-19623752997673.988</v>
      </c>
      <c r="L5667" s="444">
        <f t="shared" ca="1" si="212"/>
        <v>-4729324472439431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-4729324472439431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-19705518635164.297</v>
      </c>
      <c r="L5668" s="444">
        <f t="shared" ca="1" si="212"/>
        <v>-4749029991074595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-4749029991074595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-19787624962810.813</v>
      </c>
      <c r="L5669" s="444">
        <f t="shared" ca="1" si="212"/>
        <v>-4768817616037406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-4768817616037406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-19870073400155.859</v>
      </c>
      <c r="L5670" s="444">
        <f t="shared" ca="1" si="212"/>
        <v>-4788687689437562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-4788687689437562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-19952865372656.508</v>
      </c>
      <c r="L5671" s="444">
        <f t="shared" ca="1" si="212"/>
        <v>-4808640554810219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-4808640554810219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-20036002311709.246</v>
      </c>
      <c r="L5672" s="444">
        <f t="shared" ca="1" si="212"/>
        <v>-4828676557121928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-4828676557121928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-20119485654674.699</v>
      </c>
      <c r="L5673" s="444">
        <f t="shared" ca="1" si="212"/>
        <v>-4848796042776603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-4848796042776603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-20203316844902.512</v>
      </c>
      <c r="L5674" s="444">
        <f t="shared" ca="1" si="212"/>
        <v>-4868999359621506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-4868999359621506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-20287497331756.273</v>
      </c>
      <c r="L5675" s="444">
        <f t="shared" ca="1" si="212"/>
        <v>-4889286856953262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-4889286856953262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-20372028570638.59</v>
      </c>
      <c r="L5676" s="444">
        <f t="shared" ca="1" si="212"/>
        <v>-4909658885523901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-4909658885523901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-20456912023016.254</v>
      </c>
      <c r="L5677" s="444">
        <f t="shared" ca="1" si="212"/>
        <v>-4930115797546917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-4930115797546917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-20542149156445.488</v>
      </c>
      <c r="L5678" s="444">
        <f t="shared" ca="1" si="212"/>
        <v>-4950657946703362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-4950657946703362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-20627741444597.34</v>
      </c>
      <c r="L5679" s="444">
        <f t="shared" ca="1" si="212"/>
        <v>-4971285688147959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-4971285688147959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-20713690367283.164</v>
      </c>
      <c r="L5680" s="444">
        <f t="shared" ca="1" si="212"/>
        <v>-4991999378515242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-4991999378515242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-20799997410480.176</v>
      </c>
      <c r="L5681" s="444">
        <f t="shared" ca="1" si="212"/>
        <v>-5012799375925722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-5012799375925722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-20886664066357.176</v>
      </c>
      <c r="L5682" s="444">
        <f t="shared" ca="1" si="212"/>
        <v>-5033686039992079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-5033686039992079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-20973691833300.328</v>
      </c>
      <c r="L5683" s="444">
        <f t="shared" ca="1" si="212"/>
        <v>-5054659731825379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-5054659731825379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-21061082215939.078</v>
      </c>
      <c r="L5684" s="444">
        <f t="shared" ca="1" si="212"/>
        <v>-5075720814041318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-5075720814041318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-21148836725172.156</v>
      </c>
      <c r="L5685" s="444">
        <f t="shared" ca="1" si="212"/>
        <v>-5096869650766490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-5096869650766490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-21236956878193.707</v>
      </c>
      <c r="L5686" s="444">
        <f t="shared" ca="1" si="212"/>
        <v>-5118106607644684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-5118106607644684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-21325444198519.516</v>
      </c>
      <c r="L5687" s="444">
        <f t="shared" ca="1" si="212"/>
        <v>-5139432051843204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-5139432051843204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-21414300216013.352</v>
      </c>
      <c r="L5688" s="444">
        <f t="shared" ca="1" si="212"/>
        <v>-5160846352059217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-5160846352059217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-21503526466913.402</v>
      </c>
      <c r="L5689" s="444">
        <f t="shared" ca="1" si="212"/>
        <v>-5182349878526130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-5182349878526130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-21593124493858.875</v>
      </c>
      <c r="L5690" s="444">
        <f t="shared" ca="1" si="212"/>
        <v>-5203943003019989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-5203943003019989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-21683095845916.621</v>
      </c>
      <c r="L5691" s="444">
        <f t="shared" ca="1" si="212"/>
        <v>-5225626098865906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-5225626098865906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-21773442078607.941</v>
      </c>
      <c r="L5692" s="444">
        <f t="shared" ca="1" si="212"/>
        <v>-5247399540944514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-5247399540944514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-21864164753935.477</v>
      </c>
      <c r="L5693" s="444">
        <f t="shared" ca="1" si="212"/>
        <v>-5269263705698449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-5269263705698449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-21955265440410.203</v>
      </c>
      <c r="L5694" s="444">
        <f t="shared" ca="1" si="212"/>
        <v>-5291218971138859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-5291218971138859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-22046745713078.578</v>
      </c>
      <c r="L5695" s="444">
        <f t="shared" ca="1" si="212"/>
        <v>-5313265716851938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-5313265716851938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-22138607153549.742</v>
      </c>
      <c r="L5696" s="444">
        <f t="shared" ca="1" si="212"/>
        <v>-5335404324005488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-5335404324005488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-22230851350022.867</v>
      </c>
      <c r="L5697" s="444">
        <f t="shared" ca="1" si="212"/>
        <v>-5357635175355511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-5357635175355511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-22323479897314.629</v>
      </c>
      <c r="L5698" s="444">
        <f t="shared" ca="1" si="212"/>
        <v>-5379958655252826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-5379958655252826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-22416494396886.773</v>
      </c>
      <c r="L5699" s="444">
        <f t="shared" ca="1" si="212"/>
        <v>-5402375149649713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-5402375149649713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-22509896456873.805</v>
      </c>
      <c r="L5700" s="444">
        <f t="shared" ca="1" si="212"/>
        <v>-5424885046106587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-5424885046106587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-22603687692110.777</v>
      </c>
      <c r="L5701" s="444">
        <f t="shared" ca="1" si="212"/>
        <v>-5447488733798698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-5447488733798698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-22697869724161.242</v>
      </c>
      <c r="L5702" s="444">
        <f t="shared" ca="1" si="212"/>
        <v>-5470186603522859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-5470186603522859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-22792444181345.246</v>
      </c>
      <c r="L5703" s="444">
        <f t="shared" ca="1" si="212"/>
        <v>-5492979047704204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-5492979047704204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-22887412698767.516</v>
      </c>
      <c r="L5704" s="444">
        <f t="shared" ca="1" si="212"/>
        <v>-5515866460402972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-5515866460402972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-22982776918345.715</v>
      </c>
      <c r="L5705" s="444">
        <f t="shared" ca="1" si="212"/>
        <v>-5538849237321318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-5538849237321318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-23078538488838.824</v>
      </c>
      <c r="L5706" s="444">
        <f t="shared" ca="1" si="212"/>
        <v>-5561927775810157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-5561927775810157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-23174699065875.652</v>
      </c>
      <c r="L5707" s="444">
        <f t="shared" ca="1" si="212"/>
        <v>-5585102474876033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-5585102474876033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-23271260311983.469</v>
      </c>
      <c r="L5708" s="444">
        <f t="shared" ca="1" si="212"/>
        <v>-5608373735188016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-5608373735188016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-23368223896616.734</v>
      </c>
      <c r="L5709" s="444">
        <f t="shared" ca="1" si="212"/>
        <v>-5631741959084633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-5631741959084633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-23465591496185.969</v>
      </c>
      <c r="L5710" s="444">
        <f t="shared" ca="1" si="212"/>
        <v>-5655207550580819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-5655207550580819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-23563364794086.746</v>
      </c>
      <c r="L5711" s="444">
        <f t="shared" ca="1" si="212"/>
        <v>-5678770915374906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-5678770915374906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-23661545480728.773</v>
      </c>
      <c r="L5712" s="444">
        <f t="shared" ca="1" si="212"/>
        <v>-5702432460855635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-5702432460855635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-23760135253565.145</v>
      </c>
      <c r="L5713" s="444">
        <f t="shared" ca="1" si="212"/>
        <v>-5726192596109200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-5726192596109200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-23859135817121.668</v>
      </c>
      <c r="L5714" s="444">
        <f t="shared" ca="1" si="212"/>
        <v>-5750051731926322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-5750051731926322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-23958548883026.34</v>
      </c>
      <c r="L5715" s="444">
        <f t="shared" ca="1" si="212"/>
        <v>-5774010280809348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-5774010280809348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-24058376170038.949</v>
      </c>
      <c r="L5716" s="444">
        <f t="shared" ca="1" si="212"/>
        <v>-5798068656979387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-5798068656979387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-24158619404080.777</v>
      </c>
      <c r="L5717" s="444">
        <f t="shared" ca="1" si="212"/>
        <v>-5822227276383468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-5822227276383468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-24259280318264.449</v>
      </c>
      <c r="L5718" s="444">
        <f t="shared" ca="1" si="212"/>
        <v>-5846486556701732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-5846486556701732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-24360360652923.883</v>
      </c>
      <c r="L5719" s="444">
        <f t="shared" ca="1" si="212"/>
        <v>-5870846917354656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-5870846917354656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-24461862155644.398</v>
      </c>
      <c r="L5720" s="444">
        <f t="shared" ca="1" si="212"/>
        <v>-5895308779510300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-5895308779510300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-24563786581292.918</v>
      </c>
      <c r="L5721" s="444">
        <f t="shared" ca="1" si="212"/>
        <v>-5919872566091593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-5919872566091593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-24666135692048.305</v>
      </c>
      <c r="L5722" s="444">
        <f t="shared" ca="1" si="212"/>
        <v>-5944538701783641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-5944538701783641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-24768911257431.836</v>
      </c>
      <c r="L5723" s="444">
        <f t="shared" ca="1" si="212"/>
        <v>-5969307613041073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-5969307613041073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-24872115054337.805</v>
      </c>
      <c r="L5724" s="444">
        <f t="shared" ca="1" si="212"/>
        <v>-5994179728095411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-5994179728095411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-24975748867064.211</v>
      </c>
      <c r="L5725" s="444">
        <f t="shared" ca="1" si="212"/>
        <v>-6019155476962475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-6019155476962475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-25079814487343.645</v>
      </c>
      <c r="L5726" s="444">
        <f t="shared" ca="1" si="212"/>
        <v>-6044235291449819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-6044235291449819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-25184313714374.246</v>
      </c>
      <c r="L5727" s="444">
        <f t="shared" ca="1" si="212"/>
        <v>-6069419605164193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-6069419605164193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-25289248354850.805</v>
      </c>
      <c r="L5728" s="444">
        <f t="shared" ca="1" si="212"/>
        <v>-6094708853519044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-6094708853519044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-25394620222996.016</v>
      </c>
      <c r="L5729" s="444">
        <f t="shared" ca="1" si="212"/>
        <v>-6120103473742040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-6120103473742040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-25500431140591.832</v>
      </c>
      <c r="L5730" s="444">
        <f t="shared" ca="1" si="212"/>
        <v>-6145603904882632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-6145603904882632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-25606682937010.965</v>
      </c>
      <c r="L5731" s="444">
        <f t="shared" ca="1" si="212"/>
        <v>-6171210587819643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-6171210587819643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-25713377449248.512</v>
      </c>
      <c r="L5732" s="444">
        <f t="shared" ca="1" si="212"/>
        <v>-6196923965268892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-6196923965268892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-25820516521953.715</v>
      </c>
      <c r="L5733" s="444">
        <f t="shared" ca="1" si="212"/>
        <v>-6222744481790846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-6222744481790846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-25928102007461.859</v>
      </c>
      <c r="L5734" s="444">
        <f t="shared" ca="1" si="212"/>
        <v>-6248672583798308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-6248672583798308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-26036135765826.281</v>
      </c>
      <c r="L5735" s="444">
        <f t="shared" ca="1" si="212"/>
        <v>-6274708719564134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-6274708719564134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-26144619664850.559</v>
      </c>
      <c r="L5736" s="444">
        <f t="shared" ca="1" si="212"/>
        <v>-6300853339228985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-6300853339228985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-26253555580120.77</v>
      </c>
      <c r="L5737" s="444">
        <f t="shared" ca="1" si="212"/>
        <v>-6327106894809106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-6327106894809106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-26362945395037.941</v>
      </c>
      <c r="L5738" s="444">
        <f t="shared" ca="1" si="212"/>
        <v>-6353469840204144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-6353469840204144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-26472791000850.602</v>
      </c>
      <c r="L5739" s="444">
        <f t="shared" ca="1" si="212"/>
        <v>-6379942631204995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-6379942631204995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-26583094296687.48</v>
      </c>
      <c r="L5740" s="444">
        <f t="shared" ca="1" si="212"/>
        <v>-6406525725501682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-6406525725501682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-26693857189590.34</v>
      </c>
      <c r="L5741" s="444">
        <f t="shared" ca="1" si="212"/>
        <v>-6433219582691272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-6433219582691272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-26805081594546.965</v>
      </c>
      <c r="L5742" s="444">
        <f t="shared" ca="1" si="212"/>
        <v>-6460024664285819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-6460024664285819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-26916769434524.246</v>
      </c>
      <c r="L5743" s="444">
        <f t="shared" ca="1" si="212"/>
        <v>-6486941433720343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-6486941433720343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-27028922640501.43</v>
      </c>
      <c r="L5744" s="444">
        <f t="shared" ca="1" si="212"/>
        <v>-6513970356360844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-6513970356360844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-27141543151503.516</v>
      </c>
      <c r="L5745" s="444">
        <f t="shared" ca="1" si="212"/>
        <v>-6541111899512348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-6541111899512348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-27254632914634.781</v>
      </c>
      <c r="L5746" s="444">
        <f t="shared" ca="1" si="212"/>
        <v>-6568366532426983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-6568366532426983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-27368193885112.43</v>
      </c>
      <c r="L5747" s="444">
        <f t="shared" ca="1" si="212"/>
        <v>-6595734726312095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-6595734726312095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-27482228026300.395</v>
      </c>
      <c r="L5748" s="444">
        <f t="shared" ca="1" si="212"/>
        <v>-6623216954338395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-6623216954338395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-27596737309743.313</v>
      </c>
      <c r="L5749" s="444">
        <f t="shared" ca="1" si="212"/>
        <v>-6650813691648138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-6650813691648138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-27711723715200.574</v>
      </c>
      <c r="L5750" s="444">
        <f t="shared" ca="1" si="212"/>
        <v>-6678525415363339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-6678525415363339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-27827189230680.578</v>
      </c>
      <c r="L5751" s="444">
        <f t="shared" ca="1" si="212"/>
        <v>-6706352604594020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-6706352604594020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-27943135852475.082</v>
      </c>
      <c r="L5752" s="444">
        <f t="shared" ca="1" si="212"/>
        <v>-6734295740446495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-6734295740446495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-28059565585193.73</v>
      </c>
      <c r="L5753" s="444">
        <f t="shared" ca="1" si="212"/>
        <v>-6762355306031689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-6762355306031689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-28176480441798.703</v>
      </c>
      <c r="L5754" s="444">
        <f t="shared" ca="1" si="212"/>
        <v>-6790531786473488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-6790531786473488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-28293882443639.531</v>
      </c>
      <c r="L5755" s="444">
        <f t="shared" ca="1" si="212"/>
        <v>-6818825668917128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-6818825668917128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-28411773620488.031</v>
      </c>
      <c r="L5756" s="444">
        <f t="shared" ca="1" si="212"/>
        <v>-6847237442537616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-6847237442537616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-28530156010573.398</v>
      </c>
      <c r="L5757" s="444">
        <f t="shared" ca="1" si="212"/>
        <v>-6875767598548189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-6875767598548189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-28649031660617.453</v>
      </c>
      <c r="L5758" s="444">
        <f t="shared" ca="1" si="212"/>
        <v>-6904416630208806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-6904416630208806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-28768402625870.023</v>
      </c>
      <c r="L5759" s="444">
        <f t="shared" ca="1" si="212"/>
        <v>-6933185032834676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-6933185032834676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-28888270970144.484</v>
      </c>
      <c r="L5760" s="444">
        <f t="shared" ca="1" si="212"/>
        <v>-6962073303804820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-6962073303804820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-29008638765853.418</v>
      </c>
      <c r="L5761" s="444">
        <f t="shared" ca="1" si="212"/>
        <v>-6991081942570673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-6991081942570673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-29129508094044.469</v>
      </c>
      <c r="L5762" s="444">
        <f t="shared" ca="1" si="212"/>
        <v>-7020211450664717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-7020211450664717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-29250881044436.32</v>
      </c>
      <c r="L5763" s="444">
        <f t="shared" ca="1" si="212"/>
        <v>-7049462331709153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-7049462331709153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-29372759715454.809</v>
      </c>
      <c r="L5764" s="444">
        <f t="shared" ca="1" si="212"/>
        <v>-7078835091424608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-7078835091424608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-29495146214269.195</v>
      </c>
      <c r="L5765" s="444">
        <f t="shared" ca="1" si="212"/>
        <v>-7108330237638877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-7108330237638877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-29618042656828.652</v>
      </c>
      <c r="L5766" s="444">
        <f t="shared" ca="1" si="212"/>
        <v>-7137948280295706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-7137948280295706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-29741451167898.773</v>
      </c>
      <c r="L5767" s="444">
        <f t="shared" ca="1" si="212"/>
        <v>-7167689731463605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-7167689731463605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-29865373881098.359</v>
      </c>
      <c r="L5768" s="444">
        <f t="shared" ca="1" si="212"/>
        <v>-7197555105344703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-7197555105344703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-29989812938936.266</v>
      </c>
      <c r="L5769" s="444">
        <f t="shared" ca="1" si="212"/>
        <v>-7227544918283639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-7227544918283639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-30114770492848.496</v>
      </c>
      <c r="L5770" s="444">
        <f t="shared" ca="1" si="212"/>
        <v>-7257659688776487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-7257659688776487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-30240248703235.359</v>
      </c>
      <c r="L5771" s="444">
        <f t="shared" ca="1" si="212"/>
        <v>-7287899937479722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-7287899937479722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-30366249739498.84</v>
      </c>
      <c r="L5772" s="444">
        <f t="shared" ca="1" si="212"/>
        <v>-7318266187219221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-7318266187219221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-30492775780080.086</v>
      </c>
      <c r="L5773" s="444">
        <f t="shared" ca="1" si="212"/>
        <v>-7348758962999301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-7348758962999301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-30619829012497.082</v>
      </c>
      <c r="L5774" s="444">
        <f t="shared" ca="1" si="212"/>
        <v>-7379378792011798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-7379378792011798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-30747411633382.492</v>
      </c>
      <c r="L5775" s="444">
        <f t="shared" ca="1" si="212"/>
        <v>-7410126203645180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-7410126203645180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-30875525848521.586</v>
      </c>
      <c r="L5776" s="444">
        <f t="shared" ca="1" si="212"/>
        <v>-7441001729493702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-7441001729493702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-31004173872890.426</v>
      </c>
      <c r="L5777" s="444">
        <f t="shared" ca="1" si="212"/>
        <v>-7472005903366592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-7472005903366592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-31133357930694.133</v>
      </c>
      <c r="L5778" s="444">
        <f t="shared" ca="1" si="212"/>
        <v>-7503139261297286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-7503139261297286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-31263080255405.359</v>
      </c>
      <c r="L5779" s="444">
        <f t="shared" ca="1" si="212"/>
        <v>-7534402341552691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-7534402341552691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-31393343089802.879</v>
      </c>
      <c r="L5780" s="444">
        <f t="shared" ca="1" si="212"/>
        <v>-7565795684642494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-7565795684642494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-31524148686010.391</v>
      </c>
      <c r="L5781" s="444">
        <f t="shared" ca="1" si="212"/>
        <v>-7597319833328504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-7597319833328504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-31655499305535.434</v>
      </c>
      <c r="L5782" s="444">
        <f t="shared" ca="1" si="212"/>
        <v>-7628975332634039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-7628975332634039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-31787397219308.496</v>
      </c>
      <c r="L5783" s="444">
        <f t="shared" ca="1" si="212"/>
        <v>-7660762729853347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-7660762729853347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-31919844707722.277</v>
      </c>
      <c r="L5784" s="444">
        <f t="shared" ca="1" si="212"/>
        <v>-7692682574561069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-7692682574561069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-32052844060671.125</v>
      </c>
      <c r="L5785" s="444">
        <f t="shared" ca="1" si="212"/>
        <v>-7724735418621740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-7724735418621740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-32186397577590.582</v>
      </c>
      <c r="L5786" s="444">
        <f t="shared" ca="1" si="212"/>
        <v>-7756921816199331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-7756921816199331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-32320507567497.211</v>
      </c>
      <c r="L5787" s="444">
        <f t="shared" ca="1" si="212"/>
        <v>-7789242323766828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-7789242323766828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-32455176349028.449</v>
      </c>
      <c r="L5788" s="444">
        <f t="shared" ca="1" si="212"/>
        <v>-7821697500115856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-7821697500115856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-32590406250482.738</v>
      </c>
      <c r="L5789" s="444">
        <f t="shared" ca="1" si="212"/>
        <v>-7854287906366339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-7854287906366339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-32726199609859.746</v>
      </c>
      <c r="L5790" s="444">
        <f t="shared" ca="1" si="212"/>
        <v>-7887014105976199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-7887014105976199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-32862558774900.828</v>
      </c>
      <c r="L5791" s="444">
        <f t="shared" ca="1" si="212"/>
        <v>-7919876664751100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-7919876664751100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-32999486103129.582</v>
      </c>
      <c r="L5792" s="444">
        <f t="shared" ca="1" si="212"/>
        <v>-7952876150854230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-7952876150854230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-33136983961892.621</v>
      </c>
      <c r="L5793" s="444">
        <f t="shared" ca="1" si="212"/>
        <v>-7986013134816123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-7986013134816123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-33275054728400.512</v>
      </c>
      <c r="L5794" s="444">
        <f t="shared" ca="1" si="212"/>
        <v>-8019288189544524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-8019288189544524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-33413700789768.848</v>
      </c>
      <c r="L5795" s="444">
        <f t="shared" ca="1" si="212"/>
        <v>-8052701890334293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-8052701890334293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-33552924543059.559</v>
      </c>
      <c r="L5796" s="444">
        <f t="shared" ca="1" si="212"/>
        <v>-8086254814877353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-8086254814877353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-33692728395322.305</v>
      </c>
      <c r="L5797" s="444">
        <f t="shared" ca="1" si="212"/>
        <v>-8119947543272675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-8119947543272675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-33833114763636.148</v>
      </c>
      <c r="L5798" s="444">
        <f t="shared" ca="1" si="212"/>
        <v>-8153780658036311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-8153780658036311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-33974086075151.301</v>
      </c>
      <c r="L5799" s="444">
        <f t="shared" ca="1" si="212"/>
        <v>-8187754744111462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-8187754744111462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-34115644767131.09</v>
      </c>
      <c r="L5800" s="444">
        <f t="shared" ca="1" si="212"/>
        <v>-8221870388878593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-8221870388878593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-34257793286994.137</v>
      </c>
      <c r="L5801" s="444">
        <f t="shared" ca="1" si="212"/>
        <v>-8256128182165587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-8256128182165587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-34400534092356.609</v>
      </c>
      <c r="L5802" s="444">
        <f t="shared" ca="1" si="212"/>
        <v>-8290528716257944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-8290528716257944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-34543869651074.766</v>
      </c>
      <c r="L5803" s="444">
        <f t="shared" ca="1" si="212"/>
        <v>-8325072585909019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-8325072585909019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-34687802441287.578</v>
      </c>
      <c r="L5804" s="444">
        <f t="shared" ca="1" si="212"/>
        <v>-8359760388350307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-8359760388350307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-34832334951459.617</v>
      </c>
      <c r="L5805" s="444">
        <f t="shared" ca="1" si="212"/>
        <v>-8394592723301767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-8394592723301767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-34977469680424.027</v>
      </c>
      <c r="L5806" s="444">
        <f t="shared" ca="1" si="212"/>
        <v>-8429570192982191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-8429570192982191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-35123209137425.797</v>
      </c>
      <c r="L5807" s="444">
        <f t="shared" ca="1" si="212"/>
        <v>-8464693402119617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-8464693402119617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-35269555842165.063</v>
      </c>
      <c r="L5808" s="444">
        <f t="shared" ca="1" si="212"/>
        <v>-8499962957961782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-8499962957961782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-35416512324840.75</v>
      </c>
      <c r="L5809" s="444">
        <f t="shared" ca="1" si="212"/>
        <v>-8535379470286623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-8535379470286623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-35564081126194.266</v>
      </c>
      <c r="L5810" s="444">
        <f t="shared" ca="1" si="212"/>
        <v>-8570943551412817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-8570943551412817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-35712264797553.406</v>
      </c>
      <c r="L5811" s="444">
        <f t="shared" ca="1" si="212"/>
        <v>-8606655816210370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-8606655816210370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-35861065900876.547</v>
      </c>
      <c r="L5812" s="444">
        <f t="shared" ca="1" si="212"/>
        <v>-8642516882111247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-8642516882111247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-36010487008796.859</v>
      </c>
      <c r="L5813" s="444">
        <f t="shared" ca="1" si="212"/>
        <v>-8678527369120044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-8678527369120044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-36160530704666.852</v>
      </c>
      <c r="L5814" s="444">
        <f t="shared" ca="1" si="212"/>
        <v>-8714687899824711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-8714687899824711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-36311199582602.961</v>
      </c>
      <c r="L5815" s="444">
        <f t="shared" ca="1" si="212"/>
        <v>-8750999099407314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-8750999099407314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-36462496247530.477</v>
      </c>
      <c r="L5816" s="444">
        <f t="shared" ca="1" si="212"/>
        <v>-8787461595654844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-8787461595654844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-36614423315228.516</v>
      </c>
      <c r="L5817" s="444">
        <f t="shared" ca="1" si="212"/>
        <v>-8824076018970073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-8824076018970073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-36766983412375.297</v>
      </c>
      <c r="L5818" s="444">
        <f t="shared" ca="1" si="212"/>
        <v>-8860843002382448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-8860843002382448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-36920179176593.539</v>
      </c>
      <c r="L5819" s="444">
        <f t="shared" ca="1" si="212"/>
        <v>-8897763181559042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-8897763181559042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-37074013256496.008</v>
      </c>
      <c r="L5820" s="444">
        <f t="shared" ca="1" si="212"/>
        <v>-8934837194815538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-8934837194815538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-37228488311731.406</v>
      </c>
      <c r="L5821" s="444">
        <f t="shared" ca="1" si="212"/>
        <v>-8972065683127269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-8972065683127269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-37383607013030.289</v>
      </c>
      <c r="L5822" s="444">
        <f t="shared" ca="1" si="212"/>
        <v>-9009449290140300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-9009449290140300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-37539372042251.25</v>
      </c>
      <c r="L5823" s="444">
        <f t="shared" ca="1" si="212"/>
        <v>-9046988662182552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-9046988662182552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-37695786092427.297</v>
      </c>
      <c r="L5824" s="444">
        <f t="shared" ca="1" si="212"/>
        <v>-9084684448274980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-9084684448274980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-37852851867812.414</v>
      </c>
      <c r="L5825" s="444">
        <f t="shared" ca="1" si="212"/>
        <v>-9122537300142792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-9122537300142792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-38010572083928.297</v>
      </c>
      <c r="L5826" s="444">
        <f t="shared" ca="1" si="212"/>
        <v>-9160547872226720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-9160547872226720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-38168949467611.336</v>
      </c>
      <c r="L5827" s="444">
        <f t="shared" ca="1" si="212"/>
        <v>-9198716821694332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-9198716821694332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-38327986757059.719</v>
      </c>
      <c r="L5828" s="444">
        <f t="shared" ca="1" si="212"/>
        <v>-9237044808451392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-9237044808451392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-38487686701880.797</v>
      </c>
      <c r="L5829" s="444">
        <f t="shared" ca="1" si="212"/>
        <v>-9275532495153272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-9275532495153272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-38648052063138.633</v>
      </c>
      <c r="L5830" s="444">
        <f t="shared" ca="1" si="212"/>
        <v>-9314180547216410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-9314180547216410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-38809085613401.711</v>
      </c>
      <c r="L5831" s="444">
        <f t="shared" ca="1" si="212"/>
        <v>-9352989632829812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-9352989632829812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-38970790136790.883</v>
      </c>
      <c r="L5832" s="444">
        <f t="shared" ca="1" si="212"/>
        <v>-9391960422966602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-9391960422966602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-39133168429027.508</v>
      </c>
      <c r="L5833" s="444">
        <f t="shared" ca="1" si="212"/>
        <v>-9431093591395630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-9431093591395630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-39296223297481.789</v>
      </c>
      <c r="L5834" s="444">
        <f t="shared" ca="1" si="212"/>
        <v>-9470389814693112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-9470389814693112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-39459957561221.297</v>
      </c>
      <c r="L5835" s="444">
        <f t="shared" ca="1" si="212"/>
        <v>-9509849772254334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-9509849772254334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-39624374051059.727</v>
      </c>
      <c r="L5836" s="444">
        <f t="shared" ca="1" si="212"/>
        <v>-9549474146305394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-9549474146305394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-39789475609605.805</v>
      </c>
      <c r="L5837" s="444">
        <f t="shared" ca="1" si="212"/>
        <v>-9589263621915000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-9589263621915000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-39955265091312.5</v>
      </c>
      <c r="L5838" s="444">
        <f t="shared" ca="1" si="212"/>
        <v>-9629218887006312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-9629218887006312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-40121745362526.297</v>
      </c>
      <c r="L5839" s="444">
        <f t="shared" ca="1" si="212"/>
        <v>-9669340632368838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-9669340632368838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-40288919301536.828</v>
      </c>
      <c r="L5840" s="444">
        <f t="shared" ca="1" si="212"/>
        <v>-9709629551670374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-9709629551670374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-40456789798626.555</v>
      </c>
      <c r="L5841" s="444">
        <f t="shared" ca="1" si="212"/>
        <v>-9750086341469000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-9750086341469000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-40625359756120.836</v>
      </c>
      <c r="L5842" s="444">
        <f t="shared" ca="1" si="212"/>
        <v>-9790711701225120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-9790711701225120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-40794632088438</v>
      </c>
      <c r="L5843" s="444">
        <f t="shared" ca="1" si="212"/>
        <v>-9831506333313558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-9831506333313558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-40964609722139.828</v>
      </c>
      <c r="L5844" s="444">
        <f t="shared" ca="1" si="212"/>
        <v>-9872470943035698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-9872470943035698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-41135295595982.078</v>
      </c>
      <c r="L5845" s="444">
        <f t="shared" ca="1" si="212"/>
        <v>-9913606238631680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-9913606238631680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-41306692660965.336</v>
      </c>
      <c r="L5846" s="444">
        <f t="shared" ca="1" si="212"/>
        <v>-9954912931292646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-9954912931292646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-41478803880386.023</v>
      </c>
      <c r="L5847" s="444">
        <f t="shared" ca="1" si="212"/>
        <v>-9996391735173032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-9996391735173032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-41651632229887.633</v>
      </c>
      <c r="L5848" s="444">
        <f t="shared" ca="1" si="212"/>
        <v>-1.003804336740292E+16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-1.003804336740292E+16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-41825180697512.164</v>
      </c>
      <c r="L5849" s="444">
        <f t="shared" ca="1" si="212"/>
        <v>-1.0079868548100432E+16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-1.0079868548100432E+16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-41999452283751.797</v>
      </c>
      <c r="L5850" s="444">
        <f t="shared" ca="1" si="212"/>
        <v>-1.0121868000384184E+16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-1.0121868000384184E+16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-42174450001600.766</v>
      </c>
      <c r="L5851" s="444">
        <f t="shared" ca="1" si="212"/>
        <v>-1.0164042450385784E+16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-1.0164042450385784E+16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-42350176876607.43</v>
      </c>
      <c r="L5852" s="444">
        <f t="shared" ca="1" si="212"/>
        <v>-1.0206392627262392E+16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-1.0206392627262392E+16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-42526635946926.633</v>
      </c>
      <c r="L5853" s="444">
        <f t="shared" ca="1" si="212"/>
        <v>-1.0248919263209318E+16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-1.0248919263209318E+16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-42703830263372.156</v>
      </c>
      <c r="L5854" s="444">
        <f t="shared" ca="1" si="212"/>
        <v>-1.029162309347269E+16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-1.029162309347269E+16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-42881762889469.539</v>
      </c>
      <c r="L5855" s="444">
        <f t="shared" ca="1" si="212"/>
        <v>-1.033450485636216E+16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-1.033450485636216E+16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-43060436901509</v>
      </c>
      <c r="L5856" s="444">
        <f t="shared" ca="1" si="212"/>
        <v>-1.0377565293263668E+16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-1.0377565293263668E+16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-43239855388598.617</v>
      </c>
      <c r="L5857" s="444">
        <f t="shared" ca="1" si="212"/>
        <v>-1.0420805148652266E+16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-1.0420805148652266E+16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-43420021452717.773</v>
      </c>
      <c r="L5858" s="444">
        <f t="shared" ca="1" si="212"/>
        <v>-1.0464225170104984E+16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-1.0464225170104984E+16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-43600938208770.766</v>
      </c>
      <c r="L5859" s="444">
        <f t="shared" ca="1" si="212"/>
        <v>-1.0507826108313754E+16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-1.0507826108313754E+16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-43782608784640.641</v>
      </c>
      <c r="L5860" s="444">
        <f t="shared" ca="1" si="212"/>
        <v>-1.0551608717098394E+16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-1.0551608717098394E+16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-43965036321243.305</v>
      </c>
      <c r="L5861" s="444">
        <f t="shared" ca="1" si="212"/>
        <v>-1.0595573753419638E+16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-1.0595573753419638E+16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-44148223972581.828</v>
      </c>
      <c r="L5862" s="444">
        <f t="shared" ca="1" si="212"/>
        <v>-1.063972197739222E+16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-1.063972197739222E+16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-44332174905800.914</v>
      </c>
      <c r="L5863" s="444">
        <f t="shared" ca="1" si="212"/>
        <v>-1.068405415229802E+16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-1.068405415229802E+16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-44516892301241.75</v>
      </c>
      <c r="L5864" s="444">
        <f t="shared" ca="1" si="212"/>
        <v>-1.0728571044599262E+16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-1.0728571044599262E+16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-44702379352496.922</v>
      </c>
      <c r="L5865" s="444">
        <f t="shared" ca="1" si="212"/>
        <v>-1.0773273423951758E+16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-1.0773273423951758E+16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-44888639266465.656</v>
      </c>
      <c r="L5866" s="444">
        <f t="shared" ca="1" si="212"/>
        <v>-1.0818162063218224E+16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-1.0818162063218224E+16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-45075675263409.266</v>
      </c>
      <c r="L5867" s="444">
        <f t="shared" ca="1" si="212"/>
        <v>-1.0863237738481634E+16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-1.0863237738481634E+16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-45263490577006.805</v>
      </c>
      <c r="L5868" s="444">
        <f t="shared" ca="1" si="212"/>
        <v>-1.090850122905864E+16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-1.090850122905864E+16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-45452088454411</v>
      </c>
      <c r="L5869" s="444">
        <f t="shared" ca="1" si="212"/>
        <v>-1.0953953317513052E+16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-1.0953953317513052E+16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-45641472156304.383</v>
      </c>
      <c r="L5870" s="444">
        <f t="shared" ca="1" si="212"/>
        <v>-1.0999594789669356E+16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-1.0999594789669356E+16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-45831644956955.648</v>
      </c>
      <c r="L5871" s="444">
        <f t="shared" ca="1" si="212"/>
        <v>-1.1045426434626312E+16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-1.1045426434626312E+16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-46022610144276.297</v>
      </c>
      <c r="L5872" s="444">
        <f t="shared" ca="1" si="212"/>
        <v>-1.1091449044770588E+16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-1.1091449044770588E+16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-46214371019877.453</v>
      </c>
      <c r="L5873" s="444">
        <f t="shared" ref="L5873:L6127" ca="1" si="217">I5873-J5873+K5873</f>
        <v>-1.1137663415790466E+16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-1.1137663415790466E+16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-46406930899126.938</v>
      </c>
      <c r="L5874" s="444">
        <f t="shared" ca="1" si="217"/>
        <v>-1.1184070346689592E+16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-1.1184070346689592E+16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-46600293111206.633</v>
      </c>
      <c r="L5875" s="444">
        <f t="shared" ca="1" si="217"/>
        <v>-1.1230670639800798E+16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-1.1230670639800798E+16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-46794460999169.992</v>
      </c>
      <c r="L5876" s="444">
        <f t="shared" ca="1" si="217"/>
        <v>-1.1277465100799968E+16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-1.1277465100799968E+16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-46989437919999.867</v>
      </c>
      <c r="L5877" s="444">
        <f t="shared" ca="1" si="217"/>
        <v>-1.1324454538719968E+16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-1.1324454538719968E+16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-47185227244666.531</v>
      </c>
      <c r="L5878" s="444">
        <f t="shared" ca="1" si="217"/>
        <v>-1.1371639765964634E+16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-1.1371639765964634E+16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-47381832358185.977</v>
      </c>
      <c r="L5879" s="444">
        <f t="shared" ca="1" si="217"/>
        <v>-1.141902159832282E+16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-1.141902159832282E+16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-47579256659678.414</v>
      </c>
      <c r="L5880" s="444">
        <f t="shared" ca="1" si="217"/>
        <v>-1.1466600854982498E+16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-1.1466600854982498E+16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-47777503562427.078</v>
      </c>
      <c r="L5881" s="444">
        <f t="shared" ca="1" si="217"/>
        <v>-1.1514378358544926E+16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-1.1514378358544926E+16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-47976576493937.188</v>
      </c>
      <c r="L5882" s="444">
        <f t="shared" ca="1" si="217"/>
        <v>-1.1562354935038864E+16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-1.1562354935038864E+16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-48176478895995.266</v>
      </c>
      <c r="L5883" s="444">
        <f t="shared" ca="1" si="217"/>
        <v>-1.161053141393486E+16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-1.161053141393486E+16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-48377214224728.586</v>
      </c>
      <c r="L5884" s="444">
        <f t="shared" ca="1" si="217"/>
        <v>-1.1658908628159588E+16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-1.1658908628159588E+16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-48578785950664.953</v>
      </c>
      <c r="L5885" s="444">
        <f t="shared" ca="1" si="217"/>
        <v>-1.1707487414110252E+16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-1.1707487414110252E+16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-48781197558792.719</v>
      </c>
      <c r="L5886" s="444">
        <f t="shared" ca="1" si="217"/>
        <v>-1.1756268611669044E+16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-1.1756268611669044E+16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-48984452548621.016</v>
      </c>
      <c r="L5887" s="444">
        <f t="shared" ca="1" si="217"/>
        <v>-1.1805253064217666E+16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-1.1805253064217666E+16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-49188554434240.273</v>
      </c>
      <c r="L5888" s="444">
        <f t="shared" ca="1" si="217"/>
        <v>-1.1854441618651906E+16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-1.1854441618651906E+16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-49393506744382.938</v>
      </c>
      <c r="L5889" s="444">
        <f t="shared" ca="1" si="217"/>
        <v>-1.1903835125396288E+16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-1.1903835125396288E+16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-49599313022484.531</v>
      </c>
      <c r="L5890" s="444">
        <f t="shared" ca="1" si="217"/>
        <v>-1.1953434438418772E+16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-1.1953434438418772E+16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-49805976826744.883</v>
      </c>
      <c r="L5891" s="444">
        <f t="shared" ca="1" si="217"/>
        <v>-1.2003240415245516E+16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-1.2003240415245516E+16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-50013501730189.648</v>
      </c>
      <c r="L5892" s="444">
        <f t="shared" ca="1" si="217"/>
        <v>-1.2053253916975706E+16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-1.2053253916975706E+16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-50221891320732.109</v>
      </c>
      <c r="L5893" s="444">
        <f t="shared" ca="1" si="217"/>
        <v>-1.2103475808296438E+16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-1.2103475808296438E+16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-50431149201235.156</v>
      </c>
      <c r="L5894" s="444">
        <f t="shared" ca="1" si="217"/>
        <v>-1.2153906957497674E+16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-1.2153906957497674E+16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-50641278989573.641</v>
      </c>
      <c r="L5895" s="444">
        <f t="shared" ca="1" si="217"/>
        <v>-1.2204548236487248E+16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-1.2204548236487248E+16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-50852284318696.867</v>
      </c>
      <c r="L5896" s="444">
        <f t="shared" ca="1" si="217"/>
        <v>-1.2255400520805944E+16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-1.2255400520805944E+16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-51064168836691.43</v>
      </c>
      <c r="L5897" s="444">
        <f t="shared" ca="1" si="217"/>
        <v>-1.2306464689642636E+16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-1.2306464689642636E+16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-51276936206844.313</v>
      </c>
      <c r="L5898" s="444">
        <f t="shared" ca="1" si="217"/>
        <v>-1.235774162584948E+16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-1.235774162584948E+16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-51490590107706.164</v>
      </c>
      <c r="L5899" s="444">
        <f t="shared" ca="1" si="217"/>
        <v>-1.2409232215957186E+16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-1.2409232215957186E+16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-51705134233154.938</v>
      </c>
      <c r="L5900" s="444">
        <f t="shared" ca="1" si="217"/>
        <v>-1.246093735019034E+16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-1.246093735019034E+16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-51920572292459.75</v>
      </c>
      <c r="L5901" s="444">
        <f t="shared" ca="1" si="217"/>
        <v>-1.25128579224828E+16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-1.25128579224828E+16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-52136908010345</v>
      </c>
      <c r="L5902" s="444">
        <f t="shared" ca="1" si="217"/>
        <v>-1.2564994830493144E+16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-1.2564994830493144E+16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-52354145127054.766</v>
      </c>
      <c r="L5903" s="444">
        <f t="shared" ca="1" si="217"/>
        <v>-1.2617348975620198E+16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-1.2617348975620198E+16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-52572287398417.492</v>
      </c>
      <c r="L5904" s="444">
        <f t="shared" ca="1" si="217"/>
        <v>-1.2669921263018616E+16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-1.2669921263018616E+16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-52791338595910.898</v>
      </c>
      <c r="L5905" s="444">
        <f t="shared" ca="1" si="217"/>
        <v>-1.2722712601614526E+16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-1.2722712601614526E+16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-53011302506727.188</v>
      </c>
      <c r="L5906" s="444">
        <f t="shared" ca="1" si="217"/>
        <v>-1.2775723904121254E+16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-1.2775723904121254E+16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-53232182933838.555</v>
      </c>
      <c r="L5907" s="444">
        <f t="shared" ca="1" si="217"/>
        <v>-1.2828956087055092E+16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-1.2828956087055092E+16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-53453983696062.883</v>
      </c>
      <c r="L5908" s="444">
        <f t="shared" ca="1" si="217"/>
        <v>-1.2882410070751154E+16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-1.2882410070751154E+16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-53676708628129.805</v>
      </c>
      <c r="L5909" s="444">
        <f t="shared" ca="1" si="217"/>
        <v>-1.2936086779379284E+16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-1.2936086779379284E+16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-53900361580747.016</v>
      </c>
      <c r="L5910" s="444">
        <f t="shared" ca="1" si="217"/>
        <v>-1.2989987140960032E+16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-1.2989987140960032E+16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-54124946420666.797</v>
      </c>
      <c r="L5911" s="444">
        <f t="shared" ca="1" si="217"/>
        <v>-1.3044112087380698E+16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-1.3044112087380698E+16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-54350467030752.906</v>
      </c>
      <c r="L5912" s="444">
        <f t="shared" ca="1" si="217"/>
        <v>-1.309846255441145E+16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-1.309846255441145E+16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-54576927310047.711</v>
      </c>
      <c r="L5913" s="444">
        <f t="shared" ca="1" si="217"/>
        <v>-1.3153039481721498E+16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-1.3153039481721498E+16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-54804331173839.578</v>
      </c>
      <c r="L5914" s="444">
        <f t="shared" ca="1" si="217"/>
        <v>-1.3207843812895338E+16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-1.3207843812895338E+16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-55032682553730.578</v>
      </c>
      <c r="L5915" s="444">
        <f t="shared" ca="1" si="217"/>
        <v>-1.3262876495449068E+16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-1.3262876495449068E+16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-55261985397704.453</v>
      </c>
      <c r="L5916" s="444">
        <f t="shared" ca="1" si="217"/>
        <v>-1.3318138480846772E+16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-1.3318138480846772E+16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-55492243670194.883</v>
      </c>
      <c r="L5917" s="444">
        <f t="shared" ca="1" si="217"/>
        <v>-1.3373630724516966E+16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-1.3373630724516966E+16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-55723461352154.023</v>
      </c>
      <c r="L5918" s="444">
        <f t="shared" ca="1" si="217"/>
        <v>-1.342935418586912E+16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-1.342935418586912E+16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-55955642441121.336</v>
      </c>
      <c r="L5919" s="444">
        <f t="shared" ca="1" si="217"/>
        <v>-1.3485309828310242E+16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-1.3485309828310242E+16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-56188790951292.672</v>
      </c>
      <c r="L5920" s="444">
        <f t="shared" ca="1" si="217"/>
        <v>-1.3541498619261534E+16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-1.3541498619261534E+16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-56422910913589.727</v>
      </c>
      <c r="L5921" s="444">
        <f t="shared" ca="1" si="217"/>
        <v>-1.3597921530175124E+16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-1.3597921530175124E+16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-56658006375729.68</v>
      </c>
      <c r="L5922" s="444">
        <f t="shared" ca="1" si="217"/>
        <v>-1.3654579536550854E+16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-1.3654579536550854E+16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-56894081402295.227</v>
      </c>
      <c r="L5923" s="444">
        <f t="shared" ca="1" si="217"/>
        <v>-1.371147361795315E+16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-1.371147361795315E+16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-57131140074804.789</v>
      </c>
      <c r="L5924" s="444">
        <f t="shared" ca="1" si="217"/>
        <v>-1.3768604758027954E+16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-1.3768604758027954E+16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-57369186491783.141</v>
      </c>
      <c r="L5925" s="444">
        <f t="shared" ca="1" si="217"/>
        <v>-1.3825973944519738E+16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-1.3825973944519738E+16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-57608224768832.242</v>
      </c>
      <c r="L5926" s="444">
        <f t="shared" ca="1" si="217"/>
        <v>-1.388358216928857E+16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-1.388358216928857E+16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-57848259038702.375</v>
      </c>
      <c r="L5927" s="444">
        <f t="shared" ca="1" si="217"/>
        <v>-1.3941430428327272E+16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-1.3941430428327272E+16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-58089293451363.633</v>
      </c>
      <c r="L5928" s="444">
        <f t="shared" ca="1" si="217"/>
        <v>-1.3999519721778636E+16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-1.3999519721778636E+16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-58331332174077.648</v>
      </c>
      <c r="L5929" s="444">
        <f t="shared" ca="1" si="217"/>
        <v>-1.4057851053952714E+16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-1.4057851053952714E+16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-58574379391469.648</v>
      </c>
      <c r="L5930" s="444">
        <f t="shared" ca="1" si="217"/>
        <v>-1.4116425433344184E+16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-1.4116425433344184E+16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-58818439305600.766</v>
      </c>
      <c r="L5931" s="444">
        <f t="shared" ca="1" si="217"/>
        <v>-1.4175243872649784E+16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-1.4175243872649784E+16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-59063516136040.766</v>
      </c>
      <c r="L5932" s="444">
        <f t="shared" ca="1" si="217"/>
        <v>-1.4234307388785824E+16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-1.4234307388785824E+16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-59309614119940.93</v>
      </c>
      <c r="L5933" s="444">
        <f t="shared" ca="1" si="217"/>
        <v>-1.4293617002905764E+16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-1.4293617002905764E+16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-59556737512107.344</v>
      </c>
      <c r="L5934" s="444">
        <f t="shared" ca="1" si="217"/>
        <v>-1.4353173740417872E+16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-1.4353173740417872E+16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-59804890585074.477</v>
      </c>
      <c r="L5935" s="444">
        <f t="shared" ca="1" si="217"/>
        <v>-1.4412978631002946E+16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-1.4412978631002946E+16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-60054077629178.938</v>
      </c>
      <c r="L5936" s="444">
        <f t="shared" ca="1" si="217"/>
        <v>-1.4473032708632124E+16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-1.4473032708632124E+16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-60304302952633.852</v>
      </c>
      <c r="L5937" s="444">
        <f t="shared" ca="1" si="217"/>
        <v>-1.4533337011584758E+16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-1.4533337011584758E+16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-60555570881603.148</v>
      </c>
      <c r="L5938" s="444">
        <f t="shared" ca="1" si="217"/>
        <v>-1.4593892582466362E+16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-1.4593892582466362E+16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-60807885760276.508</v>
      </c>
      <c r="L5939" s="444">
        <f t="shared" ca="1" si="217"/>
        <v>-1.4654700468226638E+16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-1.4654700468226638E+16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-61061251950944.313</v>
      </c>
      <c r="L5940" s="444">
        <f t="shared" ca="1" si="217"/>
        <v>-1.4715761720177582E+16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-1.4715761720177582E+16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-61315673834073.258</v>
      </c>
      <c r="L5941" s="444">
        <f t="shared" ca="1" si="217"/>
        <v>-1.4777077394011656E+16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-1.4777077394011656E+16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-61571155808381.898</v>
      </c>
      <c r="L5942" s="444">
        <f t="shared" ca="1" si="217"/>
        <v>-1.4838648549820038E+16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-1.4838648549820038E+16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-61827702290916.836</v>
      </c>
      <c r="L5943" s="444">
        <f t="shared" ca="1" si="217"/>
        <v>-1.4900476252110954E+16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-1.4900476252110954E+16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-62085317717128.977</v>
      </c>
      <c r="L5944" s="444">
        <f t="shared" ca="1" si="217"/>
        <v>-1.4962561569828082E+16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-1.4962561569828082E+16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-62344006540950.344</v>
      </c>
      <c r="L5945" s="444">
        <f t="shared" ca="1" si="217"/>
        <v>-1.5024905576369032E+16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-1.5024905576369032E+16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-62603773234870.969</v>
      </c>
      <c r="L5946" s="444">
        <f t="shared" ca="1" si="217"/>
        <v>-1.5087509349603902E+16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-1.5087509349603902E+16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-62864622290016.25</v>
      </c>
      <c r="L5947" s="444">
        <f t="shared" ca="1" si="217"/>
        <v>-1.5150373971893918E+16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-1.5150373971893918E+16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-63126558216224.656</v>
      </c>
      <c r="L5948" s="444">
        <f t="shared" ca="1" si="217"/>
        <v>-1.5213500530110142E+16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-1.5213500530110142E+16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-63389585542125.594</v>
      </c>
      <c r="L5949" s="444">
        <f t="shared" ca="1" si="217"/>
        <v>-1.5276890115652268E+16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-1.5276890115652268E+16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-63653708815217.773</v>
      </c>
      <c r="L5950" s="444">
        <f t="shared" ca="1" si="217"/>
        <v>-1.5340543824467486E+16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-1.5340543824467486E+16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-63918932601947.859</v>
      </c>
      <c r="L5951" s="444">
        <f t="shared" ca="1" si="217"/>
        <v>-1.5404462757069434E+16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-1.5404462757069434E+16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-64185261487789.297</v>
      </c>
      <c r="L5952" s="444">
        <f t="shared" ca="1" si="217"/>
        <v>-1.5468648018557224E+16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-1.5468648018557224E+16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-64452700077321.758</v>
      </c>
      <c r="L5953" s="444">
        <f t="shared" ca="1" si="217"/>
        <v>-1.5533100718634546E+16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-1.5533100718634546E+16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-64721252994310.609</v>
      </c>
      <c r="L5954" s="444">
        <f t="shared" ca="1" si="217"/>
        <v>-1.5597821971628856E+16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-1.5597821971628856E+16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-64990924881786.906</v>
      </c>
      <c r="L5955" s="444">
        <f t="shared" ca="1" si="217"/>
        <v>-1.5662812896510642E+16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-1.5662812896510642E+16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-65261720402127.672</v>
      </c>
      <c r="L5956" s="444">
        <f t="shared" ca="1" si="217"/>
        <v>-1.572807461691277E+16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-1.572807461691277E+16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-65533644237136.539</v>
      </c>
      <c r="L5957" s="444">
        <f t="shared" ca="1" si="217"/>
        <v>-1.5793608261149906E+16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-1.5793608261149906E+16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-65806701088124.609</v>
      </c>
      <c r="L5958" s="444">
        <f t="shared" ca="1" si="217"/>
        <v>-1.585941496223803E+16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-1.585941496223803E+16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-66080895675991.789</v>
      </c>
      <c r="L5959" s="444">
        <f t="shared" ca="1" si="217"/>
        <v>-1.5925495857914022E+16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-1.5925495857914022E+16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-66356232741308.43</v>
      </c>
      <c r="L5960" s="444">
        <f t="shared" ca="1" si="217"/>
        <v>-1.599185209065533E+16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-1.599185209065533E+16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-66632717044397.219</v>
      </c>
      <c r="L5961" s="444">
        <f t="shared" ca="1" si="217"/>
        <v>-1.6058484807699728E+16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-1.6058484807699728E+16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-66910353365415.539</v>
      </c>
      <c r="L5962" s="444">
        <f t="shared" ca="1" si="217"/>
        <v>-1.6125395161065144E+16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-1.6125395161065144E+16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-67189146504438.102</v>
      </c>
      <c r="L5963" s="444">
        <f t="shared" ca="1" si="217"/>
        <v>-1.6192584307569582E+16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-1.6192584307569582E+16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-67469101281539.922</v>
      </c>
      <c r="L5964" s="444">
        <f t="shared" ca="1" si="217"/>
        <v>-1.6260053408851122E+16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-1.6260053408851122E+16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-67750222536879.672</v>
      </c>
      <c r="L5965" s="444">
        <f t="shared" ca="1" si="217"/>
        <v>-1.6327803631388002E+16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-1.6327803631388002E+16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-68032515130783.336</v>
      </c>
      <c r="L5966" s="444">
        <f t="shared" ca="1" si="217"/>
        <v>-1.6395836146518786E+16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-1.6395836146518786E+16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-68315983943828.273</v>
      </c>
      <c r="L5967" s="444">
        <f t="shared" ca="1" si="217"/>
        <v>-1.6464152130462614E+16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-1.6464152130462614E+16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-68600633876927.547</v>
      </c>
      <c r="L5968" s="444">
        <f t="shared" ca="1" si="217"/>
        <v>-1.6532752764339542E+16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-1.6532752764339542E+16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-68886469851414.758</v>
      </c>
      <c r="L5969" s="444">
        <f t="shared" ca="1" si="217"/>
        <v>-1.6601639234190956E+16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-1.6601639234190956E+16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-69173496809128.992</v>
      </c>
      <c r="L5970" s="444">
        <f t="shared" ca="1" si="217"/>
        <v>-1.6670812731000084E+16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-1.6670812731000084E+16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-69461719712500.352</v>
      </c>
      <c r="L5971" s="444">
        <f t="shared" ca="1" si="217"/>
        <v>-1.6740274450712584E+16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-1.6740274450712584E+16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-69751143544635.773</v>
      </c>
      <c r="L5972" s="444">
        <f t="shared" ca="1" si="217"/>
        <v>-1.681002559425722E+16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-1.681002559425722E+16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-70041773309405.086</v>
      </c>
      <c r="L5973" s="444">
        <f t="shared" ca="1" si="217"/>
        <v>-1.6880067367566626E+16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-1.6880067367566626E+16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-70333614031527.609</v>
      </c>
      <c r="L5974" s="444">
        <f t="shared" ca="1" si="217"/>
        <v>-1.6950400981598154E+16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-1.6950400981598154E+16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-70626670756658.969</v>
      </c>
      <c r="L5975" s="444">
        <f t="shared" ca="1" si="217"/>
        <v>-1.7021027652354812E+16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-1.7021027652354812E+16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-70920948551478.375</v>
      </c>
      <c r="L5976" s="444">
        <f t="shared" ca="1" si="217"/>
        <v>-1.709194860090629E+16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-1.709194860090629E+16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-71216452503776.203</v>
      </c>
      <c r="L5977" s="444">
        <f t="shared" ca="1" si="217"/>
        <v>-1.7163165053410066E+16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-1.7163165053410066E+16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-71513187722541.938</v>
      </c>
      <c r="L5978" s="444">
        <f t="shared" ca="1" si="217"/>
        <v>-1.7234678241132608E+16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-1.7234678241132608E+16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-71811159338052.531</v>
      </c>
      <c r="L5979" s="444">
        <f t="shared" ca="1" si="217"/>
        <v>-1.730648940047066E+16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-1.730648940047066E+16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-72110372501961.078</v>
      </c>
      <c r="L5980" s="444">
        <f t="shared" ca="1" si="217"/>
        <v>-1.7378599772972622E+16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-1.7378599772972622E+16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-72410832387385.922</v>
      </c>
      <c r="L5981" s="444">
        <f t="shared" ca="1" si="217"/>
        <v>-1.7451010605360008E+16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-1.7451010605360008E+16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-72712544189000.047</v>
      </c>
      <c r="L5982" s="444">
        <f t="shared" ca="1" si="217"/>
        <v>-1.7523723149549008E+16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-1.7523723149549008E+16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-73015513123120.859</v>
      </c>
      <c r="L5983" s="444">
        <f t="shared" ca="1" si="217"/>
        <v>-1.7596738662672128E+16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-1.7596738662672128E+16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-73319744427800.547</v>
      </c>
      <c r="L5984" s="444">
        <f t="shared" ca="1" si="217"/>
        <v>-1.7670058407099928E+16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-1.7670058407099928E+16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-73625243362916.359</v>
      </c>
      <c r="L5985" s="444">
        <f t="shared" ca="1" si="217"/>
        <v>-1.7743683650462844E+16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-1.7743683650462844E+16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-73932015210261.859</v>
      </c>
      <c r="L5986" s="444">
        <f t="shared" ca="1" si="217"/>
        <v>-1.7817615665673106E+16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-1.7817615665673106E+16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-74240065273637.938</v>
      </c>
      <c r="L5987" s="444">
        <f t="shared" ca="1" si="217"/>
        <v>-1.7891855730946744E+16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-1.7891855730946744E+16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-74549398878944.75</v>
      </c>
      <c r="L5988" s="444">
        <f t="shared" ca="1" si="217"/>
        <v>-1.7966405129825688E+16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-1.7966405129825688E+16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-74860021374273.703</v>
      </c>
      <c r="L5989" s="444">
        <f t="shared" ca="1" si="217"/>
        <v>-1.804126515119996E+16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-1.804126515119996E+16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-75171938129999.828</v>
      </c>
      <c r="L5990" s="444">
        <f t="shared" ca="1" si="217"/>
        <v>-1.811643708932996E+16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-1.811643708932996E+16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-75485154538874.828</v>
      </c>
      <c r="L5991" s="444">
        <f t="shared" ca="1" si="217"/>
        <v>-1.8191922243868836E+16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-1.8191922243868836E+16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-75799676016120.156</v>
      </c>
      <c r="L5992" s="444">
        <f t="shared" ca="1" si="217"/>
        <v>-1.8267721919884956E+16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-1.8267721919884956E+16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-76115507999520.656</v>
      </c>
      <c r="L5993" s="444">
        <f t="shared" ca="1" si="217"/>
        <v>-1.8343837427884476E+16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-1.8343837427884476E+16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-76432655949518.656</v>
      </c>
      <c r="L5994" s="444">
        <f t="shared" ca="1" si="217"/>
        <v>-1.8420270083833996E+16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-1.8420270083833996E+16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-76751125349308.313</v>
      </c>
      <c r="L5995" s="444">
        <f t="shared" ca="1" si="217"/>
        <v>-1.8497021209183304E+16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-1.8497021209183304E+16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-77070921704930.438</v>
      </c>
      <c r="L5996" s="444">
        <f t="shared" ca="1" si="217"/>
        <v>-1.8574092130888236E+16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-1.8574092130888236E+16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-77392050545367.656</v>
      </c>
      <c r="L5997" s="444">
        <f t="shared" ca="1" si="217"/>
        <v>-1.8651484181433604E+16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-1.8651484181433604E+16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-77714517422640.016</v>
      </c>
      <c r="L5998" s="444">
        <f t="shared" ca="1" si="217"/>
        <v>-1.8729198698856244E+16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-1.8729198698856244E+16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-78038327911901.016</v>
      </c>
      <c r="L5999" s="444">
        <f t="shared" ca="1" si="217"/>
        <v>-1.8807237026768144E+16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-1.8807237026768144E+16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-78363487611533.938</v>
      </c>
      <c r="L6000" s="444">
        <f t="shared" ca="1" si="217"/>
        <v>-1.8885600514379676E+16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-1.8885600514379676E+16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-78690002143248.656</v>
      </c>
      <c r="L6001" s="444">
        <f t="shared" ca="1" si="217"/>
        <v>-1.8964290516522924E+16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-1.8964290516522924E+16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-79017877152178.844</v>
      </c>
      <c r="L6002" s="444">
        <f t="shared" ca="1" si="217"/>
        <v>-1.9043308393675104E+16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-1.9043308393675104E+16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-79347118306979.594</v>
      </c>
      <c r="L6003" s="444">
        <f t="shared" ca="1" si="217"/>
        <v>-1.9122655511982084E+16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-1.9122655511982084E+16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-79677731299925.344</v>
      </c>
      <c r="L6004" s="444">
        <f t="shared" ca="1" si="217"/>
        <v>-1.9202333243282008E+16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-1.9202333243282008E+16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-80009721847008.359</v>
      </c>
      <c r="L6005" s="444">
        <f t="shared" ca="1" si="217"/>
        <v>-1.9282342965129016E+16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-1.9282342965129016E+16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-80343095688037.563</v>
      </c>
      <c r="L6006" s="444">
        <f t="shared" ca="1" si="217"/>
        <v>-1.9362686060817052E+16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-1.9362686060817052E+16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-80677858586737.719</v>
      </c>
      <c r="L6007" s="444">
        <f t="shared" ca="1" si="217"/>
        <v>-1.9443363919403788E+16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-1.9443363919403788E+16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-81014016330849.109</v>
      </c>
      <c r="L6008" s="444">
        <f t="shared" ca="1" si="217"/>
        <v>-1.9524377935734636E+16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-1.9524377935734636E+16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-81351574732227.656</v>
      </c>
      <c r="L6009" s="444">
        <f t="shared" ca="1" si="217"/>
        <v>-1.9605729510466864E+16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-1.9605729510466864E+16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-81690539626945.266</v>
      </c>
      <c r="L6010" s="444">
        <f t="shared" ca="1" si="217"/>
        <v>-1.9687420050093808E+16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-1.9687420050093808E+16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-82030916875390.859</v>
      </c>
      <c r="L6011" s="444">
        <f t="shared" ca="1" si="217"/>
        <v>-1.97694509669692E+16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-1.97694509669692E+16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-82372712362371.672</v>
      </c>
      <c r="L6012" s="444">
        <f t="shared" ca="1" si="217"/>
        <v>-1.9851823679331572E+16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-1.9851823679331572E+16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-82715931997214.875</v>
      </c>
      <c r="L6013" s="444">
        <f t="shared" ca="1" si="217"/>
        <v>-1.9934539611328788E+16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-1.9934539611328788E+16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-83060581713869.953</v>
      </c>
      <c r="L6014" s="444">
        <f t="shared" ca="1" si="217"/>
        <v>-2.0017600193042656E+16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-2.0017600193042656E+16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-83406667471011.063</v>
      </c>
      <c r="L6015" s="444">
        <f t="shared" ca="1" si="217"/>
        <v>-2.0101006860513668E+16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-2.0101006860513668E+16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-83754195252140.281</v>
      </c>
      <c r="L6016" s="444">
        <f t="shared" ca="1" si="217"/>
        <v>-2.0184761055765808E+16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-2.0184761055765808E+16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-84103171065690.859</v>
      </c>
      <c r="L6017" s="444">
        <f t="shared" ca="1" si="217"/>
        <v>-2.02688642268315E+16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-2.02688642268315E+16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-84453600945131.25</v>
      </c>
      <c r="L6018" s="444">
        <f t="shared" ca="1" si="217"/>
        <v>-2.0353317827776632E+16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-2.0353317827776632E+16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-84805490949069.297</v>
      </c>
      <c r="L6019" s="444">
        <f t="shared" ca="1" si="217"/>
        <v>-2.04381233187257E+16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-2.04381233187257E+16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-85158847161357.078</v>
      </c>
      <c r="L6020" s="444">
        <f t="shared" ca="1" si="217"/>
        <v>-2.0523282165887056E+16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-2.0523282165887056E+16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-85513675691196.063</v>
      </c>
      <c r="L6021" s="444">
        <f t="shared" ca="1" si="217"/>
        <v>-2.0608795841578252E+16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-2.0608795841578252E+16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-85869982673242.719</v>
      </c>
      <c r="L6022" s="444">
        <f t="shared" ca="1" si="217"/>
        <v>-2.0694665824251496E+16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-2.0694665824251496E+16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-86227774267714.563</v>
      </c>
      <c r="L6023" s="444">
        <f t="shared" ca="1" si="217"/>
        <v>-2.0780893598519212E+16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-2.0780893598519212E+16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-86587056660496.719</v>
      </c>
      <c r="L6024" s="444">
        <f t="shared" ca="1" si="217"/>
        <v>-2.0867480655179708E+16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-2.0867480655179708E+16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-86947836063248.781</v>
      </c>
      <c r="L6025" s="444">
        <f t="shared" ca="1" si="217"/>
        <v>-2.0954428491242956E+16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-2.0954428491242956E+16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-87310118713512.313</v>
      </c>
      <c r="L6026" s="444">
        <f t="shared" ca="1" si="217"/>
        <v>-2.1041738609956468E+16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-2.1041738609956468E+16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-87673910874818.609</v>
      </c>
      <c r="L6027" s="444">
        <f t="shared" ca="1" si="217"/>
        <v>-2.1129412520831288E+16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-2.1129412520831288E+16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-88039218836797.031</v>
      </c>
      <c r="L6028" s="444">
        <f t="shared" ca="1" si="217"/>
        <v>-2.1217451739668084E+16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-2.1217451739668084E+16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-88406048915283.688</v>
      </c>
      <c r="L6029" s="444">
        <f t="shared" ca="1" si="217"/>
        <v>-2.1305857788583368E+16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-2.1305857788583368E+16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-88774407452430.703</v>
      </c>
      <c r="L6030" s="444">
        <f t="shared" ca="1" si="217"/>
        <v>-2.13946321960358E+16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-2.13946321960358E+16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-89144300816815.828</v>
      </c>
      <c r="L6031" s="444">
        <f t="shared" ca="1" si="217"/>
        <v>-2.1483776496852616E+16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-2.1483776496852616E+16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-89515735403552.563</v>
      </c>
      <c r="L6032" s="444">
        <f t="shared" ca="1" si="217"/>
        <v>-2.1573292232256168E+16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-2.1573292232256168E+16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-89888717634400.703</v>
      </c>
      <c r="L6033" s="444">
        <f t="shared" ca="1" si="217"/>
        <v>-2.1663180949890568E+16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-2.1663180949890568E+16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-90263253957877.359</v>
      </c>
      <c r="L6034" s="444">
        <f t="shared" ca="1" si="217"/>
        <v>-2.1753444203848444E+16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-2.1753444203848444E+16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-90639350849368.516</v>
      </c>
      <c r="L6035" s="444">
        <f t="shared" ca="1" si="217"/>
        <v>-2.1844083554697812E+16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-2.1844083554697812E+16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-91017014811240.875</v>
      </c>
      <c r="L6036" s="444">
        <f t="shared" ca="1" si="217"/>
        <v>-2.1935100569509052E+16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-2.1935100569509052E+16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-91396252372954.375</v>
      </c>
      <c r="L6037" s="444">
        <f t="shared" ca="1" si="217"/>
        <v>-2.2026496821882008E+16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-2.2026496821882008E+16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-91777070091175.031</v>
      </c>
      <c r="L6038" s="444">
        <f t="shared" ca="1" si="217"/>
        <v>-2.2118273891973184E+16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-2.2118273891973184E+16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-92159474549888.266</v>
      </c>
      <c r="L6039" s="444">
        <f t="shared" ca="1" si="217"/>
        <v>-2.2210433366523072E+16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-2.2210433366523072E+16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-92543472360512.797</v>
      </c>
      <c r="L6040" s="444">
        <f t="shared" ca="1" si="217"/>
        <v>-2.2302976838883584E+16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-2.2302976838883584E+16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-92929070162014.938</v>
      </c>
      <c r="L6041" s="444">
        <f t="shared" ca="1" si="217"/>
        <v>-2.23959059090456E+16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-2.23959059090456E+16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-93316274621023.328</v>
      </c>
      <c r="L6042" s="444">
        <f t="shared" ca="1" si="217"/>
        <v>-2.2489222183666624E+16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-2.2489222183666624E+16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-93705092431944.266</v>
      </c>
      <c r="L6043" s="444">
        <f t="shared" ca="1" si="217"/>
        <v>-2.2582927276098568E+16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-2.2582927276098568E+16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-94095530317077.359</v>
      </c>
      <c r="L6044" s="444">
        <f t="shared" ca="1" si="217"/>
        <v>-2.2677022806415644E+16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-2.2677022806415644E+16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-94487595026731.844</v>
      </c>
      <c r="L6045" s="444">
        <f t="shared" ca="1" si="217"/>
        <v>-2.2771510401442376E+16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-2.2771510401442376E+16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-94881293339343.234</v>
      </c>
      <c r="L6046" s="444">
        <f t="shared" ca="1" si="217"/>
        <v>-2.286639169478172E+16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-2.286639169478172E+16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-95276632061590.5</v>
      </c>
      <c r="L6047" s="444">
        <f t="shared" ca="1" si="217"/>
        <v>-2.2961668326843312E+16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-2.2961668326843312E+16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-95673618028513.797</v>
      </c>
      <c r="L6048" s="444">
        <f t="shared" ca="1" si="217"/>
        <v>-2.3057341944871824E+16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-2.3057341944871824E+16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-96072258103632.594</v>
      </c>
      <c r="L6049" s="444">
        <f t="shared" ca="1" si="217"/>
        <v>-2.3153414202975456E+16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-2.3153414202975456E+16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-96472559179064.406</v>
      </c>
      <c r="L6050" s="444">
        <f t="shared" ca="1" si="217"/>
        <v>-2.324988676215452E+16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-2.324988676215452E+16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-96874528175643.828</v>
      </c>
      <c r="L6051" s="444">
        <f t="shared" ca="1" si="217"/>
        <v>-2.3346761290330164E+16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-2.3346761290330164E+16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-97278172043042.344</v>
      </c>
      <c r="L6052" s="444">
        <f t="shared" ca="1" si="217"/>
        <v>-2.3444039462373208E+16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-2.3444039462373208E+16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-97683497759888.359</v>
      </c>
      <c r="L6053" s="444">
        <f t="shared" ca="1" si="217"/>
        <v>-2.3541722960133096E+16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-2.3541722960133096E+16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-98090512333887.906</v>
      </c>
      <c r="L6054" s="444">
        <f t="shared" ca="1" si="217"/>
        <v>-2.3639813472466984E+16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-2.3639813472466984E+16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-98499222801945.766</v>
      </c>
      <c r="L6055" s="444">
        <f t="shared" ca="1" si="217"/>
        <v>-2.3738312695268928E+16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-2.3738312695268928E+16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-98909636230287.203</v>
      </c>
      <c r="L6056" s="444">
        <f t="shared" ca="1" si="217"/>
        <v>-2.3837222331499216E+16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-2.3837222331499216E+16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-99321759714580.063</v>
      </c>
      <c r="L6057" s="444">
        <f t="shared" ca="1" si="217"/>
        <v>-2.3936544091213796E+16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-2.3936544091213796E+16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-99735600380057.484</v>
      </c>
      <c r="L6058" s="444">
        <f t="shared" ca="1" si="217"/>
        <v>-2.4036279691593852E+16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-2.4036279691593852E+16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-100151165381641.05</v>
      </c>
      <c r="L6059" s="444">
        <f t="shared" ca="1" si="217"/>
        <v>-2.4136430856975492E+16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-2.4136430856975492E+16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-100568461904064.55</v>
      </c>
      <c r="L6060" s="444">
        <f t="shared" ca="1" si="217"/>
        <v>-2.4236999318879556E+16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-2.4236999318879556E+16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-100987497161998.16</v>
      </c>
      <c r="L6061" s="444">
        <f t="shared" ca="1" si="217"/>
        <v>-2.4337986816041556E+16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-2.4337986816041556E+16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-101408278400173.16</v>
      </c>
      <c r="L6062" s="444">
        <f t="shared" ca="1" si="217"/>
        <v>-2.4439395094441728E+16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-2.4439395094441728E+16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-101830812893507.2</v>
      </c>
      <c r="L6063" s="444">
        <f t="shared" ca="1" si="217"/>
        <v>-2.4541225907335236E+16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-2.4541225907335236E+16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-102255107947230.16</v>
      </c>
      <c r="L6064" s="444">
        <f t="shared" ca="1" si="217"/>
        <v>-2.4643481015282468E+16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-2.4643481015282468E+16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-102681170897010.28</v>
      </c>
      <c r="L6065" s="444">
        <f t="shared" ca="1" si="217"/>
        <v>-2.474616218617948E+16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-2.474616218617948E+16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-103109009109081.17</v>
      </c>
      <c r="L6066" s="444">
        <f t="shared" ca="1" si="217"/>
        <v>-2.484927119528856E+16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-2.484927119528856E+16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-103538629980369</v>
      </c>
      <c r="L6067" s="444">
        <f t="shared" ca="1" si="217"/>
        <v>-2.4952809825268928E+16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-2.4952809825268928E+16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-103970040938620.53</v>
      </c>
      <c r="L6068" s="444">
        <f t="shared" ca="1" si="217"/>
        <v>-2.5056779866207548E+16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-2.5056779866207548E+16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-104403249442531.45</v>
      </c>
      <c r="L6069" s="444">
        <f t="shared" ca="1" si="217"/>
        <v>-2.516118311565008E+16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-2.516118311565008E+16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-104838262981875.33</v>
      </c>
      <c r="L6070" s="444">
        <f t="shared" ca="1" si="217"/>
        <v>-2.5266021378631956E+16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-2.5266021378631956E+16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-105275089077633.16</v>
      </c>
      <c r="L6071" s="444">
        <f t="shared" ca="1" si="217"/>
        <v>-2.5371296467709588E+16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-2.5371296467709588E+16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-105713735282123.28</v>
      </c>
      <c r="L6072" s="444">
        <f t="shared" ca="1" si="217"/>
        <v>-2.5477010202991712E+16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-2.5477010202991712E+16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-106154209179132.13</v>
      </c>
      <c r="L6073" s="444">
        <f t="shared" ca="1" si="217"/>
        <v>-2.5583164412170844E+16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-2.5583164412170844E+16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-106596518384045.19</v>
      </c>
      <c r="L6074" s="444">
        <f t="shared" ca="1" si="217"/>
        <v>-2.5689760930554888E+16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-2.5689760930554888E+16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-107040670543978.7</v>
      </c>
      <c r="L6075" s="444">
        <f t="shared" ca="1" si="217"/>
        <v>-2.5796801601098868E+16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-2.5796801601098868E+16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-107486673337911.95</v>
      </c>
      <c r="L6076" s="444">
        <f t="shared" ca="1" si="217"/>
        <v>-2.590428827443678E+16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-2.590428827443678E+16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-107934534476819.92</v>
      </c>
      <c r="L6077" s="444">
        <f t="shared" ca="1" si="217"/>
        <v>-2.60122228089136E+16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-2.60122228089136E+16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-108384261703806.67</v>
      </c>
      <c r="L6078" s="444">
        <f t="shared" ca="1" si="217"/>
        <v>-2.6120607070617408E+16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-2.6120607070617408E+16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-108835862794239.2</v>
      </c>
      <c r="L6079" s="444">
        <f t="shared" ca="1" si="217"/>
        <v>-2.6229442933411648E+16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-2.6229442933411648E+16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-109289345555881.86</v>
      </c>
      <c r="L6080" s="444">
        <f t="shared" ca="1" si="217"/>
        <v>-2.6338732278967528E+16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-2.6338732278967528E+16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-109744717829031.36</v>
      </c>
      <c r="L6081" s="444">
        <f t="shared" ca="1" si="217"/>
        <v>-2.644847699679656E+16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-2.644847699679656E+16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-110201987486652.33</v>
      </c>
      <c r="L6082" s="444">
        <f t="shared" ca="1" si="217"/>
        <v>-2.6558678984283212E+16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-2.6558678984283212E+16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-110661162434513.38</v>
      </c>
      <c r="L6083" s="444">
        <f t="shared" ca="1" si="217"/>
        <v>-2.6669340146717724E+16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-2.6669340146717724E+16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-111122250611323.84</v>
      </c>
      <c r="L6084" s="444">
        <f t="shared" ca="1" si="217"/>
        <v>-2.6780462397329048E+16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-2.6780462397329048E+16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-111585259988871.03</v>
      </c>
      <c r="L6085" s="444">
        <f t="shared" ca="1" si="217"/>
        <v>-2.689204765731792E+16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-2.689204765731792E+16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-112050198572158</v>
      </c>
      <c r="L6086" s="444">
        <f t="shared" ca="1" si="217"/>
        <v>-2.700409785589008E+16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-2.700409785589008E+16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-112517074399542</v>
      </c>
      <c r="L6087" s="444">
        <f t="shared" ca="1" si="217"/>
        <v>-2.7116614930289624E+16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-2.7116614930289624E+16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-112985895542873.44</v>
      </c>
      <c r="L6088" s="444">
        <f t="shared" ca="1" si="217"/>
        <v>-2.7229600825832496E+16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-2.7229600825832496E+16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-113456670107635.39</v>
      </c>
      <c r="L6089" s="444">
        <f t="shared" ca="1" si="217"/>
        <v>-2.7343057495940132E+16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-2.7343057495940132E+16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-113929406233083.88</v>
      </c>
      <c r="L6090" s="444">
        <f t="shared" ca="1" si="217"/>
        <v>-2.7456986902173216E+16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-2.7456986902173216E+16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-114404112092388.39</v>
      </c>
      <c r="L6091" s="444">
        <f t="shared" ca="1" si="217"/>
        <v>-2.7571391014265604E+16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-2.7571391014265604E+16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-114880795892773.34</v>
      </c>
      <c r="L6092" s="444">
        <f t="shared" ca="1" si="217"/>
        <v>-2.7686271810158376E+16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-2.7686271810158376E+16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-115359465875659.89</v>
      </c>
      <c r="L6093" s="444">
        <f t="shared" ca="1" si="217"/>
        <v>-2.7801631276034036E+16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-2.7801631276034036E+16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-115840130316808.48</v>
      </c>
      <c r="L6094" s="444">
        <f t="shared" ca="1" si="217"/>
        <v>-2.7917471406350844E+16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-2.7917471406350844E+16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-116322797526461.84</v>
      </c>
      <c r="L6095" s="444">
        <f t="shared" ca="1" si="217"/>
        <v>-2.8033794203877304E+16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-2.8033794203877304E+16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-116807475849488.77</v>
      </c>
      <c r="L6096" s="444">
        <f t="shared" ca="1" si="217"/>
        <v>-2.8150601679726792E+16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-2.8150601679726792E+16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-117294173665528.31</v>
      </c>
      <c r="L6097" s="444">
        <f t="shared" ca="1" si="217"/>
        <v>-2.826789585339232E+16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-2.826789585339232E+16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-117782899389134.67</v>
      </c>
      <c r="L6098" s="444">
        <f t="shared" ca="1" si="217"/>
        <v>-2.8385678752781456E+16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-2.8385678752781456E+16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-118273661469922.75</v>
      </c>
      <c r="L6099" s="444">
        <f t="shared" ca="1" si="217"/>
        <v>-2.850395241425138E+16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-2.850395241425138E+16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-118766468392714.09</v>
      </c>
      <c r="L6100" s="444">
        <f t="shared" ca="1" si="217"/>
        <v>-2.8622718882644096E+16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-2.8622718882644096E+16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-119261328677683.73</v>
      </c>
      <c r="L6101" s="444">
        <f t="shared" ca="1" si="217"/>
        <v>-2.874198021132178E+16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-2.874198021132178E+16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-119758250880507.42</v>
      </c>
      <c r="L6102" s="444">
        <f t="shared" ca="1" si="217"/>
        <v>-2.8861738462202288E+16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-2.8861738462202288E+16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-120257243592509.53</v>
      </c>
      <c r="L6103" s="444">
        <f t="shared" ca="1" si="217"/>
        <v>-2.8981995705794796E+16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-2.8981995705794796E+16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-120758315440811.67</v>
      </c>
      <c r="L6104" s="444">
        <f t="shared" ca="1" si="217"/>
        <v>-2.9102754021235608E+16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-2.9102754021235608E+16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-121261475088481.7</v>
      </c>
      <c r="L6105" s="444">
        <f t="shared" ca="1" si="217"/>
        <v>-2.9224015496324088E+16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-2.9224015496324088E+16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-121766731234683.69</v>
      </c>
      <c r="L6106" s="444">
        <f t="shared" ca="1" si="217"/>
        <v>-2.9345782227558772E+16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-2.9345782227558772E+16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-122274092614828.2</v>
      </c>
      <c r="L6107" s="444">
        <f t="shared" ca="1" si="217"/>
        <v>-2.94680563201736E+16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-2.94680563201736E+16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-122783568000723.33</v>
      </c>
      <c r="L6108" s="444">
        <f t="shared" ca="1" si="217"/>
        <v>-2.9590839888174324E+16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-2.9590839888174324E+16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-123295166200726.34</v>
      </c>
      <c r="L6109" s="444">
        <f t="shared" ca="1" si="217"/>
        <v>-2.9714135054375052E+16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-2.9714135054375052E+16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-123808896059896.05</v>
      </c>
      <c r="L6110" s="444">
        <f t="shared" ca="1" si="217"/>
        <v>-2.9837943950434948E+16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-2.9837943950434948E+16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-124324766460145.61</v>
      </c>
      <c r="L6111" s="444">
        <f t="shared" ca="1" si="217"/>
        <v>-2.9962268716895092E+16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-2.9962268716895092E+16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-124842786320396.23</v>
      </c>
      <c r="L6112" s="444">
        <f t="shared" ca="1" si="217"/>
        <v>-3.0087111503215488E+16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-3.0087111503215488E+16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-125362964596731.2</v>
      </c>
      <c r="L6113" s="444">
        <f t="shared" ca="1" si="217"/>
        <v>-3.021247446781222E+16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-3.021247446781222E+16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-125885310282550.92</v>
      </c>
      <c r="L6114" s="444">
        <f t="shared" ca="1" si="217"/>
        <v>-3.0338359778094772E+16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-3.0338359778094772E+16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-126409832408728.22</v>
      </c>
      <c r="L6115" s="444">
        <f t="shared" ca="1" si="217"/>
        <v>-3.04647696105035E+16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-3.04647696105035E+16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-126936540043764.58</v>
      </c>
      <c r="L6116" s="444">
        <f t="shared" ca="1" si="217"/>
        <v>-3.0591706150547264E+16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-3.0591706150547264E+16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-127465442293946.92</v>
      </c>
      <c r="L6117" s="444">
        <f t="shared" ca="1" si="217"/>
        <v>-3.0719171592841212E+16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-3.0719171592841212E+16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-127996548303505.05</v>
      </c>
      <c r="L6118" s="444">
        <f t="shared" ca="1" si="217"/>
        <v>-3.0847168141144716E+16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-3.0847168141144716E+16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-128529867254769.64</v>
      </c>
      <c r="L6119" s="444">
        <f t="shared" ca="1" si="217"/>
        <v>-3.0975698008399484E+16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-3.0975698008399484E+16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-129065408368331.19</v>
      </c>
      <c r="L6120" s="444">
        <f t="shared" ca="1" si="217"/>
        <v>-3.1104763416767816E+16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-3.1104763416767816E+16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-129603180903199.25</v>
      </c>
      <c r="L6121" s="444">
        <f t="shared" ca="1" si="217"/>
        <v>-3.1234366597671016E+16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-3.1234366597671016E+16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-130143194156962.58</v>
      </c>
      <c r="L6122" s="444">
        <f t="shared" ca="1" si="217"/>
        <v>-3.136450979182798E+16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-3.136450979182798E+16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-130685457465949.89</v>
      </c>
      <c r="L6123" s="444">
        <f t="shared" ca="1" si="217"/>
        <v>-3.1495195249293928E+16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-3.1495195249293928E+16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-131229980205391.34</v>
      </c>
      <c r="L6124" s="444">
        <f t="shared" ca="1" si="217"/>
        <v>-3.162642522949932E+16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-3.162642522949932E+16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-131776771789580.5</v>
      </c>
      <c r="L6125" s="444">
        <f t="shared" ca="1" si="217"/>
        <v>-3.17582020012889E+16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-3.17582020012889E+16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-132325841672037.08</v>
      </c>
      <c r="L6126" s="444">
        <f t="shared" ca="1" si="217"/>
        <v>-3.1890527842960936E+16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-3.1890527842960936E+16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-132877199345670.56</v>
      </c>
      <c r="L6127" s="444">
        <f t="shared" ca="1" si="217"/>
        <v>-3.2023405042306608E+16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-3.2023405042306608E+16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-133430854342944.22</v>
      </c>
      <c r="L6128" s="444">
        <f t="shared" ref="L6128:L6250" ca="1" si="222">I6128-J6128+K6128</f>
        <v>-3.2156835896649552E+16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-3.2156835896649552E+16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-133986816236039.8</v>
      </c>
      <c r="L6129" s="444">
        <f t="shared" ca="1" si="222"/>
        <v>-3.2290822712885592E+16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-3.2290822712885592E+16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-134545094637023.28</v>
      </c>
      <c r="L6130" s="444">
        <f t="shared" ca="1" si="222"/>
        <v>-3.2425367807522616E+16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-3.2425367807522616E+16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-135105699198010.89</v>
      </c>
      <c r="L6131" s="444">
        <f t="shared" ca="1" si="222"/>
        <v>-3.2560473506720628E+16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-3.2560473506720628E+16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-135668639611335.97</v>
      </c>
      <c r="L6132" s="444">
        <f t="shared" ca="1" si="222"/>
        <v>-3.2696142146331964E+16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-3.2696142146331964E+16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-136233925609716.53</v>
      </c>
      <c r="L6133" s="444">
        <f t="shared" ca="1" si="222"/>
        <v>-3.283237607194168E+16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-3.283237607194168E+16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-136801566966423.67</v>
      </c>
      <c r="L6134" s="444">
        <f t="shared" ca="1" si="222"/>
        <v>-3.2969177638908104E+16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-3.2969177638908104E+16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-137371573495450.44</v>
      </c>
      <c r="L6135" s="444">
        <f t="shared" ca="1" si="222"/>
        <v>-3.3106549212403556E+16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-3.3106549212403556E+16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-137943955051681.48</v>
      </c>
      <c r="L6136" s="444">
        <f t="shared" ca="1" si="222"/>
        <v>-3.3244493167455236E+16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-3.3244493167455236E+16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-138518721531063.48</v>
      </c>
      <c r="L6137" s="444">
        <f t="shared" ca="1" si="222"/>
        <v>-3.33830118889863E+16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-3.33830118889863E+16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-139095882870776.27</v>
      </c>
      <c r="L6138" s="444">
        <f t="shared" ca="1" si="222"/>
        <v>-3.3522107771857076E+16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-3.3522107771857076E+16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-139675449049404.48</v>
      </c>
      <c r="L6139" s="444">
        <f t="shared" ca="1" si="222"/>
        <v>-3.366178322090648E+16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-3.366178322090648E+16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-140257430087110.33</v>
      </c>
      <c r="L6140" s="444">
        <f t="shared" ca="1" si="222"/>
        <v>-3.3802040650993592E+16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-3.3802040650993592E+16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-140841836045806.63</v>
      </c>
      <c r="L6141" s="444">
        <f t="shared" ca="1" si="222"/>
        <v>-3.39428824870394E+16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-3.39428824870394E+16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-141428677029330.81</v>
      </c>
      <c r="L6142" s="444">
        <f t="shared" ca="1" si="222"/>
        <v>-3.4084311164068732E+16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-3.4084311164068732E+16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-142017963183619.72</v>
      </c>
      <c r="L6143" s="444">
        <f t="shared" ca="1" si="222"/>
        <v>-3.4226329127252352E+16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-3.4226329127252352E+16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-142609704696884.78</v>
      </c>
      <c r="L6144" s="444">
        <f t="shared" ca="1" si="222"/>
        <v>-3.4368938831949236E+16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-3.4368938831949236E+16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-143203911799788.5</v>
      </c>
      <c r="L6145" s="444">
        <f t="shared" ca="1" si="222"/>
        <v>-3.4512142743749024E+16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-3.4512142743749024E+16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-143800594765620.94</v>
      </c>
      <c r="L6146" s="444">
        <f t="shared" ca="1" si="222"/>
        <v>-3.4655943338514644E+16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-3.4655943338514644E+16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-144399763910477.69</v>
      </c>
      <c r="L6147" s="444">
        <f t="shared" ca="1" si="222"/>
        <v>-3.480034310242512E+16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-3.480034310242512E+16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-145001429593438</v>
      </c>
      <c r="L6148" s="444">
        <f t="shared" ca="1" si="222"/>
        <v>-3.494534453201856E+16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-3.494534453201856E+16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-145605602216743.97</v>
      </c>
      <c r="L6149" s="444">
        <f t="shared" ca="1" si="222"/>
        <v>-3.5090950134235304E+16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-3.5090950134235304E+16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-146212292225980.44</v>
      </c>
      <c r="L6150" s="444">
        <f t="shared" ca="1" si="222"/>
        <v>-3.5237162426461284E+16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-3.5237162426461284E+16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-146821510110255.34</v>
      </c>
      <c r="L6151" s="444">
        <f t="shared" ca="1" si="222"/>
        <v>-3.538398393657154E+16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-3.538398393657154E+16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-147433266402381.41</v>
      </c>
      <c r="L6152" s="444">
        <f t="shared" ca="1" si="222"/>
        <v>-3.553141720297392E+16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-3.553141720297392E+16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-148047571679058</v>
      </c>
      <c r="L6153" s="444">
        <f t="shared" ca="1" si="222"/>
        <v>-3.5679464774652976E+16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-3.5679464774652976E+16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-148664436561054.06</v>
      </c>
      <c r="L6154" s="444">
        <f t="shared" ca="1" si="222"/>
        <v>-3.5828129211214032E+16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-3.5828129211214032E+16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-149283871713391.81</v>
      </c>
      <c r="L6155" s="444">
        <f t="shared" ca="1" si="222"/>
        <v>-3.5977413082927424E+16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-3.5977413082927424E+16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-149905887845530.91</v>
      </c>
      <c r="L6156" s="444">
        <f t="shared" ca="1" si="222"/>
        <v>-3.6127318970772952E+16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-3.6127318970772952E+16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-150530495711553.97</v>
      </c>
      <c r="L6157" s="444">
        <f t="shared" ca="1" si="222"/>
        <v>-3.6277849466484504E+16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-3.6277849466484504E+16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-151157706110352.09</v>
      </c>
      <c r="L6158" s="444">
        <f t="shared" ca="1" si="222"/>
        <v>-3.6429007172594856E+16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-3.6429007172594856E+16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-151787529885811.91</v>
      </c>
      <c r="L6159" s="444">
        <f t="shared" ca="1" si="222"/>
        <v>-3.6580794702480664E+16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-3.6580794702480664E+16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-152419977927002.75</v>
      </c>
      <c r="L6160" s="444">
        <f t="shared" ca="1" si="222"/>
        <v>-3.6733214680407664E+16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-3.6733214680407664E+16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-153055061168365.25</v>
      </c>
      <c r="L6161" s="444">
        <f t="shared" ca="1" si="222"/>
        <v>-3.6886269741576032E+16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-3.6886269741576032E+16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-153692790589900.13</v>
      </c>
      <c r="L6162" s="444">
        <f t="shared" ca="1" si="222"/>
        <v>-3.7039962532165936E+16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-3.7039962532165936E+16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-154333177217358.06</v>
      </c>
      <c r="L6163" s="444">
        <f t="shared" ca="1" si="222"/>
        <v>-3.7194295709383296E+16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-3.7194295709383296E+16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-154976232122430.41</v>
      </c>
      <c r="L6164" s="444">
        <f t="shared" ca="1" si="222"/>
        <v>-3.7349271941505728E+16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-3.7349271941505728E+16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-155621966422940.53</v>
      </c>
      <c r="L6165" s="444">
        <f t="shared" ca="1" si="222"/>
        <v>-3.7504893907928672E+16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-3.7504893907928672E+16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-156270391283036.13</v>
      </c>
      <c r="L6166" s="444">
        <f t="shared" ca="1" si="222"/>
        <v>-3.7661164299211712E+16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-3.7661164299211712E+16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-156921517913382.13</v>
      </c>
      <c r="L6167" s="444">
        <f t="shared" ca="1" si="222"/>
        <v>-3.7818085817125096E+16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-3.7818085817125096E+16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-157575357571354.56</v>
      </c>
      <c r="L6168" s="444">
        <f t="shared" ca="1" si="222"/>
        <v>-3.7975661174696448E+16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-3.7975661174696448E+16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-158231921561235.19</v>
      </c>
      <c r="L6169" s="444">
        <f t="shared" ca="1" si="222"/>
        <v>-3.813389309625768E+16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-3.813389309625768E+16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-158891221234407</v>
      </c>
      <c r="L6170" s="444">
        <f t="shared" ca="1" si="222"/>
        <v>-3.8292784317492088E+16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-3.8292784317492088E+16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-159553267989550.38</v>
      </c>
      <c r="L6171" s="444">
        <f t="shared" ca="1" si="222"/>
        <v>-3.845233758548164E+16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-3.845233758548164E+16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-160218073272840.16</v>
      </c>
      <c r="L6172" s="444">
        <f t="shared" ca="1" si="222"/>
        <v>-3.861255565875448E+16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-3.861255565875448E+16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-160885648578143.66</v>
      </c>
      <c r="L6173" s="444">
        <f t="shared" ca="1" si="222"/>
        <v>-3.8773441307332624E+16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-3.8773441307332624E+16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-161556005447219.25</v>
      </c>
      <c r="L6174" s="444">
        <f t="shared" ca="1" si="222"/>
        <v>-3.893499731277984E+16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-3.893499731277984E+16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-162229155469916</v>
      </c>
      <c r="L6175" s="444">
        <f t="shared" ca="1" si="222"/>
        <v>-3.909722646824976E+16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-3.909722646824976E+16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-162905110284374</v>
      </c>
      <c r="L6176" s="444">
        <f t="shared" ca="1" si="222"/>
        <v>-3.9260131578534136E+16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-3.9260131578534136E+16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-163583881577225.56</v>
      </c>
      <c r="L6177" s="444">
        <f t="shared" ca="1" si="222"/>
        <v>-3.942371546011136E+16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-3.942371546011136E+16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-164265481083797.34</v>
      </c>
      <c r="L6178" s="444">
        <f t="shared" ca="1" si="222"/>
        <v>-3.958798094119516E+16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-3.958798094119516E+16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-164949920588313.16</v>
      </c>
      <c r="L6179" s="444">
        <f t="shared" ca="1" si="222"/>
        <v>-3.9752930861783472E+16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-3.9752930861783472E+16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-165637211924097.81</v>
      </c>
      <c r="L6180" s="444">
        <f t="shared" ca="1" si="222"/>
        <v>-3.9918568073707568E+16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-3.9918568073707568E+16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-166327366973781.53</v>
      </c>
      <c r="L6181" s="444">
        <f t="shared" ca="1" si="222"/>
        <v>-4.0084895440681352E+16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-4.0084895440681352E+16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-167020397669505.63</v>
      </c>
      <c r="L6182" s="444">
        <f t="shared" ca="1" si="222"/>
        <v>-4.0251915838350856E+16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-4.0251915838350856E+16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-167716315993128.56</v>
      </c>
      <c r="L6183" s="444">
        <f t="shared" ca="1" si="222"/>
        <v>-4.0419632154343984E+16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-4.0419632154343984E+16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-168415133976433.25</v>
      </c>
      <c r="L6184" s="444">
        <f t="shared" ca="1" si="222"/>
        <v>-4.0588047288320416E+16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-4.0588047288320416E+16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-169116863701335.06</v>
      </c>
      <c r="L6185" s="444">
        <f t="shared" ca="1" si="222"/>
        <v>-4.0757164152021752E+16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-4.0757164152021752E+16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-169821517300090.63</v>
      </c>
      <c r="L6186" s="444">
        <f t="shared" ca="1" si="222"/>
        <v>-4.092698566932184E+16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-4.092698566932184E+16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-170529106955507.66</v>
      </c>
      <c r="L6187" s="444">
        <f t="shared" ca="1" si="222"/>
        <v>-4.1097514776277344E+16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-4.1097514776277344E+16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-171239644901155.59</v>
      </c>
      <c r="L6188" s="444">
        <f t="shared" ca="1" si="222"/>
        <v>-4.1268754421178496E+16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-4.1268754421178496E+16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-171953143421577.06</v>
      </c>
      <c r="L6189" s="444">
        <f t="shared" ca="1" si="222"/>
        <v>-4.1440707564600072E+16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-4.1440707564600072E+16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-172669614852500.31</v>
      </c>
      <c r="L6190" s="444">
        <f t="shared" ca="1" si="222"/>
        <v>-4.1613377179452576E+16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-4.1613377179452576E+16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-173389071581052.41</v>
      </c>
      <c r="L6191" s="444">
        <f t="shared" ca="1" si="222"/>
        <v>-4.1786766251033632E+16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-4.1786766251033632E+16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-174111526045973.47</v>
      </c>
      <c r="L6192" s="444">
        <f t="shared" ca="1" si="222"/>
        <v>-4.1960877777079608E+16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-4.1960877777079608E+16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-174836990737831.69</v>
      </c>
      <c r="L6193" s="444">
        <f t="shared" ca="1" si="222"/>
        <v>-4.213571476781744E+16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-4.213571476781744E+16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-175565478199239.34</v>
      </c>
      <c r="L6194" s="444">
        <f t="shared" ca="1" si="222"/>
        <v>-4.231128024601668E+16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-4.231128024601668E+16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-176297001025069.5</v>
      </c>
      <c r="L6195" s="444">
        <f t="shared" ca="1" si="222"/>
        <v>-4.2487577247041752E+16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-4.2487577247041752E+16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-177031571862673.97</v>
      </c>
      <c r="L6196" s="444">
        <f t="shared" ca="1" si="222"/>
        <v>-4.2664608818904424E+16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-4.2664608818904424E+16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-177769203412101.75</v>
      </c>
      <c r="L6197" s="444">
        <f t="shared" ca="1" si="222"/>
        <v>-4.2842378022316528E+16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-4.2842378022316528E+16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-178509908426318.88</v>
      </c>
      <c r="L6198" s="444">
        <f t="shared" ca="1" si="222"/>
        <v>-4.3020887930742848E+16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-4.3020887930742848E+16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-179253699711428.53</v>
      </c>
      <c r="L6199" s="444">
        <f t="shared" ca="1" si="222"/>
        <v>-4.320014163045428E+16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-4.320014163045428E+16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-180000590126892.84</v>
      </c>
      <c r="L6200" s="444">
        <f t="shared" ca="1" si="222"/>
        <v>-4.3380142220581176E+16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-4.3380142220581176E+16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-180750592585754.91</v>
      </c>
      <c r="L6201" s="444">
        <f t="shared" ca="1" si="222"/>
        <v>-4.3560892813166928E+16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-4.3560892813166928E+16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-181503720054862.19</v>
      </c>
      <c r="L6202" s="444">
        <f t="shared" ca="1" si="222"/>
        <v>-4.3742396533221792E+16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-4.3742396533221792E+16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-182259985555090.81</v>
      </c>
      <c r="L6203" s="444">
        <f t="shared" ca="1" si="222"/>
        <v>-4.392465651877688E+16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-4.392465651877688E+16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-183019402161570.34</v>
      </c>
      <c r="L6204" s="444">
        <f t="shared" ca="1" si="222"/>
        <v>-4.4107675920938448E+16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-4.4107675920938448E+16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-183781983003910.19</v>
      </c>
      <c r="L6205" s="444">
        <f t="shared" ca="1" si="222"/>
        <v>-4.429145790394236E+16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-4.429145790394236E+16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-184547741266426.5</v>
      </c>
      <c r="L6206" s="444">
        <f t="shared" ca="1" si="222"/>
        <v>-4.4476005645208784E+16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-4.4476005645208784E+16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-185316690188369.94</v>
      </c>
      <c r="L6207" s="444">
        <f t="shared" ca="1" si="222"/>
        <v>-4.4661322335397152E+16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-4.4661322335397152E+16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-186088843064154.81</v>
      </c>
      <c r="L6208" s="444">
        <f t="shared" ca="1" si="222"/>
        <v>-4.4847411178461304E+16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-4.4847411178461304E+16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-186864213243588.75</v>
      </c>
      <c r="L6209" s="444">
        <f t="shared" ca="1" si="222"/>
        <v>-4.5034275391704896E+16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-4.5034275391704896E+16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-187642814132103.72</v>
      </c>
      <c r="L6210" s="444">
        <f t="shared" ca="1" si="222"/>
        <v>-4.5221918205837E+16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-4.5221918205837E+16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-188424659190987.5</v>
      </c>
      <c r="L6211" s="444">
        <f t="shared" ca="1" si="222"/>
        <v>-4.5410342865027984E+16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-4.5410342865027984E+16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-189209761937616.59</v>
      </c>
      <c r="L6212" s="444">
        <f t="shared" ca="1" si="222"/>
        <v>-4.55995526269656E+16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-4.55995526269656E+16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-189998135945690</v>
      </c>
      <c r="L6213" s="444">
        <f t="shared" ca="1" si="222"/>
        <v>-4.5789550762911288E+16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-4.5789550762911288E+16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-190789794845463.69</v>
      </c>
      <c r="L6214" s="444">
        <f t="shared" ca="1" si="222"/>
        <v>-4.5980340557756752E+16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-4.5980340557756752E+16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-191584752323986.47</v>
      </c>
      <c r="L6215" s="444">
        <f t="shared" ca="1" si="222"/>
        <v>-4.6171925310080736E+16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-4.6171925310080736E+16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-192383022125336.41</v>
      </c>
      <c r="L6216" s="444">
        <f t="shared" ca="1" si="222"/>
        <v>-4.6364308332206072E+16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-4.6364308332206072E+16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-193184618050858.63</v>
      </c>
      <c r="L6217" s="444">
        <f t="shared" ca="1" si="222"/>
        <v>-4.6557492950256928E+16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-4.6557492950256928E+16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-193989553959403.88</v>
      </c>
      <c r="L6218" s="444">
        <f t="shared" ca="1" si="222"/>
        <v>-4.6751482504216328E+16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-4.6751482504216328E+16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-194797843767568.03</v>
      </c>
      <c r="L6219" s="444">
        <f t="shared" ca="1" si="222"/>
        <v>-4.6946280347983896E+16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-4.6946280347983896E+16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-195609501449932.91</v>
      </c>
      <c r="L6220" s="444">
        <f t="shared" ca="1" si="222"/>
        <v>-4.7141889849433832E+16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-4.7141889849433832E+16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-196424541039307.63</v>
      </c>
      <c r="L6221" s="444">
        <f t="shared" ca="1" si="222"/>
        <v>-4.7338314390473136E+16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-4.7338314390473136E+16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-197242976626971.41</v>
      </c>
      <c r="L6222" s="444">
        <f t="shared" ca="1" si="222"/>
        <v>-4.7535557367100104E+16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-4.7535557367100104E+16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-198064822362917.09</v>
      </c>
      <c r="L6223" s="444">
        <f t="shared" ca="1" si="222"/>
        <v>-4.7733622189463024E+16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-4.7733622189463024E+16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-198890092456095.94</v>
      </c>
      <c r="L6224" s="444">
        <f t="shared" ca="1" si="222"/>
        <v>-4.793251228191912E+16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-4.793251228191912E+16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-199718801174663</v>
      </c>
      <c r="L6225" s="444">
        <f t="shared" ca="1" si="222"/>
        <v>-4.8132231083093784E+16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-4.8132231083093784E+16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-200550962846224.09</v>
      </c>
      <c r="L6226" s="444">
        <f t="shared" ca="1" si="222"/>
        <v>-4.8332782045940008E+16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-4.8332782045940008E+16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-201386591858083.38</v>
      </c>
      <c r="L6227" s="444">
        <f t="shared" ca="1" si="222"/>
        <v>-4.8534168637798088E+16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-4.8534168637798088E+16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-202225702657492.03</v>
      </c>
      <c r="L6228" s="444">
        <f t="shared" ca="1" si="222"/>
        <v>-4.8736394340455584E+16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-4.8736394340455584E+16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-203068309751898.25</v>
      </c>
      <c r="L6229" s="444">
        <f t="shared" ca="1" si="222"/>
        <v>-4.893946265020748E+16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-4.893946265020748E+16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-203914427709197.84</v>
      </c>
      <c r="L6230" s="444">
        <f t="shared" ca="1" si="222"/>
        <v>-4.914337707791668E+16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-4.914337707791668E+16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-204764071157986.16</v>
      </c>
      <c r="L6231" s="444">
        <f t="shared" ca="1" si="222"/>
        <v>-4.9348141149074664E+16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-4.9348141149074664E+16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-205617254787811.09</v>
      </c>
      <c r="L6232" s="444">
        <f t="shared" ca="1" si="222"/>
        <v>-4.9553758403862472E+16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-4.9553758403862472E+16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-206473993349426.97</v>
      </c>
      <c r="L6233" s="444">
        <f t="shared" ca="1" si="222"/>
        <v>-4.9760232397211896E+16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-4.9760232397211896E+16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-207334301655049.56</v>
      </c>
      <c r="L6234" s="444">
        <f t="shared" ca="1" si="222"/>
        <v>-4.9967566698866944E+16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-4.9967566698866944E+16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-208198194578612.25</v>
      </c>
      <c r="L6235" s="444">
        <f t="shared" ca="1" si="222"/>
        <v>-5.017576489344556E+16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-5.017576489344556E+16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-209065687056023.16</v>
      </c>
      <c r="L6236" s="444">
        <f t="shared" ca="1" si="222"/>
        <v>-5.0384830580501584E+16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-5.0384830580501584E+16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-209936794085423.25</v>
      </c>
      <c r="L6237" s="444">
        <f t="shared" ca="1" si="222"/>
        <v>-5.0594767374587008E+16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-5.0594767374587008E+16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-210811530727445.88</v>
      </c>
      <c r="L6238" s="444">
        <f t="shared" ca="1" si="222"/>
        <v>-5.0805578905314456E+16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-5.0805578905314456E+16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-211689912105476.91</v>
      </c>
      <c r="L6239" s="444">
        <f t="shared" ca="1" si="222"/>
        <v>-5.1017268817419936E+16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-5.1017268817419936E+16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-212571953405916.41</v>
      </c>
      <c r="L6240" s="444">
        <f t="shared" ca="1" si="222"/>
        <v>-5.1229840770825856E+16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-5.1229840770825856E+16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-213457669878441.06</v>
      </c>
      <c r="L6241" s="444">
        <f t="shared" ca="1" si="222"/>
        <v>-5.1443298440704296E+16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-5.1443298440704296E+16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-214347076836267.91</v>
      </c>
      <c r="L6242" s="444">
        <f t="shared" ca="1" si="222"/>
        <v>-5.165764551754056E+16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-5.165764551754056E+16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-215240189656419</v>
      </c>
      <c r="L6243" s="444">
        <f t="shared" ca="1" si="222"/>
        <v>-5.1872885707196976E+16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-5.1872885707196976E+16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-216137023779987.41</v>
      </c>
      <c r="L6244" s="444">
        <f t="shared" ca="1" si="222"/>
        <v>-5.208902273097696E+16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-5.208902273097696E+16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-217037594712404</v>
      </c>
      <c r="L6245" s="444">
        <f t="shared" ca="1" si="222"/>
        <v>-5.230606032568936E+16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-5.230606032568936E+16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-217941918023705.66</v>
      </c>
      <c r="L6246" s="444">
        <f t="shared" ca="1" si="222"/>
        <v>-5.2524002243713064E+16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-5.2524002243713064E+16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-218850009348804.44</v>
      </c>
      <c r="L6247" s="444">
        <f t="shared" ca="1" si="222"/>
        <v>-5.2742852253061872E+16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-5.2742852253061872E+16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-219761884387757.81</v>
      </c>
      <c r="L6248" s="444">
        <f t="shared" ca="1" si="222"/>
        <v>-5.2962614137449632E+16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-5.2962614137449632E+16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-220677558906040.13</v>
      </c>
      <c r="L6249" s="444">
        <f t="shared" ca="1" si="222"/>
        <v>-5.3183291696355672E+16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-5.3183291696355672E+16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-221597048734815.31</v>
      </c>
      <c r="L6250" s="444">
        <f t="shared" ca="1" si="222"/>
        <v>-5.3404888745090488E+16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3390220.894518923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43.5</v>
      </c>
      <c r="C4" s="463">
        <f ca="1">(SUMIFS(H:H,I:I,"&gt;0",L:L,"&lt;0"))</f>
        <v>522</v>
      </c>
      <c r="D4" s="456">
        <f t="array" aca="1" ref="D4" ca="1">INDEX(N:N,MATCH(C4,H:H,0),0)</f>
        <v>67146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3390220.894518923</v>
      </c>
      <c r="C8" s="447">
        <f t="shared" ref="C8:C71" si="0">SUMIF(G:G,A8,J:J)</f>
        <v>0</v>
      </c>
      <c r="D8" s="447">
        <f ca="1">SUMIF(G:G,1,K:K)</f>
        <v>173450.13520189526</v>
      </c>
      <c r="E8" s="447">
        <f t="shared" ref="E8:E71" ca="1" si="1">B8-C8+D8</f>
        <v>3563671.0297208182</v>
      </c>
      <c r="F8" s="431"/>
      <c r="G8" s="459">
        <v>1</v>
      </c>
      <c r="H8" s="459">
        <v>1</v>
      </c>
      <c r="I8" s="444">
        <f ca="1">B1</f>
        <v>3390220.894518923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14125.920393828846</v>
      </c>
      <c r="L8" s="444">
        <f t="shared" ref="L8:L262" ca="1" si="3">I8-J8+K8</f>
        <v>3404346.8149127518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3563671.0297208182</v>
      </c>
      <c r="C9" s="447">
        <f t="shared" si="0"/>
        <v>0</v>
      </c>
      <c r="D9" s="447">
        <f ca="1">SUMIF(G:G,2,K:K)</f>
        <v>182324.17330666745</v>
      </c>
      <c r="E9" s="447">
        <f t="shared" ca="1" si="1"/>
        <v>3745995.2030274854</v>
      </c>
      <c r="F9" s="431"/>
      <c r="G9" s="459">
        <v>1</v>
      </c>
      <c r="H9" s="459">
        <v>2</v>
      </c>
      <c r="I9" s="444">
        <f t="shared" ref="I9:I263" ca="1" si="5">L8</f>
        <v>3404346.8149127518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14184.778395469799</v>
      </c>
      <c r="L9" s="444">
        <f t="shared" ca="1" si="3"/>
        <v>3418531.5933082215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3745995.2030274854</v>
      </c>
      <c r="C10" s="447">
        <f t="shared" si="0"/>
        <v>0</v>
      </c>
      <c r="D10" s="447">
        <f ca="1">SUMIF(G:G,3,K:K)</f>
        <v>191652.22404275459</v>
      </c>
      <c r="E10" s="447">
        <f t="shared" ca="1" si="1"/>
        <v>3937647.42707024</v>
      </c>
      <c r="F10" s="431"/>
      <c r="G10" s="459">
        <v>1</v>
      </c>
      <c r="H10" s="459">
        <v>3</v>
      </c>
      <c r="I10" s="444">
        <f t="shared" ca="1" si="5"/>
        <v>3418531.5933082215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14243.881638784258</v>
      </c>
      <c r="L10" s="444">
        <f t="shared" ca="1" si="3"/>
        <v>3432775.474947006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3937647.42707024</v>
      </c>
      <c r="C11" s="447">
        <f t="shared" si="0"/>
        <v>0</v>
      </c>
      <c r="D11" s="447">
        <f ca="1">SUMIF(G:G,4,K:K)</f>
        <v>201457.51555803712</v>
      </c>
      <c r="E11" s="447">
        <f t="shared" ca="1" si="1"/>
        <v>4139104.942628277</v>
      </c>
      <c r="F11" s="431"/>
      <c r="G11" s="459">
        <v>1</v>
      </c>
      <c r="H11" s="459">
        <v>4</v>
      </c>
      <c r="I11" s="444">
        <f t="shared" ca="1" si="5"/>
        <v>3432775.474947006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14303.231145612524</v>
      </c>
      <c r="L11" s="444">
        <f t="shared" ca="1" si="3"/>
        <v>3447078.7060926184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4139104.942628277</v>
      </c>
      <c r="C12" s="447">
        <f t="shared" si="0"/>
        <v>0</v>
      </c>
      <c r="D12" s="447">
        <f ca="1">SUMIF(G:G,5,K:K)</f>
        <v>211764.46439652509</v>
      </c>
      <c r="E12" s="447">
        <f t="shared" ca="1" si="1"/>
        <v>4350869.4070248017</v>
      </c>
      <c r="F12" s="431"/>
      <c r="G12" s="459">
        <v>1</v>
      </c>
      <c r="H12" s="459">
        <v>5</v>
      </c>
      <c r="I12" s="444">
        <f t="shared" ca="1" si="5"/>
        <v>3447078.7060926184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14362.827942052576</v>
      </c>
      <c r="L12" s="444">
        <f t="shared" ca="1" si="3"/>
        <v>3461441.5340346708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4350869.4070248017</v>
      </c>
      <c r="C13" s="447">
        <f t="shared" si="0"/>
        <v>116996.01957289393</v>
      </c>
      <c r="D13" s="447">
        <f ca="1">SUMIF(G:G,6,K:K)</f>
        <v>221128.13589861061</v>
      </c>
      <c r="E13" s="447">
        <f t="shared" ca="1" si="1"/>
        <v>4455001.5233505182</v>
      </c>
      <c r="F13" s="431"/>
      <c r="G13" s="459">
        <v>1</v>
      </c>
      <c r="H13" s="459">
        <v>6</v>
      </c>
      <c r="I13" s="444">
        <f t="shared" ca="1" si="5"/>
        <v>3461441.5340346708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14422.673058477792</v>
      </c>
      <c r="L13" s="444">
        <f t="shared" ca="1" si="3"/>
        <v>3475864.2070931485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4455001.5233505182</v>
      </c>
      <c r="C14" s="447">
        <f t="shared" si="0"/>
        <v>280790.44697494537</v>
      </c>
      <c r="D14" s="447">
        <f ca="1">SUMIF(G:G,7,K:K)</f>
        <v>220204.18880841142</v>
      </c>
      <c r="E14" s="447">
        <f t="shared" ca="1" si="1"/>
        <v>4394415.2651839843</v>
      </c>
      <c r="F14" s="431"/>
      <c r="G14" s="459">
        <v>1</v>
      </c>
      <c r="H14" s="459">
        <v>7</v>
      </c>
      <c r="I14" s="444">
        <f t="shared" ca="1" si="5"/>
        <v>3475864.2070931485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14482.767529554785</v>
      </c>
      <c r="L14" s="444">
        <f t="shared" ca="1" si="3"/>
        <v>3490346.9746227032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4394415.2651839843</v>
      </c>
      <c r="C15" s="447">
        <f t="shared" si="0"/>
        <v>280790.44697494537</v>
      </c>
      <c r="D15" s="447">
        <f ca="1">SUMIF(G:G,8,K:K)</f>
        <v>217104.4808550587</v>
      </c>
      <c r="E15" s="447">
        <f t="shared" ca="1" si="1"/>
        <v>4330729.2990640979</v>
      </c>
      <c r="F15" s="431"/>
      <c r="G15" s="459">
        <v>1</v>
      </c>
      <c r="H15" s="459">
        <v>8</v>
      </c>
      <c r="I15" s="444">
        <f t="shared" ca="1" si="5"/>
        <v>3490346.9746227032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14543.112394261263</v>
      </c>
      <c r="L15" s="444">
        <f t="shared" ca="1" si="3"/>
        <v>3504890.0870169643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4330729.2990640979</v>
      </c>
      <c r="C16" s="447">
        <f t="shared" si="0"/>
        <v>261607.54257494543</v>
      </c>
      <c r="D16" s="447">
        <f ca="1">SUMIF(G:G,9,K:K)</f>
        <v>214332.48216330484</v>
      </c>
      <c r="E16" s="447">
        <f t="shared" ca="1" si="1"/>
        <v>4283454.2386524575</v>
      </c>
      <c r="F16" s="431"/>
      <c r="G16" s="459">
        <v>1</v>
      </c>
      <c r="H16" s="459">
        <v>9</v>
      </c>
      <c r="I16" s="444">
        <f t="shared" ca="1" si="5"/>
        <v>3504890.0870169643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14603.708695904017</v>
      </c>
      <c r="L16" s="444">
        <f t="shared" ca="1" si="3"/>
        <v>3519493.7957128682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4283454.2386524575</v>
      </c>
      <c r="C17" s="447">
        <f t="shared" si="0"/>
        <v>259863.64217494545</v>
      </c>
      <c r="D17" s="447">
        <f ca="1">SUMIF(G:G,10,K:K)</f>
        <v>212003.02160435269</v>
      </c>
      <c r="E17" s="447">
        <f t="shared" ca="1" si="1"/>
        <v>4235593.6180818649</v>
      </c>
      <c r="F17" s="431"/>
      <c r="G17" s="459">
        <v>1</v>
      </c>
      <c r="H17" s="459">
        <v>10</v>
      </c>
      <c r="I17" s="444">
        <f t="shared" ca="1" si="5"/>
        <v>3519493.7957128682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14664.557482136952</v>
      </c>
      <c r="L17" s="444">
        <f t="shared" ca="1" si="3"/>
        <v>3534158.3531950051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4235593.6180818649</v>
      </c>
      <c r="C18" s="447">
        <f t="shared" si="0"/>
        <v>259863.64217494545</v>
      </c>
      <c r="D18" s="447">
        <f ca="1">SUMIF(G:G,11,K:K)</f>
        <v>209554.38142216383</v>
      </c>
      <c r="E18" s="447">
        <f t="shared" ca="1" si="1"/>
        <v>4185284.3573290836</v>
      </c>
      <c r="F18" s="431"/>
      <c r="G18" s="459">
        <v>1</v>
      </c>
      <c r="H18" s="459">
        <v>11</v>
      </c>
      <c r="I18" s="444">
        <f t="shared" ca="1" si="5"/>
        <v>3534158.3531950051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14725.659804979188</v>
      </c>
      <c r="L18" s="444">
        <f t="shared" ca="1" si="3"/>
        <v>3548884.0129999844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4185284.3573290836</v>
      </c>
      <c r="C19" s="447">
        <f t="shared" si="0"/>
        <v>259863.64217494545</v>
      </c>
      <c r="D19" s="447">
        <f ca="1">SUMIF(G:G,12,K:K)</f>
        <v>206980.46416102457</v>
      </c>
      <c r="E19" s="447">
        <f t="shared" ca="1" si="1"/>
        <v>4132401.1793151628</v>
      </c>
      <c r="F19" s="431"/>
      <c r="G19" s="459">
        <v>1</v>
      </c>
      <c r="H19" s="459">
        <v>12</v>
      </c>
      <c r="I19" s="444">
        <f t="shared" ca="1" si="5"/>
        <v>3548884.0129999844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14787.016720833268</v>
      </c>
      <c r="L19" s="444">
        <f t="shared" ca="1" si="3"/>
        <v>3563671.0297208177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4132401.1793151628</v>
      </c>
      <c r="C20" s="447">
        <f t="shared" si="0"/>
        <v>259863.64217494545</v>
      </c>
      <c r="D20" s="447">
        <f ca="1">SUMIF(G:G,13,K:K)</f>
        <v>204274.86040781476</v>
      </c>
      <c r="E20" s="447">
        <f t="shared" ca="1" si="1"/>
        <v>4076812.3975480325</v>
      </c>
      <c r="F20" s="431"/>
      <c r="G20" s="459">
        <v>2</v>
      </c>
      <c r="H20" s="459">
        <v>13</v>
      </c>
      <c r="I20" s="444">
        <f t="shared" ca="1" si="5"/>
        <v>3563671.0297208177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14848.629290503406</v>
      </c>
      <c r="L20" s="444">
        <f t="shared" ca="1" si="3"/>
        <v>3578519.6590113211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4076812.3975480325</v>
      </c>
      <c r="C21" s="447">
        <f t="shared" si="0"/>
        <v>259863.64217494545</v>
      </c>
      <c r="D21" s="447">
        <f ca="1">SUMIF(G:G,14,K:K)</f>
        <v>201430.83283167481</v>
      </c>
      <c r="E21" s="447">
        <f t="shared" ca="1" si="1"/>
        <v>4018379.5882047615</v>
      </c>
      <c r="F21" s="431"/>
      <c r="G21" s="459">
        <v>2</v>
      </c>
      <c r="H21" s="459">
        <v>14</v>
      </c>
      <c r="I21" s="444">
        <f t="shared" ca="1" si="5"/>
        <v>3578519.6590113211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14910.498579213836</v>
      </c>
      <c r="L21" s="444">
        <f t="shared" ca="1" si="3"/>
        <v>3593430.157590535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4018379.5882047615</v>
      </c>
      <c r="C22" s="447">
        <f t="shared" si="0"/>
        <v>259863.64217494545</v>
      </c>
      <c r="D22" s="447">
        <f ca="1">SUMIF(G:G,15,K:K)</f>
        <v>198441.2994071116</v>
      </c>
      <c r="E22" s="447">
        <f t="shared" ca="1" si="1"/>
        <v>3956957.2454369273</v>
      </c>
      <c r="F22" s="431"/>
      <c r="G22" s="459">
        <v>2</v>
      </c>
      <c r="H22" s="459">
        <v>15</v>
      </c>
      <c r="I22" s="444">
        <f t="shared" ca="1" si="5"/>
        <v>3593430.157590535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14972.62565662723</v>
      </c>
      <c r="L22" s="444">
        <f t="shared" ca="1" si="3"/>
        <v>3608402.7832471621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3956957.2454369273</v>
      </c>
      <c r="C23" s="447">
        <f t="shared" si="0"/>
        <v>259863.64217494545</v>
      </c>
      <c r="D23" s="447">
        <f ca="1">SUMIF(G:G,16,K:K)</f>
        <v>195298.81577876682</v>
      </c>
      <c r="E23" s="447">
        <f t="shared" ca="1" si="1"/>
        <v>3892392.4190407488</v>
      </c>
      <c r="F23" s="431"/>
      <c r="G23" s="459">
        <v>2</v>
      </c>
      <c r="H23" s="459">
        <v>16</v>
      </c>
      <c r="I23" s="444">
        <f t="shared" ca="1" si="5"/>
        <v>3608402.7832471621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15035.011596863174</v>
      </c>
      <c r="L23" s="444">
        <f t="shared" ca="1" si="3"/>
        <v>3623437.7948440253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3892392.4190407488</v>
      </c>
      <c r="C24" s="447">
        <f t="shared" si="0"/>
        <v>259863.64217494545</v>
      </c>
      <c r="D24" s="447">
        <f ca="1">SUMIF(G:G,17,K:K)</f>
        <v>191995.55672393364</v>
      </c>
      <c r="E24" s="447">
        <f t="shared" ca="1" si="1"/>
        <v>3824524.3335897373</v>
      </c>
      <c r="F24" s="431"/>
      <c r="G24" s="459">
        <v>2</v>
      </c>
      <c r="H24" s="459">
        <v>17</v>
      </c>
      <c r="I24" s="444">
        <f t="shared" ca="1" si="5"/>
        <v>3623437.7948440253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15097.657478516772</v>
      </c>
      <c r="L24" s="444">
        <f t="shared" ca="1" si="3"/>
        <v>3638535.4523225422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3824524.3335897373</v>
      </c>
      <c r="C25" s="447">
        <f t="shared" si="0"/>
        <v>259863.64217494545</v>
      </c>
      <c r="D25" s="447">
        <f ca="1">SUMIF(G:G,18,K:K)</f>
        <v>188523.2966666602</v>
      </c>
      <c r="E25" s="447">
        <f t="shared" ca="1" si="1"/>
        <v>3753183.9880814524</v>
      </c>
      <c r="F25" s="431"/>
      <c r="G25" s="459">
        <v>2</v>
      </c>
      <c r="H25" s="459">
        <v>18</v>
      </c>
      <c r="I25" s="444">
        <f t="shared" ca="1" si="5"/>
        <v>3638535.4523225422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15160.564384677258</v>
      </c>
      <c r="L25" s="444">
        <f t="shared" ca="1" si="3"/>
        <v>3653696.0167072196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3753183.9880814524</v>
      </c>
      <c r="C26" s="447">
        <f t="shared" si="0"/>
        <v>259863.64217494545</v>
      </c>
      <c r="D26" s="447">
        <f ca="1">SUMIF(G:G,19,K:K)</f>
        <v>184873.38919491772</v>
      </c>
      <c r="E26" s="447">
        <f t="shared" ca="1" si="1"/>
        <v>3678193.7351014251</v>
      </c>
      <c r="F26" s="431"/>
      <c r="G26" s="459">
        <v>2</v>
      </c>
      <c r="H26" s="459">
        <v>19</v>
      </c>
      <c r="I26" s="444">
        <f t="shared" ca="1" si="5"/>
        <v>3653696.0167072196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15223.733402946746</v>
      </c>
      <c r="L26" s="444">
        <f t="shared" ca="1" si="3"/>
        <v>3668919.7501101666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3678193.7351014251</v>
      </c>
      <c r="C27" s="447">
        <f t="shared" si="0"/>
        <v>259863.64217494545</v>
      </c>
      <c r="D27" s="447">
        <f ca="1">SUMIF(G:G,20,K:K)</f>
        <v>181036.7455298281</v>
      </c>
      <c r="E27" s="447">
        <f t="shared" ca="1" si="1"/>
        <v>3599366.838456308</v>
      </c>
      <c r="F27" s="431"/>
      <c r="G27" s="459">
        <v>2</v>
      </c>
      <c r="H27" s="459">
        <v>20</v>
      </c>
      <c r="I27" s="444">
        <f t="shared" ca="1" si="5"/>
        <v>3668919.7501101666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15287.165625459027</v>
      </c>
      <c r="L27" s="444">
        <f t="shared" ca="1" si="3"/>
        <v>3684206.9157356257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3599366.838456308</v>
      </c>
      <c r="C28" s="447">
        <f t="shared" si="0"/>
        <v>259863.64217494545</v>
      </c>
      <c r="D28" s="447">
        <f ca="1">SUMIF(G:G,21,K:K)</f>
        <v>177003.81189333665</v>
      </c>
      <c r="E28" s="447">
        <f t="shared" ca="1" si="1"/>
        <v>3516507.0081746988</v>
      </c>
      <c r="F28" s="431"/>
      <c r="G28" s="459">
        <v>2</v>
      </c>
      <c r="H28" s="459">
        <v>21</v>
      </c>
      <c r="I28" s="444">
        <f t="shared" ca="1" si="5"/>
        <v>3684206.9157356257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15350.862148898437</v>
      </c>
      <c r="L28" s="444">
        <f t="shared" ca="1" si="3"/>
        <v>3699557.7778845243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3516507.0081746988</v>
      </c>
      <c r="C29" s="447">
        <f t="shared" si="0"/>
        <v>259863.64217494545</v>
      </c>
      <c r="D29" s="447">
        <f ca="1">SUMIF(G:G,22,K:K)</f>
        <v>172764.54571797122</v>
      </c>
      <c r="E29" s="447">
        <f t="shared" ca="1" si="1"/>
        <v>3429407.911717725</v>
      </c>
      <c r="F29" s="431"/>
      <c r="G29" s="459">
        <v>2</v>
      </c>
      <c r="H29" s="459">
        <v>22</v>
      </c>
      <c r="I29" s="444">
        <f t="shared" ca="1" si="5"/>
        <v>3699557.7778845243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15414.824074518849</v>
      </c>
      <c r="L29" s="444">
        <f t="shared" ca="1" si="3"/>
        <v>3714972.6019590432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3429407.911717725</v>
      </c>
      <c r="C30" s="447">
        <f t="shared" si="0"/>
        <v>259863.64217494545</v>
      </c>
      <c r="D30" s="447">
        <f ca="1">SUMIF(G:G,23,K:K)</f>
        <v>168308.39063944822</v>
      </c>
      <c r="E30" s="447">
        <f t="shared" ca="1" si="1"/>
        <v>3337852.6601822278</v>
      </c>
      <c r="F30" s="431"/>
      <c r="G30" s="459">
        <v>2</v>
      </c>
      <c r="H30" s="459">
        <v>23</v>
      </c>
      <c r="I30" s="444">
        <f t="shared" ca="1" si="5"/>
        <v>3714972.6019590432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15479.05250816268</v>
      </c>
      <c r="L30" s="444">
        <f t="shared" ca="1" si="3"/>
        <v>3730451.654467206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3337852.6601822278</v>
      </c>
      <c r="C31" s="447">
        <f t="shared" si="0"/>
        <v>259863.64217494545</v>
      </c>
      <c r="D31" s="447">
        <f ca="1">SUMIF(G:G,24,K:K)</f>
        <v>163624.25020985267</v>
      </c>
      <c r="E31" s="447">
        <f t="shared" ca="1" si="1"/>
        <v>3241613.2682171348</v>
      </c>
      <c r="F31" s="431"/>
      <c r="G31" s="459">
        <v>2</v>
      </c>
      <c r="H31" s="459">
        <v>24</v>
      </c>
      <c r="I31" s="444">
        <f t="shared" ca="1" si="5"/>
        <v>3730451.654467206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15543.548560280025</v>
      </c>
      <c r="L31" s="444">
        <f t="shared" ca="1" si="3"/>
        <v>3745995.2030274859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3241613.2682171348</v>
      </c>
      <c r="C32" s="447">
        <f t="shared" si="0"/>
        <v>259863.64217494545</v>
      </c>
      <c r="D32" s="447">
        <f ca="1">SUMIF(G:G,25,K:K)</f>
        <v>158700.46026593447</v>
      </c>
      <c r="E32" s="447">
        <f t="shared" ca="1" si="1"/>
        <v>3140450.0863081235</v>
      </c>
      <c r="F32" s="431"/>
      <c r="G32" s="459">
        <v>3</v>
      </c>
      <c r="H32" s="459">
        <v>25</v>
      </c>
      <c r="I32" s="444">
        <f t="shared" ca="1" si="5"/>
        <v>3745995.2030274859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15608.313345947858</v>
      </c>
      <c r="L32" s="444">
        <f t="shared" ca="1" si="3"/>
        <v>3761603.5163734336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3140450.0863081235</v>
      </c>
      <c r="C33" s="447">
        <f t="shared" si="0"/>
        <v>259863.64217494545</v>
      </c>
      <c r="D33" s="447">
        <f ca="1">SUMIF(G:G,26,K:K)</f>
        <v>153524.7598837144</v>
      </c>
      <c r="E33" s="447">
        <f t="shared" ca="1" si="1"/>
        <v>3034111.2040168927</v>
      </c>
      <c r="F33" s="431"/>
      <c r="G33" s="459">
        <v>3</v>
      </c>
      <c r="H33" s="459">
        <v>26</v>
      </c>
      <c r="I33" s="444">
        <f t="shared" ca="1" si="5"/>
        <v>3761603.5163734336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15673.347984889306</v>
      </c>
      <c r="L33" s="444">
        <f t="shared" ca="1" si="3"/>
        <v>3777276.8643583232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3034111.2040168927</v>
      </c>
      <c r="C34" s="447">
        <f t="shared" si="0"/>
        <v>259863.64217494545</v>
      </c>
      <c r="D34" s="447">
        <f ca="1">SUMIF(G:G,27,K:K)</f>
        <v>148084.26084707276</v>
      </c>
      <c r="E34" s="447">
        <f t="shared" ca="1" si="1"/>
        <v>2922331.8226890196</v>
      </c>
      <c r="F34" s="431"/>
      <c r="G34" s="459">
        <v>3</v>
      </c>
      <c r="H34" s="459">
        <v>27</v>
      </c>
      <c r="I34" s="444">
        <f t="shared" ca="1" si="5"/>
        <v>3777276.8643583232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15738.653601493013</v>
      </c>
      <c r="L34" s="444">
        <f t="shared" ca="1" si="3"/>
        <v>3793015.5179598164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2922331.8226890196</v>
      </c>
      <c r="C35" s="447">
        <f t="shared" si="0"/>
        <v>259863.64217494545</v>
      </c>
      <c r="D35" s="447">
        <f ca="1">SUMIF(G:G,28,K:K)</f>
        <v>142365.41555429279</v>
      </c>
      <c r="E35" s="447">
        <f t="shared" ca="1" si="1"/>
        <v>2804833.5960683669</v>
      </c>
      <c r="F35" s="431"/>
      <c r="G35" s="459">
        <v>3</v>
      </c>
      <c r="H35" s="459">
        <v>28</v>
      </c>
      <c r="I35" s="444">
        <f t="shared" ca="1" si="5"/>
        <v>3793015.5179598164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15804.23132483257</v>
      </c>
      <c r="L35" s="444">
        <f t="shared" ca="1" si="3"/>
        <v>3808819.7492846488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2804833.5960683669</v>
      </c>
      <c r="C36" s="447">
        <f t="shared" si="0"/>
        <v>259863.64217494545</v>
      </c>
      <c r="D36" s="447">
        <f ca="1">SUMIF(G:G,29,K:K)</f>
        <v>136353.98328264224</v>
      </c>
      <c r="E36" s="447">
        <f t="shared" ca="1" si="1"/>
        <v>2681323.9371760637</v>
      </c>
      <c r="F36" s="431"/>
      <c r="G36" s="459">
        <v>3</v>
      </c>
      <c r="H36" s="459">
        <v>29</v>
      </c>
      <c r="I36" s="444">
        <f t="shared" ca="1" si="5"/>
        <v>3808819.7492846488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15870.082288686037</v>
      </c>
      <c r="L36" s="444">
        <f t="shared" ca="1" si="3"/>
        <v>3824689.831573335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2681323.9371760637</v>
      </c>
      <c r="C37" s="447">
        <f t="shared" si="0"/>
        <v>259863.64217494545</v>
      </c>
      <c r="D37" s="447">
        <f ca="1">SUMIF(G:G,30,K:K)</f>
        <v>130034.99472698646</v>
      </c>
      <c r="E37" s="447">
        <f t="shared" ca="1" si="1"/>
        <v>2551495.2897281051</v>
      </c>
      <c r="F37" s="431"/>
      <c r="G37" s="459">
        <v>3</v>
      </c>
      <c r="H37" s="459">
        <v>30</v>
      </c>
      <c r="I37" s="444">
        <f t="shared" ca="1" si="5"/>
        <v>3824689.831573335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15936.207631555562</v>
      </c>
      <c r="L37" s="444">
        <f t="shared" ca="1" si="3"/>
        <v>3840626.0392048904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2551495.2897281051</v>
      </c>
      <c r="C38" s="447">
        <f t="shared" si="0"/>
        <v>259863.64217494545</v>
      </c>
      <c r="D38" s="447">
        <f ca="1">SUMIF(G:G,31,K:K)</f>
        <v>123392.71472413043</v>
      </c>
      <c r="E38" s="447">
        <f t="shared" ca="1" si="1"/>
        <v>2415024.3622772903</v>
      </c>
      <c r="F38" s="431"/>
      <c r="G38" s="459">
        <v>3</v>
      </c>
      <c r="H38" s="459">
        <v>31</v>
      </c>
      <c r="I38" s="444">
        <f t="shared" ca="1" si="5"/>
        <v>3840626.0392048904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16002.608496687042</v>
      </c>
      <c r="L38" s="444">
        <f t="shared" ca="1" si="3"/>
        <v>3856628.6477015773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2415024.3622772903</v>
      </c>
      <c r="C39" s="447">
        <f t="shared" si="0"/>
        <v>259863.64217494545</v>
      </c>
      <c r="D39" s="447">
        <f ca="1">SUMIF(G:G,32,K:K)</f>
        <v>116410.6030700664</v>
      </c>
      <c r="E39" s="447">
        <f t="shared" ca="1" si="1"/>
        <v>2271571.323172411</v>
      </c>
      <c r="F39" s="431"/>
      <c r="G39" s="459">
        <v>3</v>
      </c>
      <c r="H39" s="459">
        <v>32</v>
      </c>
      <c r="I39" s="444">
        <f t="shared" ca="1" si="5"/>
        <v>3856628.6477015773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16069.286032089904</v>
      </c>
      <c r="L39" s="444">
        <f t="shared" ca="1" si="3"/>
        <v>3872697.9337336672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2271571.323172411</v>
      </c>
      <c r="C40" s="447">
        <f t="shared" si="0"/>
        <v>259863.64217494545</v>
      </c>
      <c r="D40" s="447">
        <f ca="1">SUMIF(G:G,33,K:K)</f>
        <v>109071.27333255819</v>
      </c>
      <c r="E40" s="447">
        <f t="shared" ca="1" si="1"/>
        <v>2120778.9543300238</v>
      </c>
      <c r="F40" s="431"/>
      <c r="G40" s="459">
        <v>3</v>
      </c>
      <c r="H40" s="459">
        <v>33</v>
      </c>
      <c r="I40" s="444">
        <f t="shared" ca="1" si="5"/>
        <v>3872697.9337336672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16136.241390556948</v>
      </c>
      <c r="L40" s="444">
        <f t="shared" ca="1" si="3"/>
        <v>3888834.1751242243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2120778.9543300238</v>
      </c>
      <c r="C41" s="447">
        <f t="shared" si="0"/>
        <v>259863.64217494545</v>
      </c>
      <c r="D41" s="447">
        <f ca="1">SUMIF(G:G,34,K:K)</f>
        <v>101356.44955649928</v>
      </c>
      <c r="E41" s="447">
        <f t="shared" ca="1" si="1"/>
        <v>1962271.7617115777</v>
      </c>
      <c r="F41" s="431"/>
      <c r="G41" s="459">
        <v>3</v>
      </c>
      <c r="H41" s="459">
        <v>34</v>
      </c>
      <c r="I41" s="444">
        <f t="shared" ca="1" si="5"/>
        <v>3888834.1751242243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16203.475729684269</v>
      </c>
      <c r="L41" s="444">
        <f t="shared" ca="1" si="3"/>
        <v>3905037.6508539086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1962271.7617115777</v>
      </c>
      <c r="C42" s="447">
        <f t="shared" si="0"/>
        <v>259863.64217494545</v>
      </c>
      <c r="D42" s="447">
        <f ca="1">SUMIF(G:G,35,K:K)</f>
        <v>93246.920754234103</v>
      </c>
      <c r="E42" s="447">
        <f t="shared" ca="1" si="1"/>
        <v>1795655.0402908663</v>
      </c>
      <c r="F42" s="431"/>
      <c r="G42" s="459">
        <v>3</v>
      </c>
      <c r="H42" s="459">
        <v>35</v>
      </c>
      <c r="I42" s="444">
        <f t="shared" ca="1" si="5"/>
        <v>3905037.6508539086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16270.990211891285</v>
      </c>
      <c r="L42" s="444">
        <f t="shared" ca="1" si="3"/>
        <v>3921308.6410658001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1795655.0402908663</v>
      </c>
      <c r="C43" s="447">
        <f t="shared" si="0"/>
        <v>259863.64217494545</v>
      </c>
      <c r="D43" s="447">
        <f ca="1">SUMIF(G:G,36,K:K)</f>
        <v>84722.493067518459</v>
      </c>
      <c r="E43" s="447">
        <f t="shared" ca="1" si="1"/>
        <v>1620513.8911834392</v>
      </c>
      <c r="F43" s="431"/>
      <c r="G43" s="459">
        <v>3</v>
      </c>
      <c r="H43" s="459">
        <v>36</v>
      </c>
      <c r="I43" s="444">
        <f t="shared" ca="1" si="5"/>
        <v>3921308.6410658001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16338.786004440833</v>
      </c>
      <c r="L43" s="444">
        <f t="shared" ca="1" si="3"/>
        <v>3937647.427070241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1620513.8911834392</v>
      </c>
      <c r="C44" s="447">
        <f t="shared" si="0"/>
        <v>259863.64217494545</v>
      </c>
      <c r="D44" s="447">
        <f ca="1">SUMIF(G:G,37,K:K)</f>
        <v>75761.939481994836</v>
      </c>
      <c r="E44" s="447">
        <f t="shared" ca="1" si="1"/>
        <v>1436412.1884904886</v>
      </c>
      <c r="F44" s="431"/>
      <c r="G44" s="459">
        <v>4</v>
      </c>
      <c r="H44" s="459">
        <v>37</v>
      </c>
      <c r="I44" s="444">
        <f t="shared" ca="1" si="5"/>
        <v>3937647.427070241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16406.86427945934</v>
      </c>
      <c r="L44" s="444">
        <f t="shared" ca="1" si="3"/>
        <v>3954054.2913497002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1436412.1884904886</v>
      </c>
      <c r="C45" s="447">
        <f t="shared" si="0"/>
        <v>259863.64217494545</v>
      </c>
      <c r="D45" s="447">
        <f ca="1">SUMIF(G:G,38,K:K)</f>
        <v>66342.946968964854</v>
      </c>
      <c r="E45" s="447">
        <f t="shared" ca="1" si="1"/>
        <v>1242891.4932845079</v>
      </c>
      <c r="F45" s="431"/>
      <c r="G45" s="459">
        <v>4</v>
      </c>
      <c r="H45" s="459">
        <v>38</v>
      </c>
      <c r="I45" s="444">
        <f t="shared" ca="1" si="5"/>
        <v>3954054.2913497002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16475.226213957085</v>
      </c>
      <c r="L45" s="444">
        <f t="shared" ca="1" si="3"/>
        <v>3970529.5175636574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1242891.4932845079</v>
      </c>
      <c r="C46" s="447">
        <f t="shared" si="0"/>
        <v>259863.64217494545</v>
      </c>
      <c r="D46" s="447">
        <f ca="1">SUMIF(G:G,39,K:K)</f>
        <v>56442.060922834433</v>
      </c>
      <c r="E46" s="447">
        <f t="shared" ca="1" si="1"/>
        <v>1039469.9120323969</v>
      </c>
      <c r="F46" s="431"/>
      <c r="G46" s="459">
        <v>4</v>
      </c>
      <c r="H46" s="459">
        <v>39</v>
      </c>
      <c r="I46" s="444">
        <f t="shared" ca="1" si="5"/>
        <v>3970529.5175636574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16543.872989848573</v>
      </c>
      <c r="L46" s="444">
        <f t="shared" ca="1" si="3"/>
        <v>3987073.3905535061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1039469.9120323969</v>
      </c>
      <c r="C47" s="447">
        <f t="shared" si="0"/>
        <v>259863.64217494545</v>
      </c>
      <c r="D47" s="447">
        <f ca="1">SUMIF(G:G,40,K:K)</f>
        <v>46034.626755873229</v>
      </c>
      <c r="E47" s="447">
        <f t="shared" ca="1" si="1"/>
        <v>825640.89661332464</v>
      </c>
      <c r="F47" s="431"/>
      <c r="G47" s="459">
        <v>4</v>
      </c>
      <c r="H47" s="459">
        <v>40</v>
      </c>
      <c r="I47" s="444">
        <f t="shared" ca="1" si="5"/>
        <v>3987073.3905535061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16612.805793972941</v>
      </c>
      <c r="L47" s="444">
        <f t="shared" ca="1" si="3"/>
        <v>4003686.1963474792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825640.89661332464</v>
      </c>
      <c r="C48" s="447">
        <f t="shared" si="0"/>
        <v>259863.64217494545</v>
      </c>
      <c r="D48" s="447">
        <f ca="1">SUMIF(G:G,41,K:K)</f>
        <v>35094.728504851082</v>
      </c>
      <c r="E48" s="447">
        <f t="shared" ca="1" si="1"/>
        <v>600871.98294323031</v>
      </c>
      <c r="F48" s="431"/>
      <c r="G48" s="459">
        <v>4</v>
      </c>
      <c r="H48" s="459">
        <v>41</v>
      </c>
      <c r="I48" s="444">
        <f t="shared" ca="1" si="5"/>
        <v>4003686.1963474792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16682.025818114496</v>
      </c>
      <c r="L48" s="444">
        <f t="shared" ca="1" si="3"/>
        <v>4020368.2221655939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600871.98294323031</v>
      </c>
      <c r="C49" s="447">
        <f t="shared" si="0"/>
        <v>259863.64217494545</v>
      </c>
      <c r="D49" s="447">
        <f ca="1">SUMIF(G:G,42,K:K)</f>
        <v>23595.124296673614</v>
      </c>
      <c r="E49" s="447">
        <f t="shared" ca="1" si="1"/>
        <v>364603.46506495849</v>
      </c>
      <c r="F49" s="431"/>
      <c r="G49" s="459">
        <v>4</v>
      </c>
      <c r="H49" s="459">
        <v>42</v>
      </c>
      <c r="I49" s="444">
        <f t="shared" ca="1" si="5"/>
        <v>4020368.2221655939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16751.534259023309</v>
      </c>
      <c r="L49" s="444">
        <f t="shared" ca="1" si="3"/>
        <v>4037119.756424617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364603.46506495849</v>
      </c>
      <c r="C50" s="447">
        <f t="shared" si="0"/>
        <v>259863.64217494545</v>
      </c>
      <c r="D50" s="447">
        <f ca="1">SUMIF(G:G,43,K:K)</f>
        <v>11507.178512317016</v>
      </c>
      <c r="E50" s="447">
        <f t="shared" ca="1" si="1"/>
        <v>116247.00140233006</v>
      </c>
      <c r="F50" s="431"/>
      <c r="G50" s="459">
        <v>4</v>
      </c>
      <c r="H50" s="459">
        <v>43</v>
      </c>
      <c r="I50" s="444">
        <f t="shared" ca="1" si="5"/>
        <v>4037119.756424617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16821.332318435907</v>
      </c>
      <c r="L50" s="444">
        <f t="shared" ca="1" si="3"/>
        <v>4053941.0887430529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116247.00140233006</v>
      </c>
      <c r="C51" s="447">
        <f t="shared" si="0"/>
        <v>259863.64217494545</v>
      </c>
      <c r="D51" s="447">
        <f ca="1">SUMIF(G:G,44,K:K)</f>
        <v>-1199.2095198587585</v>
      </c>
      <c r="E51" s="447">
        <f t="shared" ca="1" si="1"/>
        <v>-144815.85029247415</v>
      </c>
      <c r="F51" s="431"/>
      <c r="G51" s="459">
        <v>4</v>
      </c>
      <c r="H51" s="459">
        <v>44</v>
      </c>
      <c r="I51" s="444">
        <f t="shared" ca="1" si="5"/>
        <v>4053941.0887430529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16891.421203096055</v>
      </c>
      <c r="L51" s="444">
        <f t="shared" ca="1" si="3"/>
        <v>4070832.5099461488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-144815.85029247415</v>
      </c>
      <c r="C52" s="447">
        <f t="shared" si="0"/>
        <v>259863.64217494545</v>
      </c>
      <c r="D52" s="447">
        <f ca="1">SUMIF(G:G,45,K:K)</f>
        <v>-14555.680478982391</v>
      </c>
      <c r="E52" s="447">
        <f t="shared" ca="1" si="1"/>
        <v>-419235.17294640199</v>
      </c>
      <c r="F52" s="431"/>
      <c r="G52" s="459">
        <v>4</v>
      </c>
      <c r="H52" s="459">
        <v>45</v>
      </c>
      <c r="I52" s="444">
        <f t="shared" ca="1" si="5"/>
        <v>4070832.5099461488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16961.802124775619</v>
      </c>
      <c r="L52" s="444">
        <f t="shared" ca="1" si="3"/>
        <v>4087794.3120709243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-419235.17294640199</v>
      </c>
      <c r="C53" s="447">
        <f t="shared" si="0"/>
        <v>259863.64217494545</v>
      </c>
      <c r="D53" s="447">
        <f ca="1">SUMIF(G:G,46,K:K)</f>
        <v>-28595.493841377036</v>
      </c>
      <c r="E53" s="447">
        <f t="shared" ca="1" si="1"/>
        <v>-707694.30896272452</v>
      </c>
      <c r="F53" s="431"/>
      <c r="G53" s="459">
        <v>4</v>
      </c>
      <c r="H53" s="459">
        <v>46</v>
      </c>
      <c r="I53" s="444">
        <f t="shared" ca="1" si="5"/>
        <v>4087794.3120709243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17032.476300295519</v>
      </c>
      <c r="L53" s="444">
        <f t="shared" ca="1" si="3"/>
        <v>4104826.7883712198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-707694.30896272452</v>
      </c>
      <c r="C54" s="447">
        <f t="shared" si="0"/>
        <v>259863.64217494545</v>
      </c>
      <c r="D54" s="447">
        <f ca="1">SUMIF(G:G,47,K:K)</f>
        <v>-43353.610701297112</v>
      </c>
      <c r="E54" s="447">
        <f t="shared" ca="1" si="1"/>
        <v>-1010911.561838967</v>
      </c>
      <c r="F54" s="431"/>
      <c r="G54" s="459">
        <v>4</v>
      </c>
      <c r="H54" s="459">
        <v>47</v>
      </c>
      <c r="I54" s="444">
        <f t="shared" ca="1" si="5"/>
        <v>4104826.7883712198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17103.44495154675</v>
      </c>
      <c r="L54" s="444">
        <f t="shared" ca="1" si="3"/>
        <v>4121930.2333227666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-1010911.561838967</v>
      </c>
      <c r="C55" s="447">
        <f t="shared" si="0"/>
        <v>259863.64217494545</v>
      </c>
      <c r="D55" s="447">
        <f ca="1">SUMIF(G:G,48,K:K)</f>
        <v>-58866.780828931129</v>
      </c>
      <c r="E55" s="447">
        <f t="shared" ca="1" si="1"/>
        <v>-1329641.9848428436</v>
      </c>
      <c r="F55" s="431"/>
      <c r="G55" s="459">
        <v>4</v>
      </c>
      <c r="H55" s="459">
        <v>48</v>
      </c>
      <c r="I55" s="444">
        <f t="shared" ca="1" si="5"/>
        <v>4121930.2333227666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17174.709305511526</v>
      </c>
      <c r="L55" s="444">
        <f t="shared" ca="1" si="3"/>
        <v>4139104.9426282779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-1329641.9848428436</v>
      </c>
      <c r="C56" s="447">
        <f t="shared" si="0"/>
        <v>259863.64217494545</v>
      </c>
      <c r="D56" s="447">
        <f ca="1">SUMIF(G:G,49,K:K)</f>
        <v>-75173.634182457143</v>
      </c>
      <c r="E56" s="447">
        <f t="shared" ca="1" si="1"/>
        <v>-1664679.2612002462</v>
      </c>
      <c r="F56" s="431"/>
      <c r="G56" s="459">
        <f>G55+1</f>
        <v>5</v>
      </c>
      <c r="H56" s="459">
        <v>49</v>
      </c>
      <c r="I56" s="444">
        <f t="shared" ca="1" si="5"/>
        <v>4139104.9426282779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17246.270594284488</v>
      </c>
      <c r="L56" s="444">
        <f t="shared" ca="1" si="3"/>
        <v>4156351.2132225623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-1664679.2612002462</v>
      </c>
      <c r="C57" s="447">
        <f t="shared" si="0"/>
        <v>259863.64217494545</v>
      </c>
      <c r="D57" s="447">
        <f ca="1">SUMIF(G:G,50,K:K)</f>
        <v>-92314.777102028631</v>
      </c>
      <c r="E57" s="447">
        <f t="shared" ca="1" si="1"/>
        <v>-2016857.6804772203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4156351.2132225623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17318.13005509401</v>
      </c>
      <c r="L57" s="444">
        <f t="shared" ca="1" si="3"/>
        <v>4173669.3432776565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-2016857.6804772203</v>
      </c>
      <c r="C58" s="447">
        <f t="shared" si="0"/>
        <v>259863.64217494545</v>
      </c>
      <c r="D58" s="447">
        <f ca="1">SUMIF(G:G,51,K:K)</f>
        <v>-110332.89342522742</v>
      </c>
      <c r="E58" s="447">
        <f t="shared" ca="1" si="1"/>
        <v>-2387054.2160773934</v>
      </c>
      <c r="F58" s="431"/>
      <c r="G58" s="459">
        <f t="shared" si="8"/>
        <v>5</v>
      </c>
      <c r="H58" s="459">
        <v>51</v>
      </c>
      <c r="I58" s="444">
        <f t="shared" ca="1" si="5"/>
        <v>4173669.3432776565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17390.288930323568</v>
      </c>
      <c r="L58" s="444">
        <f t="shared" ca="1" si="3"/>
        <v>4191059.6322079799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-2387054.2160773934</v>
      </c>
      <c r="C59" s="447">
        <f t="shared" si="0"/>
        <v>259863.64217494545</v>
      </c>
      <c r="D59" s="447">
        <f ca="1">SUMIF(G:G,52,K:K)</f>
        <v>-129272.8507757749</v>
      </c>
      <c r="E59" s="447">
        <f t="shared" ca="1" si="1"/>
        <v>-2776190.7090281141</v>
      </c>
      <c r="F59" s="431"/>
      <c r="G59" s="459">
        <f t="shared" si="8"/>
        <v>5</v>
      </c>
      <c r="H59" s="459">
        <v>52</v>
      </c>
      <c r="I59" s="444">
        <f t="shared" ca="1" si="5"/>
        <v>4191059.6322079799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17462.748467533249</v>
      </c>
      <c r="L59" s="444">
        <f t="shared" ca="1" si="3"/>
        <v>4208522.3806755133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-2776190.7090281141</v>
      </c>
      <c r="C60" s="447">
        <f t="shared" si="0"/>
        <v>259863.64217494545</v>
      </c>
      <c r="D60" s="447">
        <f ca="1">SUMIF(G:G,53,K:K)</f>
        <v>-149181.81229017544</v>
      </c>
      <c r="E60" s="447">
        <f t="shared" ca="1" si="1"/>
        <v>-3185236.1634932351</v>
      </c>
      <c r="F60" s="431"/>
      <c r="G60" s="459">
        <f t="shared" si="8"/>
        <v>5</v>
      </c>
      <c r="H60" s="459">
        <v>53</v>
      </c>
      <c r="I60" s="444">
        <f t="shared" ca="1" si="5"/>
        <v>4208522.3806755133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17535.509919481305</v>
      </c>
      <c r="L60" s="444">
        <f t="shared" ca="1" si="3"/>
        <v>4226057.8905949946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-3185236.1634932351</v>
      </c>
      <c r="C61" s="447">
        <f t="shared" si="0"/>
        <v>259863.64217494545</v>
      </c>
      <c r="D61" s="447">
        <f ca="1">SUMIF(G:G,54,K:K)</f>
        <v>-170109.35406050715</v>
      </c>
      <c r="E61" s="447">
        <f t="shared" ca="1" si="1"/>
        <v>-3615209.1597286882</v>
      </c>
      <c r="F61" s="431"/>
      <c r="G61" s="459">
        <f t="shared" si="8"/>
        <v>5</v>
      </c>
      <c r="H61" s="459">
        <v>54</v>
      </c>
      <c r="I61" s="444">
        <f t="shared" ca="1" si="5"/>
        <v>4226057.8905949946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17608.574544145809</v>
      </c>
      <c r="L61" s="444">
        <f t="shared" ca="1" si="3"/>
        <v>4243666.4651391404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-3615209.1597286882</v>
      </c>
      <c r="C62" s="447">
        <f t="shared" si="0"/>
        <v>259863.64217494545</v>
      </c>
      <c r="D62" s="447">
        <f ca="1">SUMIF(G:G,55,K:K)</f>
        <v>-192107.58858580829</v>
      </c>
      <c r="E62" s="447">
        <f t="shared" ca="1" si="1"/>
        <v>-4067180.3904894418</v>
      </c>
      <c r="F62" s="431"/>
      <c r="G62" s="459">
        <f t="shared" si="8"/>
        <v>5</v>
      </c>
      <c r="H62" s="459">
        <v>55</v>
      </c>
      <c r="I62" s="444">
        <f t="shared" ca="1" si="5"/>
        <v>4243666.4651391404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17681.943604746419</v>
      </c>
      <c r="L62" s="444">
        <f t="shared" ca="1" si="3"/>
        <v>4261348.4087438872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-4067180.3904894418</v>
      </c>
      <c r="C63" s="447">
        <f t="shared" si="0"/>
        <v>259863.64217494545</v>
      </c>
      <c r="D63" s="447">
        <f ca="1">SUMIF(G:G,56,K:K)</f>
        <v>-215231.29453947116</v>
      </c>
      <c r="E63" s="447">
        <f t="shared" ca="1" si="1"/>
        <v>-4542275.3272038586</v>
      </c>
      <c r="F63" s="431"/>
      <c r="G63" s="459">
        <f t="shared" si="8"/>
        <v>5</v>
      </c>
      <c r="H63" s="459">
        <v>56</v>
      </c>
      <c r="I63" s="444">
        <f t="shared" ca="1" si="5"/>
        <v>4261348.4087438872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17755.618369766198</v>
      </c>
      <c r="L63" s="444">
        <f t="shared" ca="1" si="3"/>
        <v>4279104.0271136537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-4542275.3272038586</v>
      </c>
      <c r="C64" s="447">
        <f t="shared" si="0"/>
        <v>259863.64217494545</v>
      </c>
      <c r="D64" s="447">
        <f ca="1">SUMIF(G:G,57,K:K)</f>
        <v>-239538.05317578235</v>
      </c>
      <c r="E64" s="447">
        <f t="shared" ca="1" si="1"/>
        <v>-5041677.0225545866</v>
      </c>
      <c r="F64" s="431"/>
      <c r="G64" s="459">
        <f t="shared" si="8"/>
        <v>5</v>
      </c>
      <c r="H64" s="459">
        <v>57</v>
      </c>
      <c r="I64" s="444">
        <f t="shared" ca="1" si="5"/>
        <v>4279104.0271136537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17829.600112973556</v>
      </c>
      <c r="L64" s="444">
        <f t="shared" ca="1" si="3"/>
        <v>4296933.6272266274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-5041677.0225545866</v>
      </c>
      <c r="C65" s="447">
        <f t="shared" si="0"/>
        <v>259863.64217494545</v>
      </c>
      <c r="D65" s="447">
        <f ca="1">SUMIF(G:G,58,K:K)</f>
        <v>-265088.39171528048</v>
      </c>
      <c r="E65" s="447">
        <f t="shared" ca="1" si="1"/>
        <v>-5566629.0564448126</v>
      </c>
      <c r="F65" s="431"/>
      <c r="G65" s="459">
        <f t="shared" si="8"/>
        <v>5</v>
      </c>
      <c r="H65" s="459">
        <v>58</v>
      </c>
      <c r="I65" s="444">
        <f t="shared" ca="1" si="5"/>
        <v>4296933.6272266274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17903.890113444282</v>
      </c>
      <c r="L65" s="444">
        <f t="shared" ca="1" si="3"/>
        <v>4314837.5173400715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-5566629.0564448126</v>
      </c>
      <c r="C66" s="447">
        <f t="shared" si="0"/>
        <v>259863.64217494545</v>
      </c>
      <c r="D66" s="447">
        <f ca="1">SUMIF(G:G,59,K:K)</f>
        <v>-291945.93406598008</v>
      </c>
      <c r="E66" s="447">
        <f t="shared" ca="1" si="1"/>
        <v>-6118438.6326857377</v>
      </c>
      <c r="F66" s="431"/>
      <c r="G66" s="459">
        <f t="shared" si="8"/>
        <v>5</v>
      </c>
      <c r="H66" s="459">
        <v>59</v>
      </c>
      <c r="I66" s="444">
        <f t="shared" ca="1" si="5"/>
        <v>4314837.5173400715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17978.489655583631</v>
      </c>
      <c r="L66" s="444">
        <f t="shared" ca="1" si="3"/>
        <v>4332816.0069956556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-6118438.6326857377</v>
      </c>
      <c r="C67" s="447">
        <f t="shared" si="0"/>
        <v>259863.64217494545</v>
      </c>
      <c r="D67" s="447">
        <f t="shared" ref="D67:D71" ca="1" si="9">SUMIF(G:G,60,K:K)</f>
        <v>-320177.55925578042</v>
      </c>
      <c r="E67" s="447">
        <f t="shared" ca="1" si="1"/>
        <v>-6698479.8341164635</v>
      </c>
      <c r="F67" s="431"/>
      <c r="G67" s="459">
        <f t="shared" si="8"/>
        <v>5</v>
      </c>
      <c r="H67" s="459">
        <v>60</v>
      </c>
      <c r="I67" s="444">
        <f t="shared" ca="1" si="5"/>
        <v>4332816.0069956556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18053.400029148564</v>
      </c>
      <c r="L67" s="444">
        <f t="shared" ca="1" si="3"/>
        <v>4350869.4070248045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-6698479.8341164635</v>
      </c>
      <c r="C68" s="447">
        <f t="shared" si="0"/>
        <v>259863.64217494545</v>
      </c>
      <c r="D68" s="447">
        <f t="shared" ca="1" si="9"/>
        <v>-320177.55925578042</v>
      </c>
      <c r="E68" s="447">
        <f t="shared" ca="1" si="1"/>
        <v>-7278521.0355471894</v>
      </c>
      <c r="F68" s="431"/>
      <c r="G68" s="459">
        <f>G67+1</f>
        <v>6</v>
      </c>
      <c r="H68" s="459">
        <v>61</v>
      </c>
      <c r="I68" s="444">
        <f t="shared" ca="1" si="5"/>
        <v>4350869.4070248045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18128.622529270018</v>
      </c>
      <c r="L68" s="444">
        <f t="shared" ca="1" si="3"/>
        <v>4368998.0295540746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-7278521.0355471894</v>
      </c>
      <c r="C69" s="447">
        <f t="shared" si="0"/>
        <v>259863.64217494545</v>
      </c>
      <c r="D69" s="447">
        <f t="shared" ca="1" si="9"/>
        <v>-320177.55925578042</v>
      </c>
      <c r="E69" s="447">
        <f t="shared" ca="1" si="1"/>
        <v>-7858562.2369779153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4368998.0295540746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18204.15845647531</v>
      </c>
      <c r="L69" s="444">
        <f t="shared" ca="1" si="3"/>
        <v>4387202.1880105501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-7858562.2369779153</v>
      </c>
      <c r="C70" s="447">
        <f t="shared" si="0"/>
        <v>259863.64217494545</v>
      </c>
      <c r="D70" s="447">
        <f t="shared" ca="1" si="9"/>
        <v>-320177.55925578042</v>
      </c>
      <c r="E70" s="447">
        <f t="shared" ca="1" si="1"/>
        <v>-8438603.4384086411</v>
      </c>
      <c r="F70" s="431"/>
      <c r="G70" s="459">
        <f t="shared" si="10"/>
        <v>6</v>
      </c>
      <c r="H70" s="459">
        <v>63</v>
      </c>
      <c r="I70" s="444">
        <f t="shared" ca="1" si="5"/>
        <v>4387202.1880105501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18280.009116710626</v>
      </c>
      <c r="L70" s="444">
        <f t="shared" ca="1" si="3"/>
        <v>4405482.1971272603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-8438603.4384086411</v>
      </c>
      <c r="C71" s="447">
        <f t="shared" si="0"/>
        <v>259863.64217494545</v>
      </c>
      <c r="D71" s="447">
        <f t="shared" ca="1" si="9"/>
        <v>-320177.55925578042</v>
      </c>
      <c r="E71" s="447">
        <f t="shared" ca="1" si="1"/>
        <v>-9018644.6398393679</v>
      </c>
      <c r="F71" s="431"/>
      <c r="G71" s="459">
        <f t="shared" si="10"/>
        <v>6</v>
      </c>
      <c r="H71" s="459">
        <v>64</v>
      </c>
      <c r="I71" s="444">
        <f t="shared" ca="1" si="5"/>
        <v>4405482.1971272603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18356.175821363584</v>
      </c>
      <c r="L71" s="444">
        <f t="shared" ca="1" si="3"/>
        <v>4423838.3729486242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4423838.3729486242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18432.659887285932</v>
      </c>
      <c r="L72" s="444">
        <f t="shared" ca="1" si="3"/>
        <v>4442271.0328359101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4442271.0328359101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18509.462636816294</v>
      </c>
      <c r="L73" s="444">
        <f t="shared" ca="1" si="3"/>
        <v>4460780.4954727264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4460780.4954727264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18586.585397803028</v>
      </c>
      <c r="L74" s="444">
        <f t="shared" ca="1" si="3"/>
        <v>4479367.0808705296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4479367.0808705296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18566.532820649794</v>
      </c>
      <c r="L75" s="444">
        <f t="shared" ca="1" si="3"/>
        <v>4474534.4097766001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4474534.4097766001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18546.396691091755</v>
      </c>
      <c r="L76" s="444">
        <f t="shared" ca="1" si="3"/>
        <v>4469681.6025531124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4469681.6025531124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18526.17666099389</v>
      </c>
      <c r="L77" s="444">
        <f t="shared" ca="1" si="3"/>
        <v>4464808.5752995275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4464808.5752995275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18505.872380770619</v>
      </c>
      <c r="L78" s="444">
        <f t="shared" ca="1" si="3"/>
        <v>4459915.2437657192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4459915.2437657192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18485.483499379752</v>
      </c>
      <c r="L79" s="444">
        <f t="shared" ca="1" si="3"/>
        <v>4455001.5233505201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4455001.5233505201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18465.009664316422</v>
      </c>
      <c r="L80" s="444">
        <f t="shared" ca="1" si="3"/>
        <v>4450067.3291002577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4450067.3291002577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18444.450521606996</v>
      </c>
      <c r="L81" s="444">
        <f t="shared" ca="1" si="3"/>
        <v>4445112.5757072857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4445112.5757072857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18423.805715802944</v>
      </c>
      <c r="L82" s="444">
        <f t="shared" ca="1" si="3"/>
        <v>4440137.1775085097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4440137.1775085097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18403.074889974712</v>
      </c>
      <c r="L83" s="444">
        <f t="shared" ca="1" si="3"/>
        <v>4435141.0484839054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4435141.0484839054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18382.257685705525</v>
      </c>
      <c r="L84" s="444">
        <f t="shared" ca="1" si="3"/>
        <v>4430124.1022550315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4430124.1022550315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18361.353743085219</v>
      </c>
      <c r="L85" s="444">
        <f t="shared" ca="1" si="3"/>
        <v>4425086.2520835381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4425086.2520835381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18340.362700703998</v>
      </c>
      <c r="L86" s="444">
        <f t="shared" ca="1" si="3"/>
        <v>4420027.4108696626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4420027.4108696626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18319.284195646182</v>
      </c>
      <c r="L87" s="444">
        <f t="shared" ca="1" si="3"/>
        <v>4414947.4911507303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4414947.4911507303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18298.117863483963</v>
      </c>
      <c r="L88" s="444">
        <f t="shared" ca="1" si="3"/>
        <v>4409846.405099635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4409846.405099635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18276.863338271065</v>
      </c>
      <c r="L89" s="444">
        <f t="shared" ca="1" si="3"/>
        <v>4404724.0645233272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4404724.0645233272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18255.520252536451</v>
      </c>
      <c r="L90" s="444">
        <f t="shared" ca="1" si="3"/>
        <v>4399580.3808612842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4399580.3808612842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18234.088237277938</v>
      </c>
      <c r="L91" s="444">
        <f t="shared" ca="1" si="3"/>
        <v>4394415.2651839834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4394415.2651839834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18212.566921955851</v>
      </c>
      <c r="L92" s="444">
        <f t="shared" ca="1" si="3"/>
        <v>4389228.6281913603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4389228.6281913603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18190.955934486588</v>
      </c>
      <c r="L93" s="444">
        <f t="shared" ca="1" si="3"/>
        <v>4384020.3802112676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4384020.3802112676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18169.254901236203</v>
      </c>
      <c r="L94" s="444">
        <f t="shared" ca="1" si="3"/>
        <v>4378790.4311979245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4378790.4311979245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18147.463447013939</v>
      </c>
      <c r="L95" s="444">
        <f t="shared" ca="1" si="3"/>
        <v>4373538.6907303594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4373538.6907303594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18125.581195065752</v>
      </c>
      <c r="L96" s="444">
        <f t="shared" ca="1" si="3"/>
        <v>4368265.0680108462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4368265.0680108462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18103.607767067781</v>
      </c>
      <c r="L97" s="444">
        <f t="shared" ca="1" si="3"/>
        <v>4362969.471863335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4362969.471863335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18081.542783119818</v>
      </c>
      <c r="L98" s="444">
        <f t="shared" ca="1" si="3"/>
        <v>4357651.8107318757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4357651.8107318757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18059.385861738738</v>
      </c>
      <c r="L99" s="444">
        <f t="shared" ca="1" si="3"/>
        <v>4352311.9926790353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4352311.9926790353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18037.136619851903</v>
      </c>
      <c r="L100" s="444">
        <f t="shared" ca="1" si="3"/>
        <v>4346949.9253843082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4346949.9253843082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18014.794672790536</v>
      </c>
      <c r="L101" s="444">
        <f t="shared" ca="1" si="3"/>
        <v>4341565.5161425201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4341565.5161425201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17992.359634283086</v>
      </c>
      <c r="L102" s="444">
        <f t="shared" ca="1" si="3"/>
        <v>4336158.6718622241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4336158.6718622241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17969.83111644852</v>
      </c>
      <c r="L103" s="444">
        <f t="shared" ca="1" si="3"/>
        <v>4330729.2990640933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4330729.2990640933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17947.208729789643</v>
      </c>
      <c r="L104" s="444">
        <f t="shared" ca="1" si="3"/>
        <v>4325277.3038793039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4325277.3038793039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17931.758334853024</v>
      </c>
      <c r="L105" s="444">
        <f t="shared" ca="1" si="3"/>
        <v>4321553.7586995782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4321553.7586995782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17916.243563270833</v>
      </c>
      <c r="L106" s="444">
        <f t="shared" ca="1" si="3"/>
        <v>4317814.698748271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4317814.698748271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17900.664146807052</v>
      </c>
      <c r="L107" s="444">
        <f t="shared" ca="1" si="3"/>
        <v>4314060.0593804996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4314060.0593804996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17885.019816108004</v>
      </c>
      <c r="L108" s="444">
        <f t="shared" ca="1" si="3"/>
        <v>4310289.7756820293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4310289.7756820293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17869.310300697711</v>
      </c>
      <c r="L109" s="444">
        <f t="shared" ca="1" si="3"/>
        <v>4306503.7824681485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4306503.7824681485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17853.535328973208</v>
      </c>
      <c r="L110" s="444">
        <f t="shared" ca="1" si="3"/>
        <v>4302702.0142825432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4302702.0142825432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17837.694628199853</v>
      </c>
      <c r="L111" s="444">
        <f t="shared" ca="1" si="3"/>
        <v>4298884.4053961644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4298884.4053961644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17821.787924506607</v>
      </c>
      <c r="L112" s="444">
        <f t="shared" ca="1" si="3"/>
        <v>4295050.8898060927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4295050.8898060927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17805.814942881309</v>
      </c>
      <c r="L113" s="444">
        <f t="shared" ca="1" si="3"/>
        <v>4291201.4012343958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4291201.4012343958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17789.775407165907</v>
      </c>
      <c r="L114" s="444">
        <f t="shared" ca="1" si="3"/>
        <v>4287335.8731269836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4287335.8731269836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17773.669040051689</v>
      </c>
      <c r="L115" s="444">
        <f t="shared" ca="1" si="3"/>
        <v>4283454.2386524566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4283454.2386524566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17757.495563074492</v>
      </c>
      <c r="L116" s="444">
        <f t="shared" ca="1" si="3"/>
        <v>4279556.4307009531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4279556.4307009531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17741.254696609896</v>
      </c>
      <c r="L117" s="444">
        <f t="shared" ca="1" si="3"/>
        <v>4275642.3818829842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4275642.3818829842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17724.946159868356</v>
      </c>
      <c r="L118" s="444">
        <f t="shared" ca="1" si="3"/>
        <v>4271712.0245282743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4271712.0245282743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17708.5696708904</v>
      </c>
      <c r="L119" s="444">
        <f t="shared" ca="1" si="3"/>
        <v>4267765.2906845864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4267765.2906845864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17692.124946541699</v>
      </c>
      <c r="L120" s="444">
        <f t="shared" ca="1" si="3"/>
        <v>4263802.1121165501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4263802.1121165501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17675.611702508217</v>
      </c>
      <c r="L121" s="444">
        <f t="shared" ca="1" si="3"/>
        <v>4259822.42030448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4259822.42030448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17659.029653291258</v>
      </c>
      <c r="L122" s="444">
        <f t="shared" ca="1" si="3"/>
        <v>4255826.1464431928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4255826.1464431928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17642.378512202558</v>
      </c>
      <c r="L123" s="444">
        <f t="shared" ca="1" si="3"/>
        <v>4251813.2214408172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4251813.2214408172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17625.657991359327</v>
      </c>
      <c r="L124" s="444">
        <f t="shared" ca="1" si="3"/>
        <v>4247783.5759175979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4247783.5759175979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17608.867801679247</v>
      </c>
      <c r="L125" s="444">
        <f t="shared" ca="1" si="3"/>
        <v>4243737.1402046988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4243737.1402046988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17592.007652875502</v>
      </c>
      <c r="L126" s="444">
        <f t="shared" ca="1" si="3"/>
        <v>4239673.8443429954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4239673.8443429954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17575.077253451738</v>
      </c>
      <c r="L127" s="444">
        <f t="shared" ca="1" si="3"/>
        <v>4235593.6180818686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4235593.6180818686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17558.076310697041</v>
      </c>
      <c r="L128" s="444">
        <f t="shared" ca="1" si="3"/>
        <v>4231496.3908779873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4231496.3908779873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17541.004530680872</v>
      </c>
      <c r="L129" s="444">
        <f t="shared" ca="1" si="3"/>
        <v>4227382.0918940902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4227382.0918940902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17523.861618247967</v>
      </c>
      <c r="L130" s="444">
        <f t="shared" ca="1" si="3"/>
        <v>4223250.6499977596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4223250.6499977596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17506.647277013253</v>
      </c>
      <c r="L131" s="444">
        <f t="shared" ca="1" si="3"/>
        <v>4219101.9937601946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4219101.9937601946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17489.361209356735</v>
      </c>
      <c r="L132" s="444">
        <f t="shared" ca="1" si="3"/>
        <v>4214936.0514549734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4214936.0514549734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17472.003116418309</v>
      </c>
      <c r="L133" s="444">
        <f t="shared" ca="1" si="3"/>
        <v>4210752.7510568127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4210752.7510568127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17454.572698092641</v>
      </c>
      <c r="L134" s="444">
        <f t="shared" ca="1" si="3"/>
        <v>4206552.0202403264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4206552.0202403264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17437.069653023947</v>
      </c>
      <c r="L135" s="444">
        <f t="shared" ca="1" si="3"/>
        <v>4202333.7863787711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4202333.7863787711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17419.493678600804</v>
      </c>
      <c r="L136" s="444">
        <f t="shared" ca="1" si="3"/>
        <v>4198097.9765427932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4198097.9765427932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17401.844470950891</v>
      </c>
      <c r="L137" s="444">
        <f t="shared" ca="1" si="3"/>
        <v>4193844.5174991651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4193844.5174991651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17384.121724935776</v>
      </c>
      <c r="L138" s="444">
        <f t="shared" ca="1" si="3"/>
        <v>4189573.335709522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4189573.335709522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17366.325134145594</v>
      </c>
      <c r="L139" s="444">
        <f t="shared" ca="1" si="3"/>
        <v>4185284.3573290887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4185284.3573290887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17348.454390893789</v>
      </c>
      <c r="L140" s="444">
        <f t="shared" ca="1" si="3"/>
        <v>4180977.5082054036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4180977.5082054036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17330.50918621177</v>
      </c>
      <c r="L141" s="444">
        <f t="shared" ca="1" si="3"/>
        <v>4176652.7138770367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4176652.7138770367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17312.489209843574</v>
      </c>
      <c r="L142" s="444">
        <f t="shared" ca="1" si="3"/>
        <v>4172309.8995723017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4172309.8995723017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17294.39415024051</v>
      </c>
      <c r="L143" s="444">
        <f t="shared" ca="1" si="3"/>
        <v>4167948.9902079632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4167948.9902079632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17276.223694555767</v>
      </c>
      <c r="L144" s="444">
        <f t="shared" ca="1" si="3"/>
        <v>4163569.9103879402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4163569.9103879402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17257.977528639007</v>
      </c>
      <c r="L145" s="444">
        <f t="shared" ca="1" si="3"/>
        <v>4159172.5844020005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4159172.5844020005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17239.655337030923</v>
      </c>
      <c r="L146" s="444">
        <f t="shared" ca="1" si="3"/>
        <v>4154756.9362244527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4154756.9362244527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17221.256802957807</v>
      </c>
      <c r="L147" s="444">
        <f t="shared" ca="1" si="3"/>
        <v>4150322.8895128318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4150322.8895128318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17202.781608326055</v>
      </c>
      <c r="L148" s="444">
        <f t="shared" ca="1" si="3"/>
        <v>4145870.3676065789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4145870.3676065789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17184.229433716668</v>
      </c>
      <c r="L149" s="444">
        <f t="shared" ca="1" si="3"/>
        <v>4141399.2935257168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4141399.2935257168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17165.599958379742</v>
      </c>
      <c r="L150" s="444">
        <f t="shared" ca="1" si="3"/>
        <v>4136909.5899695177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4136909.5899695177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17146.892860228912</v>
      </c>
      <c r="L151" s="444">
        <f t="shared" ca="1" si="3"/>
        <v>4132401.1793151679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4132401.1793151679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17128.107815835789</v>
      </c>
      <c r="L152" s="444">
        <f t="shared" ca="1" si="3"/>
        <v>4127873.9836164247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4127873.9836164247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17109.244500424356</v>
      </c>
      <c r="L153" s="444">
        <f t="shared" ca="1" si="3"/>
        <v>4123327.9246022701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4123327.9246022701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17090.302587865379</v>
      </c>
      <c r="L154" s="444">
        <f t="shared" ca="1" si="3"/>
        <v>4118762.9236755567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4118762.9236755567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17071.28175067074</v>
      </c>
      <c r="L155" s="444">
        <f t="shared" ca="1" si="3"/>
        <v>4114178.9019116485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4114178.9019116485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17052.181659987789</v>
      </c>
      <c r="L156" s="444">
        <f t="shared" ca="1" si="3"/>
        <v>4109575.7800570573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4109575.7800570573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17033.001985593663</v>
      </c>
      <c r="L157" s="444">
        <f t="shared" ca="1" si="3"/>
        <v>4104953.4785280721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4104953.4785280721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17013.742395889552</v>
      </c>
      <c r="L158" s="444">
        <f t="shared" ca="1" si="3"/>
        <v>4100311.9174093828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4100311.9174093828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16994.402557895017</v>
      </c>
      <c r="L159" s="444">
        <f t="shared" ca="1" si="3"/>
        <v>4095651.016452699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4095651.016452699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16974.982137242165</v>
      </c>
      <c r="L160" s="444">
        <f t="shared" ca="1" si="3"/>
        <v>4090970.6950753625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4090970.6950753625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16955.48079816993</v>
      </c>
      <c r="L161" s="444">
        <f t="shared" ca="1" si="3"/>
        <v>4086270.8723589536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4086270.8723589536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16935.898203518227</v>
      </c>
      <c r="L162" s="444">
        <f t="shared" ca="1" si="3"/>
        <v>4081551.467047893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4081551.467047893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16916.234014722144</v>
      </c>
      <c r="L163" s="444">
        <f t="shared" ca="1" si="3"/>
        <v>4076812.3975480362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4076812.3975480362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16896.487891806071</v>
      </c>
      <c r="L164" s="444">
        <f t="shared" ca="1" si="3"/>
        <v>4072053.5819252636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4072053.5819252636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16876.659493377854</v>
      </c>
      <c r="L165" s="444">
        <f t="shared" ca="1" si="3"/>
        <v>4067274.9379040627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4067274.9379040627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16856.748476622852</v>
      </c>
      <c r="L166" s="444">
        <f t="shared" ca="1" si="3"/>
        <v>4062476.3828661065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4062476.3828661065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16836.754497298032</v>
      </c>
      <c r="L167" s="444">
        <f t="shared" ca="1" si="3"/>
        <v>4057657.8338488257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4057657.8338488257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16816.677209726029</v>
      </c>
      <c r="L168" s="444">
        <f t="shared" ca="1" si="3"/>
        <v>4052819.2075439729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4052819.2075439729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16796.516266789142</v>
      </c>
      <c r="L169" s="444">
        <f t="shared" ca="1" si="3"/>
        <v>4047960.4202961833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4047960.4202961833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16776.271319923351</v>
      </c>
      <c r="L170" s="444">
        <f t="shared" ca="1" si="3"/>
        <v>4043081.3881015279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4043081.3881015279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16755.942019112288</v>
      </c>
      <c r="L171" s="444">
        <f t="shared" ca="1" si="3"/>
        <v>4038182.0266060615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4038182.0266060615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16735.528012881179</v>
      </c>
      <c r="L172" s="444">
        <f t="shared" ca="1" si="3"/>
        <v>4033262.2511043637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4033262.2511043637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16715.028948290768</v>
      </c>
      <c r="L173" s="444">
        <f t="shared" ca="1" si="3"/>
        <v>4028321.9765380756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4028321.9765380756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16694.444470931234</v>
      </c>
      <c r="L174" s="444">
        <f t="shared" ca="1" si="3"/>
        <v>4023361.1174944281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4023361.1174944281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16673.774224916036</v>
      </c>
      <c r="L175" s="444">
        <f t="shared" ca="1" si="3"/>
        <v>4018379.5882047652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4018379.5882047652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16653.017852875775</v>
      </c>
      <c r="L176" s="444">
        <f t="shared" ca="1" si="3"/>
        <v>4013377.3025430623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4013377.3025430623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16632.174995952013</v>
      </c>
      <c r="L177" s="444">
        <f t="shared" ca="1" si="3"/>
        <v>4008354.1740244352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4008354.1740244352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16611.245293791071</v>
      </c>
      <c r="L178" s="444">
        <f t="shared" ca="1" si="3"/>
        <v>4003310.1158036473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4003310.1158036473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16590.228384537782</v>
      </c>
      <c r="L179" s="444">
        <f t="shared" ca="1" si="3"/>
        <v>3998245.0406736061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3998245.0406736061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16569.123904829277</v>
      </c>
      <c r="L180" s="444">
        <f t="shared" ca="1" si="3"/>
        <v>3993158.8610638566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3993158.8610638566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16547.931489788658</v>
      </c>
      <c r="L181" s="444">
        <f t="shared" ca="1" si="3"/>
        <v>3988051.4890390662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3988051.4890390662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16526.6507730187</v>
      </c>
      <c r="L182" s="444">
        <f t="shared" ca="1" si="3"/>
        <v>3982922.836297506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3982922.836297506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16505.281386595529</v>
      </c>
      <c r="L183" s="444">
        <f t="shared" ca="1" si="3"/>
        <v>3977772.8141695228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3977772.8141695228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16483.822961062269</v>
      </c>
      <c r="L184" s="444">
        <f t="shared" ca="1" si="3"/>
        <v>3972601.3336160062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3972601.3336160062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16462.275125422613</v>
      </c>
      <c r="L185" s="444">
        <f t="shared" ca="1" si="3"/>
        <v>3967408.3052268499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3967408.3052268499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16440.637507134463</v>
      </c>
      <c r="L186" s="444">
        <f t="shared" ca="1" si="3"/>
        <v>3962193.6392194056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3962193.6392194056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16418.909732103446</v>
      </c>
      <c r="L187" s="444">
        <f t="shared" ca="1" si="3"/>
        <v>3956957.2454369301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3956957.2454369301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16397.091424676462</v>
      </c>
      <c r="L188" s="444">
        <f t="shared" ca="1" si="3"/>
        <v>3951699.0333470278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3951699.0333470278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16375.182207635204</v>
      </c>
      <c r="L189" s="444">
        <f t="shared" ca="1" si="3"/>
        <v>3946418.9120400841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3946418.9120400841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16353.181702189606</v>
      </c>
      <c r="L190" s="444">
        <f t="shared" ca="1" si="3"/>
        <v>3941116.7902276949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3941116.7902276949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16331.089527971317</v>
      </c>
      <c r="L191" s="444">
        <f t="shared" ca="1" si="3"/>
        <v>3935792.5762410872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3935792.5762410872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16308.905303027119</v>
      </c>
      <c r="L192" s="444">
        <f t="shared" ca="1" si="3"/>
        <v>3930446.1780295353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3930446.1780295353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16286.628643812319</v>
      </c>
      <c r="L193" s="444">
        <f t="shared" ca="1" si="3"/>
        <v>3925077.5031587686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3925077.5031587686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16264.259165184123</v>
      </c>
      <c r="L194" s="444">
        <f t="shared" ca="1" si="3"/>
        <v>3919686.4588093739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3919686.4588093739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16241.796480394978</v>
      </c>
      <c r="L195" s="444">
        <f t="shared" ca="1" si="3"/>
        <v>3914272.95177519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3914272.95177519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16219.240201085877</v>
      </c>
      <c r="L196" s="444">
        <f t="shared" ca="1" si="3"/>
        <v>3908836.8884616969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3908836.8884616969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16196.589937279661</v>
      </c>
      <c r="L197" s="444">
        <f t="shared" ca="1" si="3"/>
        <v>3903378.1748843975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3903378.1748843975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16173.845297374244</v>
      </c>
      <c r="L198" s="444">
        <f t="shared" ca="1" si="3"/>
        <v>3897896.716667193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3897896.716667193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16151.005888135893</v>
      </c>
      <c r="L199" s="444">
        <f t="shared" ca="1" si="3"/>
        <v>3892392.4190407502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3892392.4190407502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16128.071314692381</v>
      </c>
      <c r="L200" s="444">
        <f t="shared" ca="1" si="3"/>
        <v>3886865.1868408639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3886865.1868408639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16105.041180526188</v>
      </c>
      <c r="L201" s="444">
        <f t="shared" ca="1" si="3"/>
        <v>3881314.9245068114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3881314.9245068114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16081.915087467636</v>
      </c>
      <c r="L202" s="444">
        <f t="shared" ca="1" si="3"/>
        <v>3875741.5360797001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3875741.5360797001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16058.692635688005</v>
      </c>
      <c r="L203" s="444">
        <f t="shared" ca="1" si="3"/>
        <v>3870144.9252008093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3870144.9252008093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16035.373423692628</v>
      </c>
      <c r="L204" s="444">
        <f t="shared" ca="1" si="3"/>
        <v>3864524.9951099232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3864524.9951099232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16011.957048313936</v>
      </c>
      <c r="L205" s="444">
        <f t="shared" ca="1" si="3"/>
        <v>3858881.6486436585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3858881.6486436585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15988.443104704498</v>
      </c>
      <c r="L206" s="444">
        <f t="shared" ca="1" si="3"/>
        <v>3853214.788233784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3853214.788233784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15964.831186330024</v>
      </c>
      <c r="L207" s="444">
        <f t="shared" ca="1" si="3"/>
        <v>3847524.3159055351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3847524.3159055351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15941.120884962316</v>
      </c>
      <c r="L208" s="444">
        <f t="shared" ca="1" si="3"/>
        <v>3841810.1332759187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3841810.1332759187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15917.311790672251</v>
      </c>
      <c r="L209" s="444">
        <f t="shared" ca="1" si="3"/>
        <v>3836072.1415520119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3836072.1415520119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15893.403491822637</v>
      </c>
      <c r="L210" s="444">
        <f t="shared" ca="1" si="3"/>
        <v>3830310.2415292556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3830310.2415292556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15869.395575061153</v>
      </c>
      <c r="L211" s="444">
        <f t="shared" ca="1" si="3"/>
        <v>3824524.3335897378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3824524.3335897378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15845.287625313162</v>
      </c>
      <c r="L212" s="444">
        <f t="shared" ca="1" si="3"/>
        <v>3818714.3177004722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3818714.3177004722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15821.079225774556</v>
      </c>
      <c r="L213" s="444">
        <f t="shared" ca="1" si="3"/>
        <v>3812880.0934116677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3812880.0934116677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15796.769957904538</v>
      </c>
      <c r="L214" s="444">
        <f t="shared" ca="1" si="3"/>
        <v>3807021.5598549936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3807021.5598549936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15772.359401418393</v>
      </c>
      <c r="L215" s="444">
        <f t="shared" ca="1" si="3"/>
        <v>3801138.6157418331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3801138.6157418331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15747.847134280226</v>
      </c>
      <c r="L216" s="444">
        <f t="shared" ca="1" si="3"/>
        <v>3795231.1593615343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3795231.1593615343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15723.232732695646</v>
      </c>
      <c r="L217" s="444">
        <f t="shared" ca="1" si="3"/>
        <v>3789299.088579651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3789299.088579651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15698.515771104465</v>
      </c>
      <c r="L218" s="444">
        <f t="shared" ca="1" si="3"/>
        <v>3783342.3008361766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3783342.3008361766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15673.695822173324</v>
      </c>
      <c r="L219" s="444">
        <f t="shared" ca="1" si="3"/>
        <v>3777360.693143771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3777360.693143771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15648.772456788298</v>
      </c>
      <c r="L220" s="444">
        <f t="shared" ca="1" si="3"/>
        <v>3771354.1620859806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3771354.1620859806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15623.745244047508</v>
      </c>
      <c r="L221" s="444">
        <f t="shared" ca="1" si="3"/>
        <v>3765322.6038154494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3765322.6038154494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15598.613751253624</v>
      </c>
      <c r="L222" s="444">
        <f t="shared" ca="1" si="3"/>
        <v>3759265.9140521241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3759265.9140521241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15573.377543906436</v>
      </c>
      <c r="L223" s="444">
        <f t="shared" ca="1" si="3"/>
        <v>3753183.9880814515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3753183.9880814515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15548.036185695302</v>
      </c>
      <c r="L224" s="444">
        <f t="shared" ca="1" si="3"/>
        <v>3747076.720752568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3747076.720752568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15522.589238491621</v>
      </c>
      <c r="L225" s="444">
        <f t="shared" ca="1" si="3"/>
        <v>3740944.006476481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3740944.006476481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15497.036262341258</v>
      </c>
      <c r="L226" s="444">
        <f t="shared" ca="1" si="3"/>
        <v>3734785.7392242434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3734785.7392242434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15471.376815456935</v>
      </c>
      <c r="L227" s="444">
        <f t="shared" ca="1" si="3"/>
        <v>3728601.8125251215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3728601.8125251215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15445.610454210595</v>
      </c>
      <c r="L228" s="444">
        <f t="shared" ca="1" si="3"/>
        <v>3722392.1194647532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3722392.1194647532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15419.736733125726</v>
      </c>
      <c r="L229" s="444">
        <f t="shared" ca="1" si="3"/>
        <v>3716156.5526832999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3716156.5526832999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15393.755204869673</v>
      </c>
      <c r="L230" s="444">
        <f t="shared" ca="1" si="3"/>
        <v>3709895.0043735909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3709895.0043735909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15367.665420245885</v>
      </c>
      <c r="L231" s="444">
        <f t="shared" ca="1" si="3"/>
        <v>3703607.3662792579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3703607.3662792579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15341.466928186161</v>
      </c>
      <c r="L232" s="444">
        <f t="shared" ca="1" si="3"/>
        <v>3697293.5296928654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3697293.5296928654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15315.159275742859</v>
      </c>
      <c r="L233" s="444">
        <f t="shared" ca="1" si="3"/>
        <v>3690953.3854540293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3690953.3854540293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15288.742008081041</v>
      </c>
      <c r="L234" s="444">
        <f t="shared" ca="1" si="3"/>
        <v>3684586.8239475316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3684586.8239475316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15262.214668470637</v>
      </c>
      <c r="L235" s="444">
        <f t="shared" ca="1" si="3"/>
        <v>3678193.7351014232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3678193.7351014232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15235.576798278518</v>
      </c>
      <c r="L236" s="444">
        <f t="shared" ca="1" si="3"/>
        <v>3671774.0083851228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3671774.0083851228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15208.827936960599</v>
      </c>
      <c r="L237" s="444">
        <f t="shared" ca="1" si="3"/>
        <v>3665327.5328075043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3665327.5328075043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15181.967622053853</v>
      </c>
      <c r="L238" s="444">
        <f t="shared" ca="1" si="3"/>
        <v>3658854.1969149793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3658854.1969149793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15154.995389168334</v>
      </c>
      <c r="L239" s="444">
        <f t="shared" ca="1" si="3"/>
        <v>3652353.8887895686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3652353.8887895686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15127.910771979123</v>
      </c>
      <c r="L240" s="444">
        <f t="shared" ca="1" si="3"/>
        <v>3645826.4960469687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3645826.4960469687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15100.713302218292</v>
      </c>
      <c r="L241" s="444">
        <f t="shared" ca="1" si="3"/>
        <v>3639271.9058346082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3639271.9058346082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15073.402509666787</v>
      </c>
      <c r="L242" s="444">
        <f t="shared" ca="1" si="3"/>
        <v>3632690.0048296964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3632690.0048296964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15045.977922146323</v>
      </c>
      <c r="L243" s="444">
        <f t="shared" ca="1" si="3"/>
        <v>3626080.6792372637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3626080.6792372637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15018.439065511187</v>
      </c>
      <c r="L244" s="444">
        <f t="shared" ca="1" si="3"/>
        <v>3619443.8147881962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3619443.8147881962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14990.785463640072</v>
      </c>
      <c r="L245" s="444">
        <f t="shared" ca="1" si="3"/>
        <v>3612779.2967372574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3612779.2967372574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14963.016638427827</v>
      </c>
      <c r="L246" s="444">
        <f t="shared" ca="1" si="3"/>
        <v>3606087.0098611065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3606087.0098611065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14935.132109777198</v>
      </c>
      <c r="L247" s="444">
        <f t="shared" ca="1" si="3"/>
        <v>3599366.8384563047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3599366.8384563047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14907.131395590524</v>
      </c>
      <c r="L248" s="444">
        <f t="shared" ca="1" si="3"/>
        <v>3592618.6663373164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3592618.6663373164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14879.014011761406</v>
      </c>
      <c r="L249" s="444">
        <f t="shared" ca="1" si="3"/>
        <v>3585842.3768344987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3585842.3768344987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14850.779472166332</v>
      </c>
      <c r="L250" s="444">
        <f t="shared" ca="1" si="3"/>
        <v>3579037.8527920861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3579037.8527920861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14822.427288656278</v>
      </c>
      <c r="L251" s="444">
        <f t="shared" ca="1" si="3"/>
        <v>3572204.9765661634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3572204.9765661634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14793.956971048268</v>
      </c>
      <c r="L252" s="444">
        <f t="shared" ca="1" si="3"/>
        <v>3565343.6300226329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3565343.6300226329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14765.368027116894</v>
      </c>
      <c r="L253" s="444">
        <f t="shared" ca="1" si="3"/>
        <v>3558453.6945351711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3558453.6945351711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14736.659962585803</v>
      </c>
      <c r="L254" s="444">
        <f t="shared" ca="1" si="3"/>
        <v>3551535.050983178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3551535.050983178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14707.832281119163</v>
      </c>
      <c r="L255" s="444">
        <f t="shared" ca="1" si="3"/>
        <v>3544587.5797497183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3544587.5797497183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14678.884484313081</v>
      </c>
      <c r="L256" s="444">
        <f t="shared" ca="1" si="3"/>
        <v>3537611.1607194524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3537611.1607194524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14649.816071686973</v>
      </c>
      <c r="L257" s="444">
        <f t="shared" ca="1" si="3"/>
        <v>3530605.6732765604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3530605.6732765604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14620.626540674923</v>
      </c>
      <c r="L258" s="444">
        <f t="shared" ca="1" si="3"/>
        <v>3523570.9963026564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3523570.9963026564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14591.315386616989</v>
      </c>
      <c r="L259" s="444">
        <f t="shared" ca="1" si="3"/>
        <v>3516507.0081746946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3516507.0081746946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14561.882102750484</v>
      </c>
      <c r="L260" s="444">
        <f t="shared" ca="1" si="3"/>
        <v>3509413.5867628665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3509413.5867628665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14532.326180201198</v>
      </c>
      <c r="L261" s="444">
        <f t="shared" ca="1" si="3"/>
        <v>3502290.6094284886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3502290.6094284886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14502.647107974624</v>
      </c>
      <c r="L262" s="444">
        <f t="shared" ca="1" si="3"/>
        <v>3495137.9530218844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3495137.9530218844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14472.844372947106</v>
      </c>
      <c r="L263" s="444">
        <f t="shared" ref="L263:L517" ca="1" si="28">I263-J263+K263</f>
        <v>3487955.4938802528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3487955.4938802528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14442.917459856975</v>
      </c>
      <c r="L264" s="444">
        <f t="shared" ca="1" si="28"/>
        <v>3480743.1078255312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3480743.1078255312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14412.865851295637</v>
      </c>
      <c r="L265" s="444">
        <f t="shared" ca="1" si="28"/>
        <v>3473500.670162248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3473500.670162248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14382.689027698623</v>
      </c>
      <c r="L266" s="444">
        <f t="shared" ca="1" si="28"/>
        <v>3466228.0556753678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3466228.0556753678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14352.386467336622</v>
      </c>
      <c r="L267" s="444">
        <f t="shared" ca="1" si="28"/>
        <v>3458925.1386281257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3458925.1386281257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14321.957646306446</v>
      </c>
      <c r="L268" s="444">
        <f t="shared" ca="1" si="28"/>
        <v>3451591.7927598534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3451591.7927598534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14291.402038521979</v>
      </c>
      <c r="L269" s="444">
        <f t="shared" ca="1" si="28"/>
        <v>3444227.8912837966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3444227.8912837966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14260.719115705075</v>
      </c>
      <c r="L270" s="444">
        <f t="shared" ca="1" si="28"/>
        <v>3436833.306884923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3436833.306884923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14229.908347376433</v>
      </c>
      <c r="L271" s="444">
        <f t="shared" ca="1" si="28"/>
        <v>3429407.9117177208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3429407.9117177208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14198.969200846426</v>
      </c>
      <c r="L272" s="444">
        <f t="shared" ca="1" si="28"/>
        <v>3421951.5774039882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3421951.5774039882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14167.901141205872</v>
      </c>
      <c r="L273" s="444">
        <f t="shared" ca="1" si="28"/>
        <v>3414464.1750306152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3414464.1750306152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14136.703631316817</v>
      </c>
      <c r="L274" s="444">
        <f t="shared" ca="1" si="28"/>
        <v>3406945.5751473531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3406945.5751473531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14105.376131803228</v>
      </c>
      <c r="L275" s="444">
        <f t="shared" ca="1" si="28"/>
        <v>3399395.6477645775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3399395.6477645775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14073.918101041661</v>
      </c>
      <c r="L276" s="444">
        <f t="shared" ca="1" si="28"/>
        <v>3391814.2623510403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3391814.2623510403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14042.32899515192</v>
      </c>
      <c r="L277" s="444">
        <f t="shared" ca="1" si="28"/>
        <v>3384201.2878316133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3384201.2878316133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14010.608267987645</v>
      </c>
      <c r="L278" s="444">
        <f t="shared" ca="1" si="28"/>
        <v>3376556.5925850221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3376556.5925850221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13978.755371126848</v>
      </c>
      <c r="L279" s="444">
        <f t="shared" ca="1" si="28"/>
        <v>3368880.0444415701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3368880.0444415701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13946.769753862463</v>
      </c>
      <c r="L280" s="444">
        <f t="shared" ca="1" si="28"/>
        <v>3361171.5106808539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3361171.5106808539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13914.650863192812</v>
      </c>
      <c r="L281" s="444">
        <f t="shared" ca="1" si="28"/>
        <v>3353430.858029468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3353430.858029468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13882.398143812037</v>
      </c>
      <c r="L282" s="444">
        <f t="shared" ca="1" si="28"/>
        <v>3345657.9526587012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3345657.9526587012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13850.011038100512</v>
      </c>
      <c r="L283" s="444">
        <f t="shared" ca="1" si="28"/>
        <v>3337852.6601822227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3337852.6601822227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13817.488986115182</v>
      </c>
      <c r="L284" s="444">
        <f t="shared" ca="1" si="28"/>
        <v>3330014.8456537588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3330014.8456537588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13784.831425579916</v>
      </c>
      <c r="L285" s="444">
        <f t="shared" ca="1" si="28"/>
        <v>3322144.3735647597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3322144.3735647597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13752.037791875753</v>
      </c>
      <c r="L286" s="444">
        <f t="shared" ca="1" si="28"/>
        <v>3314241.1078420565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3314241.1078420565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13719.107518031156</v>
      </c>
      <c r="L287" s="444">
        <f t="shared" ca="1" si="28"/>
        <v>3306304.911845509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3306304.911845509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13686.04003471221</v>
      </c>
      <c r="L288" s="444">
        <f t="shared" ca="1" si="28"/>
        <v>3298335.6483656424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3298335.6483656424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13652.834770212765</v>
      </c>
      <c r="L289" s="444">
        <f t="shared" ca="1" si="28"/>
        <v>3290333.1796212764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3290333.1796212764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13619.491150444574</v>
      </c>
      <c r="L290" s="444">
        <f t="shared" ca="1" si="28"/>
        <v>3282297.367257142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3282297.367257142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13586.008598927347</v>
      </c>
      <c r="L291" s="444">
        <f t="shared" ca="1" si="28"/>
        <v>3274228.0723414905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3274228.0723414905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13552.386536778798</v>
      </c>
      <c r="L292" s="444">
        <f t="shared" ca="1" si="28"/>
        <v>3266125.1553636906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3266125.1553636906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13518.624382704633</v>
      </c>
      <c r="L293" s="444">
        <f t="shared" ca="1" si="28"/>
        <v>3257988.4762318162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3257988.4762318162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13484.721552988489</v>
      </c>
      <c r="L294" s="444">
        <f t="shared" ca="1" si="28"/>
        <v>3249817.8942702259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3249817.8942702259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13450.677461481862</v>
      </c>
      <c r="L295" s="444">
        <f t="shared" ca="1" si="28"/>
        <v>3241613.2682171287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3241613.2682171287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13416.491519593957</v>
      </c>
      <c r="L296" s="444">
        <f t="shared" ca="1" si="28"/>
        <v>3233374.456222144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3233374.456222144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13382.163136281521</v>
      </c>
      <c r="L297" s="444">
        <f t="shared" ca="1" si="28"/>
        <v>3225101.3158438466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3225101.3158438466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13347.691718038615</v>
      </c>
      <c r="L298" s="444">
        <f t="shared" ca="1" si="28"/>
        <v>3216793.7040473064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3216793.7040473064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13313.076668886364</v>
      </c>
      <c r="L299" s="444">
        <f t="shared" ca="1" si="28"/>
        <v>3208451.4772016141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3208451.4772016141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13278.317390362647</v>
      </c>
      <c r="L300" s="444">
        <f t="shared" ca="1" si="28"/>
        <v>3200074.4910773979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3200074.4910773979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13243.413281511746</v>
      </c>
      <c r="L301" s="444">
        <f t="shared" ca="1" si="28"/>
        <v>3191662.6008443306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3191662.6008443306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13208.363738873966</v>
      </c>
      <c r="L302" s="444">
        <f t="shared" ca="1" si="28"/>
        <v>3183215.6610686257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3183215.6610686257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13173.168156475194</v>
      </c>
      <c r="L303" s="444">
        <f t="shared" ca="1" si="28"/>
        <v>3174733.5257105222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3174733.5257105222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13137.825925816431</v>
      </c>
      <c r="L304" s="444">
        <f t="shared" ca="1" si="28"/>
        <v>3166216.0481217597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3166216.0481217597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13102.336435863253</v>
      </c>
      <c r="L305" s="444">
        <f t="shared" ca="1" si="28"/>
        <v>3157663.0810430441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3157663.0810430441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13066.699073035272</v>
      </c>
      <c r="L306" s="444">
        <f t="shared" ca="1" si="28"/>
        <v>3149074.4766015005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3149074.4766015005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13030.913221195508</v>
      </c>
      <c r="L307" s="444">
        <f t="shared" ca="1" si="28"/>
        <v>3140450.086308117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3140450.086308117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12994.978261639742</v>
      </c>
      <c r="L308" s="444">
        <f t="shared" ca="1" si="28"/>
        <v>3131789.761055178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3131789.761055178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12958.89357308583</v>
      </c>
      <c r="L309" s="444">
        <f t="shared" ca="1" si="28"/>
        <v>3123093.3511136849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3123093.3511136849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12922.658531662943</v>
      </c>
      <c r="L310" s="444">
        <f t="shared" ca="1" si="28"/>
        <v>3114360.7061307691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3114360.7061307691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12886.272510900793</v>
      </c>
      <c r="L311" s="444">
        <f t="shared" ca="1" si="28"/>
        <v>3105591.6751270909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3105591.6751270909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12849.734881718799</v>
      </c>
      <c r="L312" s="444">
        <f t="shared" ca="1" si="28"/>
        <v>3096786.1064942307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3096786.1064942307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12813.045012415216</v>
      </c>
      <c r="L313" s="444">
        <f t="shared" ca="1" si="28"/>
        <v>3087943.8479920672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3087943.8479920672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12776.202268656201</v>
      </c>
      <c r="L314" s="444">
        <f t="shared" ca="1" si="28"/>
        <v>3079064.7467461447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3079064.7467461447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12739.206013464858</v>
      </c>
      <c r="L315" s="444">
        <f t="shared" ca="1" si="28"/>
        <v>3070148.6492450307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3070148.6492450307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12702.055607210215</v>
      </c>
      <c r="L316" s="444">
        <f t="shared" ca="1" si="28"/>
        <v>3061195.4013376622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3061195.4013376622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12664.750407596181</v>
      </c>
      <c r="L317" s="444">
        <f t="shared" ca="1" si="28"/>
        <v>3052204.8482306795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3052204.8482306795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12627.289769650419</v>
      </c>
      <c r="L318" s="444">
        <f t="shared" ca="1" si="28"/>
        <v>3043176.8344857511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3043176.8344857511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12589.673045713218</v>
      </c>
      <c r="L319" s="444">
        <f t="shared" ca="1" si="28"/>
        <v>3034111.2040168853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3034111.2040168853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12551.899585426276</v>
      </c>
      <c r="L320" s="444">
        <f t="shared" ca="1" si="28"/>
        <v>3025007.8000877327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3025007.8000877327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12513.968735721475</v>
      </c>
      <c r="L321" s="444">
        <f t="shared" ca="1" si="28"/>
        <v>3015866.4653088753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3015866.4653088753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12475.879840809568</v>
      </c>
      <c r="L322" s="444">
        <f t="shared" ca="1" si="28"/>
        <v>3006687.0416351059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3006687.0416351059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12437.632242168862</v>
      </c>
      <c r="L323" s="444">
        <f t="shared" ca="1" si="28"/>
        <v>2997469.3703626958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2997469.3703626958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12399.225278533821</v>
      </c>
      <c r="L324" s="444">
        <f t="shared" ca="1" si="28"/>
        <v>2988213.2921266509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2988213.2921266509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12360.658285883634</v>
      </c>
      <c r="L325" s="444">
        <f t="shared" ca="1" si="28"/>
        <v>2978918.6468979558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2978918.6468979558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12321.930597430737</v>
      </c>
      <c r="L326" s="444">
        <f t="shared" ca="1" si="28"/>
        <v>2969585.2739808075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2969585.2739808075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12283.041543609286</v>
      </c>
      <c r="L327" s="444">
        <f t="shared" ca="1" si="28"/>
        <v>2960213.0120098381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2960213.0120098381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12243.990452063581</v>
      </c>
      <c r="L328" s="444">
        <f t="shared" ca="1" si="28"/>
        <v>2950801.698947323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2950801.698947323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12204.776647636434</v>
      </c>
      <c r="L329" s="444">
        <f t="shared" ca="1" si="28"/>
        <v>2941351.1720803808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2941351.1720803808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12165.399452357507</v>
      </c>
      <c r="L330" s="444">
        <f t="shared" ca="1" si="28"/>
        <v>2931861.2680181595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2931861.2680181595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12125.858185431585</v>
      </c>
      <c r="L331" s="444">
        <f t="shared" ca="1" si="28"/>
        <v>2922331.8226890122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2922331.8226890122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12086.152163226805</v>
      </c>
      <c r="L332" s="444">
        <f t="shared" ca="1" si="28"/>
        <v>2912762.6713376599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2912762.6713376599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12046.280699262838</v>
      </c>
      <c r="L333" s="444">
        <f t="shared" ca="1" si="28"/>
        <v>2903153.648522344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2903153.648522344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12006.24310419902</v>
      </c>
      <c r="L334" s="444">
        <f t="shared" ca="1" si="28"/>
        <v>2893504.5881119641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2893504.5881119641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11966.038685822437</v>
      </c>
      <c r="L335" s="444">
        <f t="shared" ca="1" si="28"/>
        <v>2883815.3232832076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2883815.3232832076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11925.666749035952</v>
      </c>
      <c r="L336" s="444">
        <f t="shared" ca="1" si="28"/>
        <v>2874085.6865176647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2874085.6865176647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11885.126595846192</v>
      </c>
      <c r="L337" s="444">
        <f t="shared" ca="1" si="28"/>
        <v>2864315.5095989322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2864315.5095989322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11844.417525351473</v>
      </c>
      <c r="L338" s="444">
        <f t="shared" ca="1" si="28"/>
        <v>2854504.6236097049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2854504.6236097049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11803.538833729692</v>
      </c>
      <c r="L339" s="444">
        <f t="shared" ca="1" si="28"/>
        <v>2844652.858928856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2844652.858928856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11762.489814226155</v>
      </c>
      <c r="L340" s="444">
        <f t="shared" ca="1" si="28"/>
        <v>2834760.0452285032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2834760.0452285032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11721.269757141352</v>
      </c>
      <c r="L341" s="444">
        <f t="shared" ca="1" si="28"/>
        <v>2824826.0114710657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2824826.0114710657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11679.877949818696</v>
      </c>
      <c r="L342" s="444">
        <f t="shared" ca="1" si="28"/>
        <v>2814850.5859063054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2814850.5859063054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11638.313676632193</v>
      </c>
      <c r="L343" s="444">
        <f t="shared" ca="1" si="28"/>
        <v>2804833.5960683585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2804833.5960683585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11596.576218974082</v>
      </c>
      <c r="L344" s="444">
        <f t="shared" ca="1" si="28"/>
        <v>2794774.868772754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2794774.868772754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11554.664855242396</v>
      </c>
      <c r="L345" s="444">
        <f t="shared" ca="1" si="28"/>
        <v>2784674.2301134174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2784674.2301134174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11512.578860828493</v>
      </c>
      <c r="L346" s="444">
        <f t="shared" ca="1" si="28"/>
        <v>2774531.5054596672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2774531.5054596672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11470.317508104534</v>
      </c>
      <c r="L347" s="444">
        <f t="shared" ca="1" si="28"/>
        <v>2764346.5194531931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2764346.5194531931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11427.880066410893</v>
      </c>
      <c r="L348" s="444">
        <f t="shared" ca="1" si="28"/>
        <v>2754119.0960050253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2754119.0960050253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11385.265802043526</v>
      </c>
      <c r="L349" s="444">
        <f t="shared" ca="1" si="28"/>
        <v>2743849.05829249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2743849.05829249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11342.473978241296</v>
      </c>
      <c r="L350" s="444">
        <f t="shared" ca="1" si="28"/>
        <v>2733536.2287561526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2733536.2287561526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11299.503855173223</v>
      </c>
      <c r="L351" s="444">
        <f t="shared" ca="1" si="28"/>
        <v>2723180.4290967467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2723180.4290967467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11256.3546899257</v>
      </c>
      <c r="L352" s="444">
        <f t="shared" ca="1" si="28"/>
        <v>2712781.4802720938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2712781.4802720938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11213.025736489646</v>
      </c>
      <c r="L353" s="444">
        <f t="shared" ca="1" si="28"/>
        <v>2702339.2024940047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2702339.2024940047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11169.516245747607</v>
      </c>
      <c r="L354" s="444">
        <f t="shared" ca="1" si="28"/>
        <v>2691853.4152251733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2691853.4152251733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11125.82546546081</v>
      </c>
      <c r="L355" s="444">
        <f t="shared" ca="1" si="28"/>
        <v>2681323.9371760553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2681323.9371760553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11081.952640256151</v>
      </c>
      <c r="L356" s="444">
        <f t="shared" ca="1" si="28"/>
        <v>2670750.5863017328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2670750.5863017328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11037.897011613142</v>
      </c>
      <c r="L357" s="444">
        <f t="shared" ca="1" si="28"/>
        <v>2660133.179798767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2660133.179798767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10993.657817850784</v>
      </c>
      <c r="L358" s="444">
        <f t="shared" ca="1" si="28"/>
        <v>2649471.5341020389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2649471.5341020389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10949.234294114416</v>
      </c>
      <c r="L359" s="444">
        <f t="shared" ca="1" si="28"/>
        <v>2638765.4648815747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2638765.4648815747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10904.625672362483</v>
      </c>
      <c r="L360" s="444">
        <f t="shared" ca="1" si="28"/>
        <v>2628014.7870393582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2628014.7870393582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10859.831181353247</v>
      </c>
      <c r="L361" s="444">
        <f t="shared" ca="1" si="28"/>
        <v>2617219.3147061327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2617219.3147061327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10814.850046631474</v>
      </c>
      <c r="L362" s="444">
        <f t="shared" ca="1" si="28"/>
        <v>2606378.8612381853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2606378.8612381853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10769.681490515028</v>
      </c>
      <c r="L363" s="444">
        <f t="shared" ca="1" si="28"/>
        <v>2595493.2392141214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2595493.2392141214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10724.324732081426</v>
      </c>
      <c r="L364" s="444">
        <f t="shared" ca="1" si="28"/>
        <v>2584562.260431624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2584562.260431624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10678.778987154355</v>
      </c>
      <c r="L365" s="444">
        <f t="shared" ca="1" si="28"/>
        <v>2573585.7359041995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2573585.7359041995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10633.043468290087</v>
      </c>
      <c r="L366" s="444">
        <f t="shared" ca="1" si="28"/>
        <v>2562563.4758579107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2562563.4758579107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10587.117384763882</v>
      </c>
      <c r="L367" s="444">
        <f t="shared" ca="1" si="28"/>
        <v>2551495.2897280958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2551495.2897280958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10540.99994255632</v>
      </c>
      <c r="L368" s="444">
        <f t="shared" ca="1" si="28"/>
        <v>2540380.9861560734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2540380.9861560734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10494.69034433956</v>
      </c>
      <c r="L369" s="444">
        <f t="shared" ca="1" si="28"/>
        <v>2529220.3729858343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2529220.3729858343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10448.187789463564</v>
      </c>
      <c r="L370" s="444">
        <f t="shared" ca="1" si="28"/>
        <v>2518013.2572607188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2518013.2572607188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10401.491473942249</v>
      </c>
      <c r="L371" s="444">
        <f t="shared" ca="1" si="28"/>
        <v>2506759.4452200821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2506759.4452200821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10354.600590439597</v>
      </c>
      <c r="L372" s="444">
        <f t="shared" ca="1" si="28"/>
        <v>2495458.7422959427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2495458.7422959427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10307.514328255682</v>
      </c>
      <c r="L373" s="444">
        <f t="shared" ca="1" si="28"/>
        <v>2484110.9531096197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2484110.9531096197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10260.23187331267</v>
      </c>
      <c r="L374" s="444">
        <f t="shared" ca="1" si="28"/>
        <v>2472715.8814683533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2472715.8814683533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10212.752408140726</v>
      </c>
      <c r="L375" s="444">
        <f t="shared" ca="1" si="28"/>
        <v>2461273.3303619153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2461273.3303619153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10165.075111863902</v>
      </c>
      <c r="L376" s="444">
        <f t="shared" ca="1" si="28"/>
        <v>2449783.1019592006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2449783.1019592006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10117.199160185924</v>
      </c>
      <c r="L377" s="444">
        <f t="shared" ca="1" si="28"/>
        <v>2438244.9976048078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2438244.9976048078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10069.123725375954</v>
      </c>
      <c r="L378" s="444">
        <f t="shared" ca="1" si="28"/>
        <v>2426658.8178156051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2426658.8178156051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10020.847976254276</v>
      </c>
      <c r="L379" s="444">
        <f t="shared" ca="1" si="28"/>
        <v>2415024.3622772805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2415024.3622772805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9972.3710781779228</v>
      </c>
      <c r="L380" s="444">
        <f t="shared" ca="1" si="28"/>
        <v>2403341.4298408795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2403341.4298408795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9923.6921930262524</v>
      </c>
      <c r="L381" s="444">
        <f t="shared" ca="1" si="28"/>
        <v>2391609.8185193269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2391609.8185193269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9874.8104791864498</v>
      </c>
      <c r="L382" s="444">
        <f t="shared" ca="1" si="28"/>
        <v>2379829.3254839345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2379829.3254839345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9825.7250915389814</v>
      </c>
      <c r="L383" s="444">
        <f t="shared" ca="1" si="28"/>
        <v>2367999.7470608945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2367999.7470608945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9776.435181442981</v>
      </c>
      <c r="L384" s="444">
        <f t="shared" ca="1" si="28"/>
        <v>2356120.8787277588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2356120.8787277588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9726.939896721582</v>
      </c>
      <c r="L385" s="444">
        <f t="shared" ca="1" si="28"/>
        <v>2344192.5151099013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2344192.5151099013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9677.2383816471774</v>
      </c>
      <c r="L386" s="444">
        <f t="shared" ca="1" si="28"/>
        <v>2332214.4499769695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2332214.4499769695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9627.3297769266283</v>
      </c>
      <c r="L387" s="444">
        <f t="shared" ca="1" si="28"/>
        <v>2320186.4762393171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2320186.4762393171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9577.2132196864095</v>
      </c>
      <c r="L388" s="444">
        <f t="shared" ca="1" si="28"/>
        <v>2308108.3859444247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2308108.3859444247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9526.8878434576909</v>
      </c>
      <c r="L389" s="444">
        <f t="shared" ca="1" si="28"/>
        <v>2295979.9702733033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2295979.9702733033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9476.352778161352</v>
      </c>
      <c r="L390" s="444">
        <f t="shared" ca="1" si="28"/>
        <v>2283801.0195368859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2283801.0195368859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9425.6071500929465</v>
      </c>
      <c r="L391" s="444">
        <f t="shared" ca="1" si="28"/>
        <v>2271571.3231723998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2271571.3231723998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9374.6500819075864</v>
      </c>
      <c r="L392" s="444">
        <f t="shared" ca="1" si="28"/>
        <v>2259290.6697397283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2259290.6697397283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9323.4806926047895</v>
      </c>
      <c r="L393" s="444">
        <f t="shared" ca="1" si="28"/>
        <v>2246958.846917754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2246958.846917754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9272.0980975132297</v>
      </c>
      <c r="L394" s="444">
        <f t="shared" ca="1" si="28"/>
        <v>2234575.6415006886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2234575.6415006886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9220.5014082754569</v>
      </c>
      <c r="L395" s="444">
        <f t="shared" ca="1" si="28"/>
        <v>2222140.8393943855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2222140.8393943855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9168.6897328325267</v>
      </c>
      <c r="L396" s="444">
        <f t="shared" ca="1" si="28"/>
        <v>2209654.225612639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2209654.225612639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9116.6621754085845</v>
      </c>
      <c r="L397" s="444">
        <f t="shared" ca="1" si="28"/>
        <v>2197115.5842734687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2197115.5842734687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9064.417836495375</v>
      </c>
      <c r="L398" s="444">
        <f t="shared" ca="1" si="28"/>
        <v>2184524.6985953851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2184524.6985953851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9011.9558128366916</v>
      </c>
      <c r="L399" s="444">
        <f t="shared" ca="1" si="28"/>
        <v>2171881.3508936428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2171881.3508936428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8959.2751974127659</v>
      </c>
      <c r="L400" s="444">
        <f t="shared" ca="1" si="28"/>
        <v>2159185.3225764767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2159185.3225764767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8906.3750794245752</v>
      </c>
      <c r="L401" s="444">
        <f t="shared" ca="1" si="28"/>
        <v>2146436.3941413225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2146436.3941413225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8853.2545442780975</v>
      </c>
      <c r="L402" s="444">
        <f t="shared" ca="1" si="28"/>
        <v>2133634.3451710218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2133634.3451710218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8799.9126735685113</v>
      </c>
      <c r="L403" s="444">
        <f t="shared" ca="1" si="28"/>
        <v>2120778.9543300113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2120778.9543300113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8746.348545064302</v>
      </c>
      <c r="L404" s="444">
        <f t="shared" ca="1" si="28"/>
        <v>2107869.9993604966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2107869.9993604966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8692.5612326913233</v>
      </c>
      <c r="L405" s="444">
        <f t="shared" ca="1" si="28"/>
        <v>2094907.2570786092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2094907.2570786092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8638.549806516794</v>
      </c>
      <c r="L406" s="444">
        <f t="shared" ca="1" si="28"/>
        <v>2081890.5033705472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2081890.5033705472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8584.3133327332016</v>
      </c>
      <c r="L407" s="444">
        <f t="shared" ca="1" si="28"/>
        <v>2068819.5131887016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2068819.5131887016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8529.8508736421772</v>
      </c>
      <c r="L408" s="444">
        <f t="shared" ca="1" si="28"/>
        <v>2055694.0605477649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2055694.0605477649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8475.1614876382755</v>
      </c>
      <c r="L409" s="444">
        <f t="shared" ca="1" si="28"/>
        <v>2042513.9185208243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2042513.9185208243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8420.2442291926891</v>
      </c>
      <c r="L410" s="444">
        <f t="shared" ca="1" si="28"/>
        <v>2029278.8592354381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2029278.8592354381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8365.0981488369125</v>
      </c>
      <c r="L411" s="444">
        <f t="shared" ca="1" si="28"/>
        <v>2015988.6538696962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2015988.6538696962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8309.722293146322</v>
      </c>
      <c r="L412" s="444">
        <f t="shared" ca="1" si="28"/>
        <v>2002643.0726482638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2002643.0726482638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8254.1157047236866</v>
      </c>
      <c r="L413" s="444">
        <f t="shared" ca="1" si="28"/>
        <v>1989241.8848384086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1989241.8848384086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8198.2774221826239</v>
      </c>
      <c r="L414" s="444">
        <f t="shared" ca="1" si="28"/>
        <v>1975784.8587460124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1975784.8587460124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8142.2064801309725</v>
      </c>
      <c r="L415" s="444">
        <f t="shared" ca="1" si="28"/>
        <v>1962271.7617115646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1962271.7617115646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8085.9019091541086</v>
      </c>
      <c r="L416" s="444">
        <f t="shared" ca="1" si="28"/>
        <v>1948702.3601061399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1948702.3601061399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8029.3627357981713</v>
      </c>
      <c r="L417" s="444">
        <f t="shared" ca="1" si="28"/>
        <v>1935076.4193273592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1935076.4193273592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7972.5879825532502</v>
      </c>
      <c r="L418" s="444">
        <f t="shared" ca="1" si="28"/>
        <v>1921393.7037953336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1921393.7037953336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7915.5766678364771</v>
      </c>
      <c r="L419" s="444">
        <f t="shared" ca="1" si="28"/>
        <v>1907653.9769485912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1907653.9769485912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7858.3278059750519</v>
      </c>
      <c r="L420" s="444">
        <f t="shared" ca="1" si="28"/>
        <v>1893857.0012399873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1893857.0012399873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7800.8404071892019</v>
      </c>
      <c r="L421" s="444">
        <f t="shared" ca="1" si="28"/>
        <v>1880002.5381325977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1880002.5381325977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7743.1134775750788</v>
      </c>
      <c r="L422" s="444">
        <f t="shared" ca="1" si="28"/>
        <v>1866090.348095594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1866090.348095594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7685.1460190875632</v>
      </c>
      <c r="L423" s="444">
        <f t="shared" ca="1" si="28"/>
        <v>1852120.1906001028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1852120.1906001028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7626.9370295230156</v>
      </c>
      <c r="L424" s="444">
        <f t="shared" ca="1" si="28"/>
        <v>1838091.824115047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1838091.824115047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7568.4855025019506</v>
      </c>
      <c r="L425" s="444">
        <f t="shared" ca="1" si="28"/>
        <v>1824005.0061029701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1824005.0061029701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7509.7904274516304</v>
      </c>
      <c r="L426" s="444">
        <f t="shared" ca="1" si="28"/>
        <v>1809859.493015843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1809859.493015843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7450.8507895886005</v>
      </c>
      <c r="L427" s="444">
        <f t="shared" ca="1" si="28"/>
        <v>1795655.0402908528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1795655.0402908528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7391.6655699011426</v>
      </c>
      <c r="L428" s="444">
        <f t="shared" ca="1" si="28"/>
        <v>1781391.4023461752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1781391.4023461752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7332.2337451316516</v>
      </c>
      <c r="L429" s="444">
        <f t="shared" ca="1" si="28"/>
        <v>1767068.332576728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1767068.332576728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7272.5542877589542</v>
      </c>
      <c r="L430" s="444">
        <f t="shared" ca="1" si="28"/>
        <v>1752685.583349908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1752685.583349908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7212.6261659805377</v>
      </c>
      <c r="L431" s="444">
        <f t="shared" ca="1" si="28"/>
        <v>1738242.9060013096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1738242.9060013096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7152.4483436947112</v>
      </c>
      <c r="L432" s="444">
        <f t="shared" ca="1" si="28"/>
        <v>1723740.0508304255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1723740.0508304255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7092.0197804826939</v>
      </c>
      <c r="L433" s="444">
        <f t="shared" ca="1" si="28"/>
        <v>1709176.7670963292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1709176.7670963292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7031.3394315906271</v>
      </c>
      <c r="L434" s="444">
        <f t="shared" ca="1" si="28"/>
        <v>1694552.803013341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1694552.803013341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6970.40624791151</v>
      </c>
      <c r="L435" s="444">
        <f t="shared" ca="1" si="28"/>
        <v>1679867.9057466737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1679867.9057466737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6909.2191759670613</v>
      </c>
      <c r="L436" s="444">
        <f t="shared" ca="1" si="28"/>
        <v>1665121.821408062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1665121.821408062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6847.7771578895117</v>
      </c>
      <c r="L437" s="444">
        <f t="shared" ca="1" si="28"/>
        <v>1650314.2950513726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1650314.2950513726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6786.0791314033077</v>
      </c>
      <c r="L438" s="444">
        <f t="shared" ca="1" si="28"/>
        <v>1635445.070668197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1635445.070668197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6724.1240298067423</v>
      </c>
      <c r="L439" s="444">
        <f t="shared" ca="1" si="28"/>
        <v>1620513.891183425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1620513.891183425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6661.9107819535257</v>
      </c>
      <c r="L440" s="444">
        <f t="shared" ca="1" si="28"/>
        <v>1605520.4984507996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1605520.4984507996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6599.4383122342533</v>
      </c>
      <c r="L441" s="444">
        <f t="shared" ca="1" si="28"/>
        <v>1590464.6332484551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1590464.6332484551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6536.7055405578176</v>
      </c>
      <c r="L442" s="444">
        <f t="shared" ca="1" si="28"/>
        <v>1575346.0352744341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1575346.0352744341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6473.71138233273</v>
      </c>
      <c r="L443" s="444">
        <f t="shared" ca="1" si="28"/>
        <v>1560164.443142188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1560164.443142188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6410.4547484483719</v>
      </c>
      <c r="L444" s="444">
        <f t="shared" ca="1" si="28"/>
        <v>1544919.5943760576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1544919.5943760576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6346.9345452561611</v>
      </c>
      <c r="L445" s="444">
        <f t="shared" ca="1" si="28"/>
        <v>1529611.225406735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1529611.225406735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6283.1496745506502</v>
      </c>
      <c r="L446" s="444">
        <f t="shared" ca="1" si="28"/>
        <v>1514239.0715667068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1514239.0715667068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6219.099033550533</v>
      </c>
      <c r="L447" s="444">
        <f t="shared" ca="1" si="28"/>
        <v>1498802.8670856785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1498802.8670856785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6154.7815148795817</v>
      </c>
      <c r="L448" s="444">
        <f t="shared" ca="1" si="28"/>
        <v>1483302.3450859792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1483302.3450859792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6090.1960065475014</v>
      </c>
      <c r="L449" s="444">
        <f t="shared" ca="1" si="28"/>
        <v>1467737.2375779478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1467737.2375779478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6025.341391930704</v>
      </c>
      <c r="L450" s="444">
        <f t="shared" ca="1" si="28"/>
        <v>1452107.2754552995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1452107.2754552995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5960.2165497530032</v>
      </c>
      <c r="L451" s="444">
        <f t="shared" ca="1" si="28"/>
        <v>1436412.1884904737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1436412.1884904737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5894.820354066228</v>
      </c>
      <c r="L452" s="444">
        <f t="shared" ca="1" si="28"/>
        <v>1420651.7053299611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1420651.7053299611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5829.1516742307595</v>
      </c>
      <c r="L453" s="444">
        <f t="shared" ca="1" si="28"/>
        <v>1404825.5534896131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1404825.5534896131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5763.209374895976</v>
      </c>
      <c r="L454" s="444">
        <f t="shared" ca="1" si="28"/>
        <v>1388933.4593499303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1388933.4593499303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5696.9923159806312</v>
      </c>
      <c r="L455" s="444">
        <f t="shared" ca="1" si="28"/>
        <v>1372975.148151332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1372975.148151332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5630.499352653138</v>
      </c>
      <c r="L456" s="444">
        <f t="shared" ca="1" si="28"/>
        <v>1356950.3439894062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1356950.3439894062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5563.7293353117811</v>
      </c>
      <c r="L457" s="444">
        <f t="shared" ca="1" si="28"/>
        <v>1340858.7698101392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1340858.7698101392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5496.6811095648345</v>
      </c>
      <c r="L458" s="444">
        <f t="shared" ca="1" si="28"/>
        <v>1324700.1474051252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1324700.1474051252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5429.35351621061</v>
      </c>
      <c r="L459" s="444">
        <f t="shared" ca="1" si="28"/>
        <v>1308474.1974067569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1308474.1974067569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5361.7453912174087</v>
      </c>
      <c r="L460" s="444">
        <f t="shared" ca="1" si="28"/>
        <v>1292180.6392833954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1292180.6392833954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5293.8555657034021</v>
      </c>
      <c r="L461" s="444">
        <f t="shared" ca="1" si="28"/>
        <v>1275819.19133452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1275819.19133452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5225.6828659164212</v>
      </c>
      <c r="L462" s="444">
        <f t="shared" ca="1" si="28"/>
        <v>1259389.5706858577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1259389.5706858577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5157.2261132136618</v>
      </c>
      <c r="L463" s="444">
        <f t="shared" ca="1" si="28"/>
        <v>1242891.4932844925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1242891.4932844925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5088.484124041307</v>
      </c>
      <c r="L464" s="444">
        <f t="shared" ca="1" si="28"/>
        <v>1226324.6738939551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1226324.6738939551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5019.4557099140675</v>
      </c>
      <c r="L465" s="444">
        <f t="shared" ca="1" si="28"/>
        <v>1209688.8260892902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1209688.8260892902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4950.1396773946308</v>
      </c>
      <c r="L466" s="444">
        <f t="shared" ca="1" si="28"/>
        <v>1192983.662252106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1192983.662252106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4880.5348280730295</v>
      </c>
      <c r="L467" s="444">
        <f t="shared" ca="1" si="28"/>
        <v>1176208.8935656003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1176208.8935656003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4810.6399585459221</v>
      </c>
      <c r="L468" s="444">
        <f t="shared" ca="1" si="28"/>
        <v>1159364.2300095675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1159364.2300095675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4740.4538603957863</v>
      </c>
      <c r="L469" s="444">
        <f t="shared" ca="1" si="28"/>
        <v>1142449.3803553844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1142449.3803553844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4669.9753201700232</v>
      </c>
      <c r="L470" s="444">
        <f t="shared" ca="1" si="28"/>
        <v>1125464.0521609755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1125464.0521609755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4599.203119359986</v>
      </c>
      <c r="L471" s="444">
        <f t="shared" ca="1" si="28"/>
        <v>1108407.9517657566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1108407.9517657566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4528.136034379907</v>
      </c>
      <c r="L472" s="444">
        <f t="shared" ca="1" si="28"/>
        <v>1091280.7842855577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1091280.7842855577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4456.7728365457451</v>
      </c>
      <c r="L473" s="444">
        <f t="shared" ca="1" si="28"/>
        <v>1074082.2536075246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1074082.2536075246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4385.1122920539401</v>
      </c>
      <c r="L474" s="444">
        <f t="shared" ca="1" si="28"/>
        <v>1056812.0623849996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1056812.0623849996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4313.1531619600864</v>
      </c>
      <c r="L475" s="444">
        <f t="shared" ca="1" si="28"/>
        <v>1039469.9120323808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1039469.9120323808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4240.8942021575085</v>
      </c>
      <c r="L476" s="444">
        <f t="shared" ca="1" si="28"/>
        <v>1022055.5027199596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1022055.5027199596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4168.3341633557538</v>
      </c>
      <c r="L477" s="444">
        <f t="shared" ca="1" si="28"/>
        <v>1004568.5333687366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1004568.5333687366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4095.4717910589911</v>
      </c>
      <c r="L478" s="444">
        <f t="shared" ca="1" si="28"/>
        <v>987008.7016452169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987008.7016452169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4022.3058255443257</v>
      </c>
      <c r="L479" s="444">
        <f t="shared" ca="1" si="28"/>
        <v>969375.70395618235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969375.70395618235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3948.8350018400147</v>
      </c>
      <c r="L480" s="444">
        <f t="shared" ca="1" si="28"/>
        <v>951669.23544344353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951669.23544344353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3875.0580497036026</v>
      </c>
      <c r="L481" s="444">
        <f t="shared" ca="1" si="28"/>
        <v>933888.98997856828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933888.98997856828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3800.9736935999563</v>
      </c>
      <c r="L482" s="444">
        <f t="shared" ca="1" si="28"/>
        <v>916034.66015758947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916034.66015758947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3726.5806526792112</v>
      </c>
      <c r="L483" s="444">
        <f t="shared" ca="1" si="28"/>
        <v>898105.93729568983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898105.93729568983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3651.8776407546297</v>
      </c>
      <c r="L484" s="444">
        <f t="shared" ca="1" si="28"/>
        <v>880102.51142186578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880102.51142186578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3576.8633662803618</v>
      </c>
      <c r="L485" s="444">
        <f t="shared" ca="1" si="28"/>
        <v>862024.07127356727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862024.07127356727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3501.5365323291189</v>
      </c>
      <c r="L486" s="444">
        <f t="shared" ca="1" si="28"/>
        <v>843870.30429131771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843870.30429131771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3425.8958365697454</v>
      </c>
      <c r="L487" s="444">
        <f t="shared" ca="1" si="28"/>
        <v>825640.89661330858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825640.89661330858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3349.9399712447075</v>
      </c>
      <c r="L488" s="444">
        <f t="shared" ca="1" si="28"/>
        <v>807335.53306997451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807335.53306997451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3273.6676231474821</v>
      </c>
      <c r="L489" s="444">
        <f t="shared" ca="1" si="28"/>
        <v>788953.89717854315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788953.89717854315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3197.0774735998516</v>
      </c>
      <c r="L490" s="444">
        <f t="shared" ca="1" si="28"/>
        <v>770495.67113756423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770495.67113756423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3120.1681984291063</v>
      </c>
      <c r="L491" s="444">
        <f t="shared" ca="1" si="28"/>
        <v>751960.53582141455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751960.53582141455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3042.9384679451487</v>
      </c>
      <c r="L492" s="444">
        <f t="shared" ca="1" si="28"/>
        <v>733348.17077478091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733348.17077478091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2965.3869469175088</v>
      </c>
      <c r="L493" s="444">
        <f t="shared" ca="1" si="28"/>
        <v>714658.25420711958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714658.25420711958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2887.512294552253</v>
      </c>
      <c r="L494" s="444">
        <f t="shared" ca="1" si="28"/>
        <v>695890.46298709302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695890.46298709302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2809.3131644688092</v>
      </c>
      <c r="L495" s="444">
        <f t="shared" ca="1" si="28"/>
        <v>677044.47263698303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677044.47263698303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2730.788204676684</v>
      </c>
      <c r="L496" s="444">
        <f t="shared" ca="1" si="28"/>
        <v>658119.95732708089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658119.95732708089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2651.9360575520918</v>
      </c>
      <c r="L497" s="444">
        <f t="shared" ca="1" si="28"/>
        <v>639116.58987005416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639116.58987005416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2572.7553598144809</v>
      </c>
      <c r="L498" s="444">
        <f t="shared" ca="1" si="28"/>
        <v>620034.04171528993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620034.04171528993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2493.2447425029627</v>
      </c>
      <c r="L499" s="444">
        <f t="shared" ca="1" si="28"/>
        <v>600871.98294321401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600871.98294321401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2413.4028309526466</v>
      </c>
      <c r="L500" s="444">
        <f t="shared" ca="1" si="28"/>
        <v>581630.08225958783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581630.08225958783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2333.2282447708712</v>
      </c>
      <c r="L501" s="444">
        <f t="shared" ca="1" si="28"/>
        <v>562308.00698978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562308.00698978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2252.7195978133386</v>
      </c>
      <c r="L502" s="444">
        <f t="shared" ca="1" si="28"/>
        <v>542905.42307301459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542905.42307301459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2171.8754981601492</v>
      </c>
      <c r="L503" s="444">
        <f t="shared" ca="1" si="28"/>
        <v>523421.99505659594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523421.99505659594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2090.6945480917379</v>
      </c>
      <c r="L504" s="444">
        <f t="shared" ca="1" si="28"/>
        <v>503857.38609010889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503857.38609010889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2009.175344064709</v>
      </c>
      <c r="L505" s="444">
        <f t="shared" ca="1" si="28"/>
        <v>484211.25791959482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484211.25791959482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1927.3164766875666</v>
      </c>
      <c r="L506" s="444">
        <f t="shared" ca="1" si="28"/>
        <v>464483.27088170359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464483.27088170359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1845.1165306963535</v>
      </c>
      <c r="L507" s="444">
        <f t="shared" ca="1" si="28"/>
        <v>444673.08389782114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444673.08389782114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1762.5740849301765</v>
      </c>
      <c r="L508" s="444">
        <f t="shared" ca="1" si="28"/>
        <v>424780.35446817253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424780.35446817253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1679.6877123066406</v>
      </c>
      <c r="L509" s="444">
        <f t="shared" ca="1" si="28"/>
        <v>404804.73866590037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404804.73866590037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1596.4559797971733</v>
      </c>
      <c r="L510" s="444">
        <f t="shared" ca="1" si="28"/>
        <v>384745.89113111875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384745.89113111875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1512.8774484022499</v>
      </c>
      <c r="L511" s="444">
        <f t="shared" ca="1" si="28"/>
        <v>364603.4650649422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364603.4650649422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1428.9506731265142</v>
      </c>
      <c r="L512" s="444">
        <f t="shared" ca="1" si="28"/>
        <v>344377.11222348991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344377.11222348991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1344.6742029537963</v>
      </c>
      <c r="L513" s="444">
        <f t="shared" ca="1" si="28"/>
        <v>324066.48291186494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324066.48291186494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1260.0465808220256</v>
      </c>
      <c r="L514" s="444">
        <f t="shared" ca="1" si="28"/>
        <v>303671.22597810818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303671.22597810818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1175.0663435980391</v>
      </c>
      <c r="L515" s="444">
        <f t="shared" ca="1" si="28"/>
        <v>283190.98880712746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283190.98880712746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1089.7320220522863</v>
      </c>
      <c r="L516" s="444">
        <f t="shared" ca="1" si="28"/>
        <v>262625.41731460096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262625.41731460096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1004.0421408334257</v>
      </c>
      <c r="L517" s="444">
        <f t="shared" ca="1" si="28"/>
        <v>241974.15594085559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241974.15594085559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917.99521844281992</v>
      </c>
      <c r="L518" s="444">
        <f t="shared" ref="L518:L772" ca="1" si="54">I518-J518+K518</f>
        <v>221236.84764471962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221236.84764471962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831.58976720892008</v>
      </c>
      <c r="L519" s="444">
        <f t="shared" ca="1" si="54"/>
        <v>200413.13389734976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200413.13389734976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744.82429326154568</v>
      </c>
      <c r="L520" s="444">
        <f t="shared" ca="1" si="54"/>
        <v>179502.65467603251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179502.65467603251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657.69729650605723</v>
      </c>
      <c r="L521" s="444">
        <f t="shared" ca="1" si="54"/>
        <v>158505.04845795978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158505.04845795978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570.2072705974208</v>
      </c>
      <c r="L522" s="444">
        <f t="shared" ca="1" si="54"/>
        <v>137419.95221397842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137419.95221397842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482.35270291416515</v>
      </c>
      <c r="L523" s="444">
        <f t="shared" ca="1" si="54"/>
        <v>116247.00140231381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116247.00140231381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394.13207453222924</v>
      </c>
      <c r="L524" s="444">
        <f t="shared" ca="1" si="54"/>
        <v>94985.829962267249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94985.829962267249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305.54386019870191</v>
      </c>
      <c r="L525" s="444">
        <f t="shared" ca="1" si="54"/>
        <v>73636.070307887159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73636.070307887159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216.58652830545154</v>
      </c>
      <c r="L526" s="444">
        <f t="shared" ca="1" si="54"/>
        <v>52197.353321613824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52197.353321613824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127.25854086264599</v>
      </c>
      <c r="L527" s="444">
        <f t="shared" ca="1" si="54"/>
        <v>30669.308347897684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30669.308347897684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37.558353472162068</v>
      </c>
      <c r="L528" s="444">
        <f t="shared" ca="1" si="54"/>
        <v>9051.5631867910597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9051.5631867910597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-52.515584699115529</v>
      </c>
      <c r="L529" s="444">
        <f t="shared" ca="1" si="54"/>
        <v>-12656.255912486842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-12656.255912486842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-142.96483094610679</v>
      </c>
      <c r="L530" s="444">
        <f t="shared" ca="1" si="54"/>
        <v>-34454.524258011734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-34454.524258011734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-233.79094905246046</v>
      </c>
      <c r="L531" s="444">
        <f t="shared" ca="1" si="54"/>
        <v>-56343.618721642983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-56343.618721642983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-324.99550931759069</v>
      </c>
      <c r="L532" s="444">
        <f t="shared" ca="1" si="54"/>
        <v>-78323.917745539366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-78323.917745539366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-416.58008858382561</v>
      </c>
      <c r="L533" s="444">
        <f t="shared" ca="1" si="54"/>
        <v>-100395.80134870198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-100395.80134870198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-508.54627026366984</v>
      </c>
      <c r="L534" s="444">
        <f t="shared" ca="1" si="54"/>
        <v>-122559.65113354444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-122559.65113354444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-600.89564436718013</v>
      </c>
      <c r="L535" s="444">
        <f t="shared" ca="1" si="54"/>
        <v>-144815.85029249042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-144815.85029249042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-693.62980752945498</v>
      </c>
      <c r="L536" s="444">
        <f t="shared" ca="1" si="54"/>
        <v>-167164.78361459865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-167164.78361459865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-786.75036303823936</v>
      </c>
      <c r="L537" s="444">
        <f t="shared" ca="1" si="54"/>
        <v>-189606.83749221568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-189606.83749221568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-880.25892086164356</v>
      </c>
      <c r="L538" s="444">
        <f t="shared" ca="1" si="54"/>
        <v>-212142.39992765611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-212142.39992765611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-974.15709767597855</v>
      </c>
      <c r="L539" s="444">
        <f t="shared" ca="1" si="54"/>
        <v>-234771.86053991088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-234771.86053991088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-1068.446516893707</v>
      </c>
      <c r="L540" s="444">
        <f t="shared" ca="1" si="54"/>
        <v>-257495.61057138338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-257495.61057138338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-1163.128808691509</v>
      </c>
      <c r="L541" s="444">
        <f t="shared" ca="1" si="54"/>
        <v>-280314.04289465368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-280314.04289465368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-1258.2056100384686</v>
      </c>
      <c r="L542" s="444">
        <f t="shared" ca="1" si="54"/>
        <v>-303227.55201927095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-303227.55201927095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-1353.6785647243739</v>
      </c>
      <c r="L543" s="444">
        <f t="shared" ca="1" si="54"/>
        <v>-326236.53409857413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-326236.53409857413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-1449.5493233881371</v>
      </c>
      <c r="L544" s="444">
        <f t="shared" ca="1" si="54"/>
        <v>-349341.38693654106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-349341.38693654106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-1545.8195435463326</v>
      </c>
      <c r="L545" s="444">
        <f t="shared" ca="1" si="54"/>
        <v>-372542.50999466621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-372542.50999466621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-1642.4908896218542</v>
      </c>
      <c r="L546" s="444">
        <f t="shared" ca="1" si="54"/>
        <v>-395840.30439886684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-395840.30439886684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-1739.56503297269</v>
      </c>
      <c r="L547" s="444">
        <f t="shared" ca="1" si="54"/>
        <v>-419235.17294641829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-419235.17294641829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-1837.0436519208213</v>
      </c>
      <c r="L548" s="444">
        <f t="shared" ca="1" si="54"/>
        <v>-442727.52011291787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-442727.52011291787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-1934.9284317812362</v>
      </c>
      <c r="L549" s="444">
        <f t="shared" ca="1" si="54"/>
        <v>-466317.7520592779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-466317.7520592779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-2033.2210648910695</v>
      </c>
      <c r="L550" s="444">
        <f t="shared" ca="1" si="54"/>
        <v>-490006.27663874777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-490006.27663874777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-2131.9232506388607</v>
      </c>
      <c r="L551" s="444">
        <f t="shared" ca="1" si="54"/>
        <v>-513793.50340396544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-513793.50340396544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-2231.0366954939341</v>
      </c>
      <c r="L552" s="444">
        <f t="shared" ca="1" si="54"/>
        <v>-537679.8436140382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-537679.8436140382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-2330.5631130359038</v>
      </c>
      <c r="L553" s="444">
        <f t="shared" ca="1" si="54"/>
        <v>-561665.71024165279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-561665.71024165279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-2430.5042239842983</v>
      </c>
      <c r="L554" s="444">
        <f t="shared" ca="1" si="54"/>
        <v>-585751.51798021595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-585751.51798021595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-2530.8617562283112</v>
      </c>
      <c r="L555" s="444">
        <f t="shared" ca="1" si="54"/>
        <v>-609937.68325102294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-609937.68325102294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-2631.6374448566735</v>
      </c>
      <c r="L556" s="444">
        <f t="shared" ca="1" si="54"/>
        <v>-634224.62421045837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-634224.62421045837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-2732.8330321876547</v>
      </c>
      <c r="L557" s="444">
        <f t="shared" ca="1" si="54"/>
        <v>-658612.76075722475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-658612.76075722475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-2834.4502677991813</v>
      </c>
      <c r="L558" s="444">
        <f t="shared" ca="1" si="54"/>
        <v>-683102.51453960268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-683102.51453960268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-2936.4909085590898</v>
      </c>
      <c r="L559" s="444">
        <f t="shared" ca="1" si="54"/>
        <v>-707694.30896274059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-707694.30896274059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-3038.9567186554973</v>
      </c>
      <c r="L560" s="444">
        <f t="shared" ca="1" si="54"/>
        <v>-732388.56919597485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-732388.56919597485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-3141.8494696273069</v>
      </c>
      <c r="L561" s="444">
        <f t="shared" ca="1" si="54"/>
        <v>-757185.72218018095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-757185.72218018095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-3245.1709403948325</v>
      </c>
      <c r="L562" s="444">
        <f t="shared" ca="1" si="54"/>
        <v>-782086.19663515466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-782086.19663515466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-3348.9229172905557</v>
      </c>
      <c r="L563" s="444">
        <f t="shared" ca="1" si="54"/>
        <v>-807090.42306702398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-807090.42306702398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-3453.1071940900115</v>
      </c>
      <c r="L564" s="444">
        <f t="shared" ca="1" si="54"/>
        <v>-832198.83377569285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-832198.83377569285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-3557.7255720427988</v>
      </c>
      <c r="L565" s="444">
        <f t="shared" ca="1" si="54"/>
        <v>-857411.86286231445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-857411.86286231445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-3662.7798599037219</v>
      </c>
      <c r="L566" s="444">
        <f t="shared" ca="1" si="54"/>
        <v>-882729.94623679691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-882729.94623679691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-3768.2718739640654</v>
      </c>
      <c r="L567" s="444">
        <f t="shared" ca="1" si="54"/>
        <v>-908153.52162533987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-908153.52162533987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-3874.2034380829946</v>
      </c>
      <c r="L568" s="444">
        <f t="shared" ca="1" si="54"/>
        <v>-933683.02857800154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-933683.02857800154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-3980.5763837190843</v>
      </c>
      <c r="L569" s="444">
        <f t="shared" ca="1" si="54"/>
        <v>-959318.90847629949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-959318.90847629949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-4087.3925499619927</v>
      </c>
      <c r="L570" s="444">
        <f t="shared" ca="1" si="54"/>
        <v>-985061.60454084026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-985061.60454084026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-4194.6537835642457</v>
      </c>
      <c r="L571" s="444">
        <f t="shared" ca="1" si="54"/>
        <v>-1010911.5618389833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-1010911.5618389833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-4302.3619389731757</v>
      </c>
      <c r="L572" s="444">
        <f t="shared" ca="1" si="54"/>
        <v>-1036869.2272925354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-1036869.2272925354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-4410.5188783629756</v>
      </c>
      <c r="L573" s="444">
        <f t="shared" ca="1" si="54"/>
        <v>-1062935.0496854773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-1062935.0496854773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-4519.1264716669002</v>
      </c>
      <c r="L574" s="444">
        <f t="shared" ca="1" si="54"/>
        <v>-1089109.479671723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-1089109.479671723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-4628.1865966095911</v>
      </c>
      <c r="L575" s="444">
        <f t="shared" ca="1" si="54"/>
        <v>-1115392.9697829115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-1115392.9697829115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-4737.7011387395432</v>
      </c>
      <c r="L576" s="444">
        <f t="shared" ca="1" si="54"/>
        <v>-1141785.9744362298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-1141785.9744362298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-4847.6719914617024</v>
      </c>
      <c r="L577" s="444">
        <f t="shared" ca="1" si="54"/>
        <v>-1168288.9499422703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-1168288.9499422703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-4958.1010560702043</v>
      </c>
      <c r="L578" s="444">
        <f t="shared" ca="1" si="54"/>
        <v>-1194902.3545129194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-1194902.3545129194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-5068.9902417812427</v>
      </c>
      <c r="L579" s="444">
        <f t="shared" ca="1" si="54"/>
        <v>-1221626.6482692796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-1221626.6482692796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-5180.3414657660769</v>
      </c>
      <c r="L580" s="444">
        <f t="shared" ca="1" si="54"/>
        <v>-1248462.2932496245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-1248462.2932496245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-5292.1566531841809</v>
      </c>
      <c r="L581" s="444">
        <f t="shared" ca="1" si="54"/>
        <v>-1275409.7534173876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-1275409.7534173876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-5404.4377372165272</v>
      </c>
      <c r="L582" s="444">
        <f t="shared" ca="1" si="54"/>
        <v>-1302469.4946691829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-1302469.4946691829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-5517.1866590990076</v>
      </c>
      <c r="L583" s="444">
        <f t="shared" ca="1" si="54"/>
        <v>-1329641.9848428608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-1329641.9848428608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-5630.405368155999</v>
      </c>
      <c r="L584" s="444">
        <f t="shared" ca="1" si="54"/>
        <v>-1356927.6937255957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-1356927.6937255957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-5744.0958218340602</v>
      </c>
      <c r="L585" s="444">
        <f t="shared" ca="1" si="54"/>
        <v>-1384327.0930620087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-1384327.0930620087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-5858.2599857357818</v>
      </c>
      <c r="L586" s="444">
        <f t="shared" ca="1" si="54"/>
        <v>-1411840.6565623234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-1411840.6565623234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-5972.8998336537597</v>
      </c>
      <c r="L587" s="444">
        <f t="shared" ca="1" si="54"/>
        <v>-1439468.8599105561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-1439468.8599105561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-6088.0173476047294</v>
      </c>
      <c r="L588" s="444">
        <f t="shared" ca="1" si="54"/>
        <v>-1467212.1807727397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-1467212.1807727397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-6203.6145178638271</v>
      </c>
      <c r="L589" s="444">
        <f t="shared" ca="1" si="54"/>
        <v>-1495071.0988051824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-1495071.0988051824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-6319.6933429990049</v>
      </c>
      <c r="L590" s="444">
        <f t="shared" ca="1" si="54"/>
        <v>-1523046.0956627603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-1523046.0956627603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-6436.25582990558</v>
      </c>
      <c r="L591" s="444">
        <f t="shared" ca="1" si="54"/>
        <v>-1551137.6550072448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-1551137.6550072448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-6553.303993840932</v>
      </c>
      <c r="L592" s="444">
        <f t="shared" ca="1" si="54"/>
        <v>-1579346.2625156646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-1579346.2625156646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-6670.8398584593479</v>
      </c>
      <c r="L593" s="444">
        <f t="shared" ca="1" si="54"/>
        <v>-1607672.4058887027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-1607672.4058887027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-6788.8654558470062</v>
      </c>
      <c r="L594" s="444">
        <f t="shared" ca="1" si="54"/>
        <v>-1636116.5748591286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-1636116.5748591286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-6907.3828265571137</v>
      </c>
      <c r="L595" s="444">
        <f t="shared" ca="1" si="54"/>
        <v>-1664679.2612002646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-1664679.2612002646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-7026.3940196451813</v>
      </c>
      <c r="L596" s="444">
        <f t="shared" ca="1" si="54"/>
        <v>-1693360.9587344886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-1693360.9587344886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-7145.9010927044483</v>
      </c>
      <c r="L597" s="444">
        <f t="shared" ca="1" si="54"/>
        <v>-1722162.1633417718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-1722162.1633417718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-7265.9061119014623</v>
      </c>
      <c r="L598" s="444">
        <f t="shared" ca="1" si="54"/>
        <v>-1751083.372968252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-1751083.372968252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-7386.411152011794</v>
      </c>
      <c r="L599" s="444">
        <f t="shared" ca="1" si="54"/>
        <v>-1780125.0876348426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-1780125.0876348426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-7507.4182964559232</v>
      </c>
      <c r="L600" s="444">
        <f t="shared" ca="1" si="54"/>
        <v>-1809287.8094458773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-1809287.8094458773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-7628.9296373352345</v>
      </c>
      <c r="L601" s="444">
        <f t="shared" ca="1" si="54"/>
        <v>-1838572.0425977914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-1838572.0425977914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-7750.9472754682092</v>
      </c>
      <c r="L602" s="444">
        <f t="shared" ca="1" si="54"/>
        <v>-1867978.2933878384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-1867978.2933878384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-7873.4733204267386</v>
      </c>
      <c r="L603" s="444">
        <f t="shared" ca="1" si="54"/>
        <v>-1897507.0702228439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-1897507.0702228439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-7996.5098905725936</v>
      </c>
      <c r="L604" s="444">
        <f t="shared" ca="1" si="54"/>
        <v>-1927158.8836279954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-1927158.8836279954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-8120.0591130940593</v>
      </c>
      <c r="L605" s="444">
        <f t="shared" ca="1" si="54"/>
        <v>-1956934.2462556683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-1956934.2462556683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-8244.1231240426951</v>
      </c>
      <c r="L606" s="444">
        <f t="shared" ca="1" si="54"/>
        <v>-1986833.6728942899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-1986833.6728942899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-8368.7040683702871</v>
      </c>
      <c r="L607" s="444">
        <f t="shared" ca="1" si="54"/>
        <v>-2016857.6804772392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-2016857.6804772392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-8493.8040999659097</v>
      </c>
      <c r="L608" s="444">
        <f t="shared" ca="1" si="54"/>
        <v>-2047006.7880917839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-2047006.7880917839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-8619.4253816931778</v>
      </c>
      <c r="L609" s="444">
        <f t="shared" ca="1" si="54"/>
        <v>-2077281.516988056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-2077281.516988056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-8745.5700854276438</v>
      </c>
      <c r="L610" s="444">
        <f t="shared" ca="1" si="54"/>
        <v>-2107682.3905880623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-2107682.3905880623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-8872.2403920943379</v>
      </c>
      <c r="L611" s="444">
        <f t="shared" ca="1" si="54"/>
        <v>-2138209.9344947357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-2138209.9344947357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-8999.4384917054776</v>
      </c>
      <c r="L612" s="444">
        <f t="shared" ca="1" si="54"/>
        <v>-2168864.6765010199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-2168864.6765010199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-9127.1665833983279</v>
      </c>
      <c r="L613" s="444">
        <f t="shared" ca="1" si="54"/>
        <v>-2199647.1465989971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-2199647.1465989971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-9255.4268754732329</v>
      </c>
      <c r="L614" s="444">
        <f t="shared" ca="1" si="54"/>
        <v>-2230557.8769890489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-2230557.8769890489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-9384.2215854317819</v>
      </c>
      <c r="L615" s="444">
        <f t="shared" ca="1" si="54"/>
        <v>-2261597.4020890594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-2261597.4020890594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-9513.552940015159</v>
      </c>
      <c r="L616" s="444">
        <f t="shared" ca="1" si="54"/>
        <v>-2292766.2585436534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-2292766.2585436534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-9643.4231752426349</v>
      </c>
      <c r="L617" s="444">
        <f t="shared" ca="1" si="54"/>
        <v>-2324064.985233475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-2324064.985233475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-9773.8345364502238</v>
      </c>
      <c r="L618" s="444">
        <f t="shared" ca="1" si="54"/>
        <v>-2355494.1232845043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-2355494.1232845043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-9904.7892783295138</v>
      </c>
      <c r="L619" s="444">
        <f t="shared" ca="1" si="54"/>
        <v>-2387054.2160774125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-2387054.2160774125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-10036.289664966631</v>
      </c>
      <c r="L620" s="444">
        <f t="shared" ca="1" si="54"/>
        <v>-2418745.8092569578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-2418745.8092569578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-10168.337969881402</v>
      </c>
      <c r="L621" s="444">
        <f t="shared" ca="1" si="54"/>
        <v>-2450569.4507414182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-2450569.4507414182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-10300.936476066654</v>
      </c>
      <c r="L622" s="444">
        <f t="shared" ca="1" si="54"/>
        <v>-2482525.6907320637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-2482525.6907320637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-10434.087476027677</v>
      </c>
      <c r="L623" s="444">
        <f t="shared" ca="1" si="54"/>
        <v>-2514615.0817226702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-2514615.0817226702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-10567.793271821871</v>
      </c>
      <c r="L624" s="444">
        <f t="shared" ca="1" si="54"/>
        <v>-2546838.178509071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-2546838.178509071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-10702.056175098542</v>
      </c>
      <c r="L625" s="444">
        <f t="shared" ca="1" si="54"/>
        <v>-2579195.5381987486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-2579195.5381987486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-10836.878507138865</v>
      </c>
      <c r="L626" s="444">
        <f t="shared" ca="1" si="54"/>
        <v>-2611687.7202204661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-2611687.7202204661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-10972.262598896021</v>
      </c>
      <c r="L627" s="444">
        <f t="shared" ca="1" si="54"/>
        <v>-2644315.2863339409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-2644315.2863339409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-11108.210791035499</v>
      </c>
      <c r="L628" s="444">
        <f t="shared" ca="1" si="54"/>
        <v>-2677078.8006395553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-2677078.8006395553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-11244.725433975558</v>
      </c>
      <c r="L629" s="444">
        <f t="shared" ca="1" si="54"/>
        <v>-2709978.8295881096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-2709978.8295881096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-11381.808887927869</v>
      </c>
      <c r="L630" s="444">
        <f t="shared" ca="1" si="54"/>
        <v>-2743015.9419906163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-2743015.9419906163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-11519.463522938313</v>
      </c>
      <c r="L631" s="444">
        <f t="shared" ca="1" si="54"/>
        <v>-2776190.7090281332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-2776190.7090281332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-11657.691718927967</v>
      </c>
      <c r="L632" s="444">
        <f t="shared" ca="1" si="54"/>
        <v>-2809503.7042616401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-2809503.7042616401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-11796.495865734245</v>
      </c>
      <c r="L633" s="444">
        <f t="shared" ca="1" si="54"/>
        <v>-2842955.5036419532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-2842955.5036419532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-11935.878363152216</v>
      </c>
      <c r="L634" s="444">
        <f t="shared" ca="1" si="54"/>
        <v>-2876546.6855196841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-2876546.6855196841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-12075.841620976096</v>
      </c>
      <c r="L635" s="444">
        <f t="shared" ca="1" si="54"/>
        <v>-2910277.8306552391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-2910277.8306552391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-12216.388059040908</v>
      </c>
      <c r="L636" s="444">
        <f t="shared" ca="1" si="54"/>
        <v>-2944149.5222288589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-2944149.5222288589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-12357.520107264323</v>
      </c>
      <c r="L637" s="444">
        <f t="shared" ca="1" si="54"/>
        <v>-2978162.3458507019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-2978162.3458507019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-12499.240205688669</v>
      </c>
      <c r="L638" s="444">
        <f t="shared" ca="1" si="54"/>
        <v>-3012316.8895709696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-3012316.8895709696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-12641.550804523118</v>
      </c>
      <c r="L639" s="444">
        <f t="shared" ca="1" si="54"/>
        <v>-3046613.7438900718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-3046613.7438900718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-12784.454364186044</v>
      </c>
      <c r="L640" s="444">
        <f t="shared" ca="1" si="54"/>
        <v>-3081053.5017688368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-3081053.5017688368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-12927.953355347565</v>
      </c>
      <c r="L641" s="444">
        <f t="shared" ca="1" si="54"/>
        <v>-3115636.7586387633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-3115636.7586387633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-13072.050258972258</v>
      </c>
      <c r="L642" s="444">
        <f t="shared" ca="1" si="54"/>
        <v>-3150364.1124123144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-3150364.1124123144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-13216.747566362055</v>
      </c>
      <c r="L643" s="444">
        <f t="shared" ca="1" si="54"/>
        <v>-3185236.1634932552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-3185236.1634932552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-13362.047779199309</v>
      </c>
      <c r="L644" s="444">
        <f t="shared" ca="1" si="54"/>
        <v>-3220253.5147870332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-3220253.5147870332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-13507.953409590051</v>
      </c>
      <c r="L645" s="444">
        <f t="shared" ca="1" si="54"/>
        <v>-3255416.7717112019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-3255416.7717112019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-13654.46698010742</v>
      </c>
      <c r="L646" s="444">
        <f t="shared" ca="1" si="54"/>
        <v>-3290726.5422058883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-3290726.5422058883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-13801.591023835279</v>
      </c>
      <c r="L647" s="444">
        <f t="shared" ca="1" si="54"/>
        <v>-3326183.4367443025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-3326183.4367443025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-13949.328084412005</v>
      </c>
      <c r="L648" s="444">
        <f t="shared" ca="1" si="54"/>
        <v>-3361788.0683432934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-3361788.0683432934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-14097.680716074465</v>
      </c>
      <c r="L649" s="444">
        <f t="shared" ca="1" si="54"/>
        <v>-3397541.0525739468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-3397541.0525739468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-14246.651483702188</v>
      </c>
      <c r="L650" s="444">
        <f t="shared" ca="1" si="54"/>
        <v>-3433443.0075722276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-3433443.0075722276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-14396.242962861692</v>
      </c>
      <c r="L651" s="444">
        <f t="shared" ca="1" si="54"/>
        <v>-3469494.5540496684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-3469494.5540496684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-14546.457739851028</v>
      </c>
      <c r="L652" s="444">
        <f t="shared" ca="1" si="54"/>
        <v>-3505696.3153040982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-3505696.3153040982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-14697.298411744487</v>
      </c>
      <c r="L653" s="444">
        <f t="shared" ca="1" si="54"/>
        <v>-3542048.9172304217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-3542048.9172304217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-14848.767586437501</v>
      </c>
      <c r="L654" s="444">
        <f t="shared" ca="1" si="54"/>
        <v>-3578552.988331438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-3578552.988331438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-15000.867882691735</v>
      </c>
      <c r="L655" s="444">
        <f t="shared" ca="1" si="54"/>
        <v>-3615209.1597287087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-3615209.1597287087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-15153.601930180366</v>
      </c>
      <c r="L656" s="444">
        <f t="shared" ca="1" si="54"/>
        <v>-3652018.0651734681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-3652018.0651734681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-15306.972369533529</v>
      </c>
      <c r="L657" s="444">
        <f t="shared" ca="1" si="54"/>
        <v>-3688980.3410575804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-3688980.3410575804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-15460.981852383999</v>
      </c>
      <c r="L658" s="444">
        <f t="shared" ca="1" si="54"/>
        <v>-3726096.6264245431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-3726096.6264245431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-15615.633041413008</v>
      </c>
      <c r="L659" s="444">
        <f t="shared" ca="1" si="54"/>
        <v>-3763367.562980535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-3763367.562980535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-15770.928610396308</v>
      </c>
      <c r="L660" s="444">
        <f t="shared" ca="1" si="54"/>
        <v>-3800793.7951055099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-3800793.7951055099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-15926.871244250369</v>
      </c>
      <c r="L661" s="444">
        <f t="shared" ca="1" si="54"/>
        <v>-3838375.9698643391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-3838375.9698643391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-16083.463639078827</v>
      </c>
      <c r="L662" s="444">
        <f t="shared" ca="1" si="54"/>
        <v>-3876114.7370179966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-3876114.7370179966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-16240.708502219064</v>
      </c>
      <c r="L663" s="444">
        <f t="shared" ca="1" si="54"/>
        <v>-3914010.7490347945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-3914010.7490347945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-16398.608552289057</v>
      </c>
      <c r="L664" s="444">
        <f t="shared" ca="1" si="54"/>
        <v>-3952064.6611016626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-3952064.6611016626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-16557.166519234339</v>
      </c>
      <c r="L665" s="444">
        <f t="shared" ca="1" si="54"/>
        <v>-3990277.1311354758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-3990277.1311354758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-16716.385144375228</v>
      </c>
      <c r="L666" s="444">
        <f t="shared" ca="1" si="54"/>
        <v>-4028648.8197944299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-4028648.8197944299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-16876.267180454201</v>
      </c>
      <c r="L667" s="444">
        <f t="shared" ca="1" si="54"/>
        <v>-4067180.3904894628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-4067180.3904894628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-17036.815391683507</v>
      </c>
      <c r="L668" s="444">
        <f t="shared" ca="1" si="54"/>
        <v>-4105872.5093957251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-4105872.5093957251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-17198.032553792931</v>
      </c>
      <c r="L669" s="444">
        <f t="shared" ca="1" si="54"/>
        <v>-4144725.8454640969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-4144725.8454640969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-17359.921454077816</v>
      </c>
      <c r="L670" s="444">
        <f t="shared" ca="1" si="54"/>
        <v>-4183741.0704327533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-4183741.0704327533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-17522.484891447217</v>
      </c>
      <c r="L671" s="444">
        <f t="shared" ca="1" si="54"/>
        <v>-4222918.8588387789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-4222918.8588387789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-17685.725676472321</v>
      </c>
      <c r="L672" s="444">
        <f t="shared" ca="1" si="54"/>
        <v>-4262259.8880298296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-4262259.8880298296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-17849.646631435033</v>
      </c>
      <c r="L673" s="444">
        <f t="shared" ca="1" si="54"/>
        <v>-4301764.8381758435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-4301764.8381758435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-18014.250590376756</v>
      </c>
      <c r="L674" s="444">
        <f t="shared" ca="1" si="54"/>
        <v>-4341434.3922807984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-4341434.3922807984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-18179.540399147401</v>
      </c>
      <c r="L675" s="444">
        <f t="shared" ca="1" si="54"/>
        <v>-4381269.236194524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-4381269.236194524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-18345.518915454591</v>
      </c>
      <c r="L676" s="444">
        <f t="shared" ca="1" si="54"/>
        <v>-4421270.0586245572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-4421270.0586245572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-18512.189008913065</v>
      </c>
      <c r="L677" s="444">
        <f t="shared" ca="1" si="54"/>
        <v>-4461437.5511480486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-4461437.5511480486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-18679.553561094279</v>
      </c>
      <c r="L678" s="444">
        <f t="shared" ca="1" si="54"/>
        <v>-4501772.4082237212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-4501772.4082237212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-18847.615465576248</v>
      </c>
      <c r="L679" s="444">
        <f t="shared" ca="1" si="54"/>
        <v>-4542275.3272038754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-4542275.3272038754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-19016.377627993556</v>
      </c>
      <c r="L680" s="444">
        <f t="shared" ca="1" si="54"/>
        <v>-4582947.0083464477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-4582947.0083464477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-19185.84296608761</v>
      </c>
      <c r="L681" s="444">
        <f t="shared" ca="1" si="54"/>
        <v>-4623788.1548271133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-4623788.1548271133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-19356.014409757048</v>
      </c>
      <c r="L682" s="444">
        <f t="shared" ca="1" si="54"/>
        <v>-4664799.4727514489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-4664799.4727514489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-19526.894901108448</v>
      </c>
      <c r="L683" s="444">
        <f t="shared" ca="1" si="54"/>
        <v>-4705981.6711671352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-4705981.6711671352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-19698.487394507141</v>
      </c>
      <c r="L684" s="444">
        <f t="shared" ca="1" si="54"/>
        <v>-4747335.4620762207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-4747335.4620762207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-19870.79485662833</v>
      </c>
      <c r="L685" s="444">
        <f t="shared" ca="1" si="54"/>
        <v>-4788861.5604474274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-4788861.5604474274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-20043.820266508359</v>
      </c>
      <c r="L686" s="444">
        <f t="shared" ca="1" si="54"/>
        <v>-4830560.6842285143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-4830560.6842285143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-20217.566615596221</v>
      </c>
      <c r="L687" s="444">
        <f t="shared" ca="1" si="54"/>
        <v>-4872433.5543586891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-4872433.5543586891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-20392.036907805283</v>
      </c>
      <c r="L688" s="444">
        <f t="shared" ca="1" si="54"/>
        <v>-4914480.8947810726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-4914480.8947810726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-20567.234159565211</v>
      </c>
      <c r="L689" s="444">
        <f t="shared" ca="1" si="54"/>
        <v>-4956703.4324552165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-4956703.4324552165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-20743.161399874145</v>
      </c>
      <c r="L690" s="444">
        <f t="shared" ca="1" si="54"/>
        <v>-4999101.8973696688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-4999101.8973696688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-20919.82167035103</v>
      </c>
      <c r="L691" s="444">
        <f t="shared" ca="1" si="54"/>
        <v>-5041677.0225545978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-5041677.0225545978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-21097.218025288235</v>
      </c>
      <c r="L692" s="444">
        <f t="shared" ca="1" si="54"/>
        <v>-5084429.5440944647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-5084429.5440944647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-21275.353531704346</v>
      </c>
      <c r="L693" s="444">
        <f t="shared" ca="1" si="54"/>
        <v>-5127360.2011407474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-5127360.2011407474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-21454.231269397191</v>
      </c>
      <c r="L694" s="444">
        <f t="shared" ca="1" si="54"/>
        <v>-5170469.7359247226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-5170469.7359247226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-21633.854330997088</v>
      </c>
      <c r="L695" s="444">
        <f t="shared" ca="1" si="54"/>
        <v>-5213758.893770298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-5213758.893770298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-21814.225822020318</v>
      </c>
      <c r="L696" s="444">
        <f t="shared" ca="1" si="54"/>
        <v>-5257228.4231068967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-5257228.4231068967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-21995.348860922812</v>
      </c>
      <c r="L697" s="444">
        <f t="shared" ca="1" si="54"/>
        <v>-5300879.0754823983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-5300879.0754823983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-22177.22657915407</v>
      </c>
      <c r="L698" s="444">
        <f t="shared" ca="1" si="54"/>
        <v>-5344711.6055761306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-5344711.6055761306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-22359.862121211288</v>
      </c>
      <c r="L699" s="444">
        <f t="shared" ca="1" si="54"/>
        <v>-5388726.7712119203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-5388726.7712119203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-22543.258644693746</v>
      </c>
      <c r="L700" s="444">
        <f t="shared" ca="1" si="54"/>
        <v>-5432925.3333711922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-5432925.3333711922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-22727.419320357378</v>
      </c>
      <c r="L701" s="444">
        <f t="shared" ca="1" si="54"/>
        <v>-5477308.0562061276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-5477308.0562061276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-22912.347332169607</v>
      </c>
      <c r="L702" s="444">
        <f t="shared" ca="1" si="54"/>
        <v>-5521875.7070528753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-5521875.7070528753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-23098.045877364391</v>
      </c>
      <c r="L703" s="444">
        <f t="shared" ca="1" si="54"/>
        <v>-5566629.0564448182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-5566629.0564448182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-23284.518166497484</v>
      </c>
      <c r="L704" s="444">
        <f t="shared" ca="1" si="54"/>
        <v>-5611568.8781258939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-5611568.8781258939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-23471.767423501966</v>
      </c>
      <c r="L705" s="444">
        <f t="shared" ca="1" si="54"/>
        <v>-5656695.9490639744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-5656695.9490639744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-23659.79688574397</v>
      </c>
      <c r="L706" s="444">
        <f t="shared" ca="1" si="54"/>
        <v>-5702011.0494642965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-5702011.0494642965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-23848.609804078646</v>
      </c>
      <c r="L707" s="444">
        <f t="shared" ca="1" si="54"/>
        <v>-5747514.9627829539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-5747514.9627829539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-24038.209442906384</v>
      </c>
      <c r="L708" s="444">
        <f t="shared" ca="1" si="54"/>
        <v>-5793208.4757404383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-5793208.4757404383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-24228.599080229236</v>
      </c>
      <c r="L709" s="444">
        <f t="shared" ca="1" si="54"/>
        <v>-5839092.3783352459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-5839092.3783352459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-24419.782007707599</v>
      </c>
      <c r="L710" s="444">
        <f t="shared" ca="1" si="54"/>
        <v>-5885167.4638575315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-5885167.4638575315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-24611.761530717125</v>
      </c>
      <c r="L711" s="444">
        <f t="shared" ca="1" si="54"/>
        <v>-5931434.5289028268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-5931434.5289028268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-24804.540968405854</v>
      </c>
      <c r="L712" s="444">
        <f t="shared" ca="1" si="54"/>
        <v>-5977894.3733858112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-5977894.3733858112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-24998.123653751623</v>
      </c>
      <c r="L713" s="444">
        <f t="shared" ca="1" si="54"/>
        <v>-6024547.8005541414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-6024547.8005541414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-25192.512933619666</v>
      </c>
      <c r="L714" s="444">
        <f t="shared" ca="1" si="54"/>
        <v>-6071395.6170023391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-6071395.6170023391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-25387.71216882049</v>
      </c>
      <c r="L715" s="444">
        <f t="shared" ca="1" si="54"/>
        <v>-6118438.6326857377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-6118438.6326857377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-25583.724734167983</v>
      </c>
      <c r="L716" s="444">
        <f t="shared" ca="1" si="54"/>
        <v>-6165677.6609344836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-6165677.6609344836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-25780.554018537758</v>
      </c>
      <c r="L717" s="444">
        <f t="shared" ca="1" si="54"/>
        <v>-6213113.5184675995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-6213113.5184675995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-25978.203424925741</v>
      </c>
      <c r="L718" s="444">
        <f t="shared" ca="1" si="54"/>
        <v>-6260747.0254071038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-6260747.0254071038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-26176.676370507008</v>
      </c>
      <c r="L719" s="444">
        <f t="shared" ca="1" si="54"/>
        <v>-6308579.0052921893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-6308579.0052921893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-26375.976286694866</v>
      </c>
      <c r="L720" s="444">
        <f t="shared" ca="1" si="54"/>
        <v>-6356610.2850934621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-6356610.2850934621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-26576.106619200167</v>
      </c>
      <c r="L721" s="444">
        <f t="shared" ca="1" si="54"/>
        <v>-6404841.6952272402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-6404841.6952272402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-26777.070828090909</v>
      </c>
      <c r="L722" s="444">
        <f t="shared" ca="1" si="54"/>
        <v>-6453274.0695699099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-6453274.0695699099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-26978.872387852036</v>
      </c>
      <c r="L723" s="444">
        <f t="shared" ca="1" si="54"/>
        <v>-6501908.2454723399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-6501908.2454723399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-27181.514787445492</v>
      </c>
      <c r="L724" s="444">
        <f t="shared" ca="1" si="54"/>
        <v>-6550745.0637743641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-6550745.0637743641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-27385.001530370591</v>
      </c>
      <c r="L725" s="444">
        <f t="shared" ca="1" si="54"/>
        <v>-6599785.3688193131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-6599785.3688193131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-27589.336134724552</v>
      </c>
      <c r="L726" s="444">
        <f t="shared" ca="1" si="54"/>
        <v>-6649030.0084686158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-6649030.0084686158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-27794.522133263312</v>
      </c>
      <c r="L727" s="444">
        <f t="shared" ca="1" si="54"/>
        <v>-6698479.834116458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-6698479.834116458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-28000.56307346265</v>
      </c>
      <c r="L728" s="444">
        <f t="shared" ca="1" si="54"/>
        <v>-6748135.7007044991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-6748135.7007044991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-28207.462517579494</v>
      </c>
      <c r="L729" s="444">
        <f t="shared" ca="1" si="54"/>
        <v>-6797998.4667366566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-6797998.4667366566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-28415.224042713478</v>
      </c>
      <c r="L730" s="444">
        <f t="shared" ca="1" si="54"/>
        <v>-6848068.9942939486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-6848068.9942939486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-28623.851240868858</v>
      </c>
      <c r="L731" s="444">
        <f t="shared" ca="1" si="54"/>
        <v>-6898348.1490493957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-6898348.1490493957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-28833.347719016554</v>
      </c>
      <c r="L732" s="444">
        <f t="shared" ca="1" si="54"/>
        <v>-6948836.8002829906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-6948836.8002829906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-29043.717099156536</v>
      </c>
      <c r="L733" s="444">
        <f t="shared" ca="1" si="54"/>
        <v>-6999535.8208967252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-6999535.8208967252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-29254.963018380429</v>
      </c>
      <c r="L734" s="444">
        <f t="shared" ca="1" si="54"/>
        <v>-7050446.0874296837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-7050446.0874296837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-29467.089128934425</v>
      </c>
      <c r="L735" s="444">
        <f t="shared" ca="1" si="54"/>
        <v>-7101568.4800731968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-7101568.4800731968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-29680.099098282393</v>
      </c>
      <c r="L736" s="444">
        <f t="shared" ca="1" si="54"/>
        <v>-7152903.8826860571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-7152903.8826860571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-29893.996609169317</v>
      </c>
      <c r="L737" s="444">
        <f t="shared" ca="1" si="54"/>
        <v>-7204453.1828098046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-7204453.1828098046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-30108.785359684927</v>
      </c>
      <c r="L738" s="444">
        <f t="shared" ca="1" si="54"/>
        <v>-7256217.2716840683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-7256217.2716840683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-30324.469063327699</v>
      </c>
      <c r="L739" s="444">
        <f t="shared" ca="1" si="54"/>
        <v>-7308197.0442619743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-7308197.0442619743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-30541.051449068971</v>
      </c>
      <c r="L740" s="444">
        <f t="shared" ca="1" si="54"/>
        <v>-7360393.3992256215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-7360393.3992256215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-30758.536261417503</v>
      </c>
      <c r="L741" s="444">
        <f t="shared" ca="1" si="54"/>
        <v>-7412807.2390016178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-7412807.2390016178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-30976.92726048415</v>
      </c>
      <c r="L742" s="444">
        <f t="shared" ca="1" si="54"/>
        <v>-7465439.4697766807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-7465439.4697766807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-31196.228222046913</v>
      </c>
      <c r="L743" s="444">
        <f t="shared" ca="1" si="54"/>
        <v>-7518291.0015133061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-7518291.0015133061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-31416.442937616182</v>
      </c>
      <c r="L744" s="444">
        <f t="shared" ca="1" si="54"/>
        <v>-7571362.7479655007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-7571362.7479655007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-31637.575214500328</v>
      </c>
      <c r="L745" s="444">
        <f t="shared" ca="1" si="54"/>
        <v>-7624655.6266945796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-7624655.6266945796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-31859.628875871491</v>
      </c>
      <c r="L746" s="444">
        <f t="shared" ca="1" si="54"/>
        <v>-7678170.5590850292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-7678170.5590850292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-32082.607760831703</v>
      </c>
      <c r="L747" s="444">
        <f t="shared" ca="1" si="54"/>
        <v>-7731908.4703604393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-7731908.4703604393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-32306.515724479239</v>
      </c>
      <c r="L748" s="444">
        <f t="shared" ca="1" si="54"/>
        <v>-7785870.2895994969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-7785870.2895994969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-32531.356637975317</v>
      </c>
      <c r="L749" s="444">
        <f t="shared" ca="1" si="54"/>
        <v>-7840056.9497520505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-7840056.9497520505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-32757.134388610953</v>
      </c>
      <c r="L750" s="444">
        <f t="shared" ca="1" si="54"/>
        <v>-7894469.3876552396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-7894469.3876552396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-32983.852879874241</v>
      </c>
      <c r="L751" s="444">
        <f t="shared" ca="1" si="54"/>
        <v>-7949108.5440496923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-7949108.5440496923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-33211.516031517793</v>
      </c>
      <c r="L752" s="444">
        <f t="shared" ca="1" si="54"/>
        <v>-8003975.3635957884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-8003975.3635957884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-33440.127779626528</v>
      </c>
      <c r="L753" s="444">
        <f t="shared" ca="1" si="54"/>
        <v>-8059070.794889993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-8059070.794889993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-33669.692076685715</v>
      </c>
      <c r="L754" s="444">
        <f t="shared" ca="1" si="54"/>
        <v>-8114395.7904812573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-8114395.7904812573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-33900.212891649317</v>
      </c>
      <c r="L755" s="444">
        <f t="shared" ca="1" si="54"/>
        <v>-8169951.3068874851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-8169951.3068874851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-34131.694210008594</v>
      </c>
      <c r="L756" s="444">
        <f t="shared" ca="1" si="54"/>
        <v>-8225738.3046120722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-8225738.3046120722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-34364.14003386104</v>
      </c>
      <c r="L757" s="444">
        <f t="shared" ca="1" si="54"/>
        <v>-8281757.7481605113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-8281757.7481605113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-34597.554381979542</v>
      </c>
      <c r="L758" s="444">
        <f t="shared" ca="1" si="54"/>
        <v>-8338010.6060570693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-8338010.6060570693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-34831.941289881863</v>
      </c>
      <c r="L759" s="444">
        <f t="shared" ca="1" si="54"/>
        <v>-8394497.8508615289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-8394497.8508615289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-35067.304809900452</v>
      </c>
      <c r="L760" s="444">
        <f t="shared" ca="1" si="54"/>
        <v>-8451220.4591860082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-8451220.4591860082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-35303.649011252448</v>
      </c>
      <c r="L761" s="444">
        <f t="shared" ca="1" si="54"/>
        <v>-8508179.41171184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-8508179.41171184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-35540.977980110081</v>
      </c>
      <c r="L762" s="444">
        <f t="shared" ca="1" si="54"/>
        <v>-8565375.6932065301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-8565375.6932065301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-35779.295819671286</v>
      </c>
      <c r="L763" s="444">
        <f t="shared" ca="1" si="54"/>
        <v>-8622810.2925407812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-8622810.2925407812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-36018.606650230671</v>
      </c>
      <c r="L764" s="444">
        <f t="shared" ca="1" si="54"/>
        <v>-8680484.2027055919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-8680484.2027055919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-36258.914609250714</v>
      </c>
      <c r="L765" s="444">
        <f t="shared" ca="1" si="54"/>
        <v>-8738398.4208294228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-8738398.4208294228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-36500.223851433344</v>
      </c>
      <c r="L766" s="444">
        <f t="shared" ca="1" si="54"/>
        <v>-8796553.9481954351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-8796553.9481954351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-36742.538548791723</v>
      </c>
      <c r="L767" s="444">
        <f t="shared" ca="1" si="54"/>
        <v>-8854951.7902588062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-8854951.7902588062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-36985.862890722441</v>
      </c>
      <c r="L768" s="444">
        <f t="shared" ca="1" si="54"/>
        <v>-8913592.9566641077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-8913592.9566641077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-37230.20108407786</v>
      </c>
      <c r="L769" s="444">
        <f t="shared" ca="1" si="54"/>
        <v>-8972478.4612627644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-8972478.4612627644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-37475.557353238932</v>
      </c>
      <c r="L770" s="444">
        <f t="shared" ca="1" si="54"/>
        <v>-9031609.3221305832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-9031609.3221305832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-37721.935940188174</v>
      </c>
      <c r="L771" s="444">
        <f t="shared" ca="1" si="54"/>
        <v>-9090986.56158535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-9090986.56158535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-37969.341104583036</v>
      </c>
      <c r="L772" s="444">
        <f t="shared" ca="1" si="54"/>
        <v>-9150611.2062045131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-9150611.2062045131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-38217.777123829554</v>
      </c>
      <c r="L773" s="444">
        <f t="shared" ref="L773:L1027" ca="1" si="80">I773-J773+K773</f>
        <v>-9210484.2868429217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-9210484.2868429217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-38467.248293156255</v>
      </c>
      <c r="L774" s="444">
        <f t="shared" ca="1" si="80"/>
        <v>-9270606.8386506569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-9270606.8386506569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-38717.758925688482</v>
      </c>
      <c r="L775" s="444">
        <f t="shared" ca="1" si="80"/>
        <v>-9330979.9010909256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-9330979.9010909256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-38969.313352522935</v>
      </c>
      <c r="L776" s="444">
        <f t="shared" ca="1" si="80"/>
        <v>-9391604.5179580282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-9391604.5179580282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-39221.915922802531</v>
      </c>
      <c r="L777" s="444">
        <f t="shared" ca="1" si="80"/>
        <v>-9452481.7373954095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-9452481.7373954095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-39475.571003791621</v>
      </c>
      <c r="L778" s="444">
        <f t="shared" ca="1" si="80"/>
        <v>-9513612.6119137798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-9513612.6119137798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-39730.282980951495</v>
      </c>
      <c r="L779" s="444">
        <f t="shared" ca="1" si="80"/>
        <v>-9574998.1984093115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-9574998.1984093115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-39986.056258016208</v>
      </c>
      <c r="L780" s="444">
        <f t="shared" ca="1" si="80"/>
        <v>-9636639.5581819061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-9636639.5581819061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-40242.895257068689</v>
      </c>
      <c r="L781" s="444">
        <f t="shared" ca="1" si="80"/>
        <v>-9698537.7569535542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-9698537.7569535542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-40500.804418617219</v>
      </c>
      <c r="L782" s="444">
        <f t="shared" ca="1" si="80"/>
        <v>-9760693.8648867514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-9760693.8648867514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-40759.788201672214</v>
      </c>
      <c r="L783" s="444">
        <f t="shared" ca="1" si="80"/>
        <v>-9823108.9566030037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-9823108.9566030037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-41019.851083823261</v>
      </c>
      <c r="L784" s="444">
        <f t="shared" ca="1" si="80"/>
        <v>-9885784.1112014055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-9885784.1112014055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-41280.997561316603</v>
      </c>
      <c r="L785" s="444">
        <f t="shared" ca="1" si="80"/>
        <v>-9948720.4122773018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-9948720.4122773018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-41543.23214913284</v>
      </c>
      <c r="L786" s="444">
        <f t="shared" ca="1" si="80"/>
        <v>-10011918.947941015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-10011918.947941015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-41806.559381064973</v>
      </c>
      <c r="L787" s="444">
        <f t="shared" ca="1" si="80"/>
        <v>-10075380.81083666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-10075380.81083666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-42070.983809796831</v>
      </c>
      <c r="L788" s="444">
        <f t="shared" ca="1" si="80"/>
        <v>-10139107.098161036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-10139107.098161036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-42336.510006981727</v>
      </c>
      <c r="L789" s="444">
        <f t="shared" ca="1" si="80"/>
        <v>-10203098.911682596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-10203098.911682596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-42603.142563321562</v>
      </c>
      <c r="L790" s="444">
        <f t="shared" ca="1" si="80"/>
        <v>-10267357.357760496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-10267357.357760496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-42870.886088646148</v>
      </c>
      <c r="L791" s="444">
        <f t="shared" ca="1" si="80"/>
        <v>-10331883.547363723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-10331883.547363723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-43139.745211992922</v>
      </c>
      <c r="L792" s="444">
        <f t="shared" ca="1" si="80"/>
        <v>-10396678.596090294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-10396678.596090294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-43409.724581686976</v>
      </c>
      <c r="L793" s="444">
        <f t="shared" ca="1" si="80"/>
        <v>-10461743.624186561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-10461743.624186561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-43680.828865421412</v>
      </c>
      <c r="L794" s="444">
        <f t="shared" ca="1" si="80"/>
        <v>-10527079.756566562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-10527079.756566562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-43953.062750338089</v>
      </c>
      <c r="L795" s="444">
        <f t="shared" ca="1" si="80"/>
        <v>-10592688.122831479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-10592688.122831479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-44226.430943108571</v>
      </c>
      <c r="L796" s="444">
        <f t="shared" ca="1" si="80"/>
        <v>-10658569.857289167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-10658569.857289167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-44500.938170015608</v>
      </c>
      <c r="L797" s="444">
        <f t="shared" ca="1" si="80"/>
        <v>-10724726.098973762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-10724726.098973762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-44776.589177034759</v>
      </c>
      <c r="L798" s="444">
        <f t="shared" ca="1" si="80"/>
        <v>-10791157.991665376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-10791157.991665376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-45053.388729916478</v>
      </c>
      <c r="L799" s="444">
        <f t="shared" ca="1" si="80"/>
        <v>-10857866.683909873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-10857866.683909873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-45331.341614268546</v>
      </c>
      <c r="L800" s="444">
        <f t="shared" ca="1" si="80"/>
        <v>-10924853.329038721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-10924853.329038721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-45610.452635638751</v>
      </c>
      <c r="L801" s="444">
        <f t="shared" ca="1" si="80"/>
        <v>-10992119.085188938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-10992119.085188938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-45890.72661959799</v>
      </c>
      <c r="L802" s="444">
        <f t="shared" ca="1" si="80"/>
        <v>-11059665.115323115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-11059665.115323115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-46172.168411823724</v>
      </c>
      <c r="L803" s="444">
        <f t="shared" ca="1" si="80"/>
        <v>-11127492.587249517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-11127492.587249517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-46454.782878183738</v>
      </c>
      <c r="L804" s="444">
        <f t="shared" ca="1" si="80"/>
        <v>-11195602.67364228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-11195602.67364228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-46738.574904820241</v>
      </c>
      <c r="L805" s="444">
        <f t="shared" ca="1" si="80"/>
        <v>-11263996.552061679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-11263996.552061679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-47023.549398234405</v>
      </c>
      <c r="L806" s="444">
        <f t="shared" ca="1" si="80"/>
        <v>-11332675.404974492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-11332675.404974492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-47309.71128537113</v>
      </c>
      <c r="L807" s="444">
        <f t="shared" ca="1" si="80"/>
        <v>-11401640.419774443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-11401640.419774443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-47597.065513704256</v>
      </c>
      <c r="L808" s="444">
        <f t="shared" ca="1" si="80"/>
        <v>-11470892.788802726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-11470892.788802726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-47885.617051322108</v>
      </c>
      <c r="L809" s="444">
        <f t="shared" ca="1" si="80"/>
        <v>-11540433.709368628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-11540433.709368628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-48175.370887013363</v>
      </c>
      <c r="L810" s="444">
        <f t="shared" ca="1" si="80"/>
        <v>-11610264.38377022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-11610264.38377022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-48466.332030353333</v>
      </c>
      <c r="L811" s="444">
        <f t="shared" ca="1" si="80"/>
        <v>-11680386.019315153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-11680386.019315153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-48758.50551179055</v>
      </c>
      <c r="L812" s="444">
        <f t="shared" ca="1" si="80"/>
        <v>-11750799.828341523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-11750799.828341523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-49051.896382733757</v>
      </c>
      <c r="L813" s="444">
        <f t="shared" ca="1" si="80"/>
        <v>-11821507.028238837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-11821507.028238837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-49346.509715639229</v>
      </c>
      <c r="L814" s="444">
        <f t="shared" ca="1" si="80"/>
        <v>-11892508.841469055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-11892508.841469055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-49642.350604098479</v>
      </c>
      <c r="L815" s="444">
        <f t="shared" ca="1" si="80"/>
        <v>-11963806.495587733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-11963806.495587733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-49939.424162926298</v>
      </c>
      <c r="L816" s="444">
        <f t="shared" ca="1" si="80"/>
        <v>-12035401.223265238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-12035401.223265238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-50237.735528249235</v>
      </c>
      <c r="L817" s="444">
        <f t="shared" ca="1" si="80"/>
        <v>-12107294.262308067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-12107294.262308067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-50537.289857594355</v>
      </c>
      <c r="L818" s="444">
        <f t="shared" ca="1" si="80"/>
        <v>-12179486.85568024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-12179486.85568024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-50838.092329978412</v>
      </c>
      <c r="L819" s="444">
        <f t="shared" ca="1" si="80"/>
        <v>-12251980.251524799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-12251980.251524799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-51140.148145997409</v>
      </c>
      <c r="L820" s="444">
        <f t="shared" ca="1" si="80"/>
        <v>-12324775.703185376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-12324775.703185376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-51443.462527916476</v>
      </c>
      <c r="L821" s="444">
        <f t="shared" ca="1" si="80"/>
        <v>-12397874.469227871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-12397874.469227871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-51748.040719760211</v>
      </c>
      <c r="L822" s="444">
        <f t="shared" ca="1" si="80"/>
        <v>-12471277.813462211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-12471277.813462211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-52053.887987403294</v>
      </c>
      <c r="L823" s="444">
        <f t="shared" ca="1" si="80"/>
        <v>-12544987.004964193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-12544987.004964193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-52361.009618661556</v>
      </c>
      <c r="L824" s="444">
        <f t="shared" ca="1" si="80"/>
        <v>-12619003.318097435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-12619003.318097435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-52669.410923383395</v>
      </c>
      <c r="L825" s="444">
        <f t="shared" ca="1" si="80"/>
        <v>-12693328.032535398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-12693328.032535398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-52979.097233541572</v>
      </c>
      <c r="L826" s="444">
        <f t="shared" ca="1" si="80"/>
        <v>-12767962.433283519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-12767962.433283519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-53290.073903325407</v>
      </c>
      <c r="L827" s="444">
        <f t="shared" ca="1" si="80"/>
        <v>-12842907.810701424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-12842907.810701424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-53602.346309233348</v>
      </c>
      <c r="L828" s="444">
        <f t="shared" ca="1" si="80"/>
        <v>-12918165.460525237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-12918165.460525237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-53915.919850165898</v>
      </c>
      <c r="L829" s="444">
        <f t="shared" ca="1" si="80"/>
        <v>-12993736.683889981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-12993736.683889981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-54230.799947519001</v>
      </c>
      <c r="L830" s="444">
        <f t="shared" ca="1" si="80"/>
        <v>-13069622.78735208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-13069622.78735208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-54546.992045277744</v>
      </c>
      <c r="L831" s="444">
        <f t="shared" ca="1" si="80"/>
        <v>-13145825.082911937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-13145825.082911937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-54864.501610110485</v>
      </c>
      <c r="L832" s="444">
        <f t="shared" ca="1" si="80"/>
        <v>-13222344.888036625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-13222344.888036625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-55183.334131463344</v>
      </c>
      <c r="L833" s="444">
        <f t="shared" ca="1" si="80"/>
        <v>-13299183.525682667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-13299183.525682667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-55503.495121655185</v>
      </c>
      <c r="L834" s="444">
        <f t="shared" ca="1" si="80"/>
        <v>-13376342.324318903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-13376342.324318903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-55824.99011597284</v>
      </c>
      <c r="L835" s="444">
        <f t="shared" ca="1" si="80"/>
        <v>-13453822.617949454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-13453822.617949454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-56147.824672766808</v>
      </c>
      <c r="L836" s="444">
        <f t="shared" ca="1" si="80"/>
        <v>-13531625.746136799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-13531625.746136799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-56472.00437354741</v>
      </c>
      <c r="L837" s="444">
        <f t="shared" ca="1" si="80"/>
        <v>-13609753.054024925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-13609753.054024925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-56797.534823081274</v>
      </c>
      <c r="L838" s="444">
        <f t="shared" ca="1" si="80"/>
        <v>-13688205.892362585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-13688205.892362585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-57124.421649488177</v>
      </c>
      <c r="L839" s="444">
        <f t="shared" ca="1" si="80"/>
        <v>-13766985.617526652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-13766985.617526652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-57452.670504338465</v>
      </c>
      <c r="L840" s="444">
        <f t="shared" ca="1" si="80"/>
        <v>-13846093.591545571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-13846093.591545571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-57782.287062750627</v>
      </c>
      <c r="L841" s="444">
        <f t="shared" ca="1" si="80"/>
        <v>-13925531.182122901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-13925531.182122901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-58113.277023489492</v>
      </c>
      <c r="L842" s="444">
        <f t="shared" ca="1" si="80"/>
        <v>-14005299.762660969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-14005299.762660969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-58445.646109064794</v>
      </c>
      <c r="L843" s="444">
        <f t="shared" ca="1" si="80"/>
        <v>-14085400.712284613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-14085400.712284613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-58779.40006582997</v>
      </c>
      <c r="L844" s="444">
        <f t="shared" ca="1" si="80"/>
        <v>-14165835.415865023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-14165835.415865023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-59114.544664081674</v>
      </c>
      <c r="L845" s="444">
        <f t="shared" ca="1" si="80"/>
        <v>-14246605.264043683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-14246605.264043683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-59451.085698159426</v>
      </c>
      <c r="L846" s="444">
        <f t="shared" ca="1" si="80"/>
        <v>-14327711.653256422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-14327711.653256422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-59789.02898654584</v>
      </c>
      <c r="L847" s="444">
        <f t="shared" ca="1" si="80"/>
        <v>-14409155.985757546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-14409155.985757546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-60128.3803719672</v>
      </c>
      <c r="L848" s="444">
        <f t="shared" ca="1" si="80"/>
        <v>-14490939.669644093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-14490939.669644093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-60469.145721494468</v>
      </c>
      <c r="L849" s="444">
        <f t="shared" ca="1" si="80"/>
        <v>-14573064.118880168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-14573064.118880168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-60811.330926644776</v>
      </c>
      <c r="L850" s="444">
        <f t="shared" ca="1" si="80"/>
        <v>-14655530.753321392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-14655530.753321392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-61154.941903483224</v>
      </c>
      <c r="L851" s="444">
        <f t="shared" ca="1" si="80"/>
        <v>-14738340.998739455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-14738340.998739455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-61499.984592725144</v>
      </c>
      <c r="L852" s="444">
        <f t="shared" ca="1" si="80"/>
        <v>-14821496.286846759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-14821496.286846759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-61846.464959838901</v>
      </c>
      <c r="L853" s="444">
        <f t="shared" ca="1" si="80"/>
        <v>-14904998.055321177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-14904998.055321177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-62194.388995148984</v>
      </c>
      <c r="L854" s="444">
        <f t="shared" ca="1" si="80"/>
        <v>-14988847.747830905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-14988847.747830905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-62543.762713939512</v>
      </c>
      <c r="L855" s="444">
        <f t="shared" ca="1" si="80"/>
        <v>-15073046.814059423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-15073046.814059423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-62894.592156558349</v>
      </c>
      <c r="L856" s="444">
        <f t="shared" ca="1" si="80"/>
        <v>-15157596.709730562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-15157596.709730562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-63246.883388521419</v>
      </c>
      <c r="L857" s="444">
        <f t="shared" ca="1" si="80"/>
        <v>-15242498.896633662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-15242498.896633662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-63600.64250061768</v>
      </c>
      <c r="L858" s="444">
        <f t="shared" ca="1" si="80"/>
        <v>-15327754.84264886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-15327754.84264886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-63955.875609014336</v>
      </c>
      <c r="L859" s="444">
        <f t="shared" ca="1" si="80"/>
        <v>-15413366.021772454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-15413366.021772454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-64312.588855362628</v>
      </c>
      <c r="L860" s="444">
        <f t="shared" ca="1" si="80"/>
        <v>-15499333.914142396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-15499333.914142396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-64670.788406904067</v>
      </c>
      <c r="L861" s="444">
        <f t="shared" ca="1" si="80"/>
        <v>-15585660.00606388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-15585660.00606388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-65030.480456576915</v>
      </c>
      <c r="L862" s="444">
        <f t="shared" ca="1" si="80"/>
        <v>-15672345.790035037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-15672345.790035037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-65391.671223123405</v>
      </c>
      <c r="L863" s="444">
        <f t="shared" ca="1" si="80"/>
        <v>-15759392.764772739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-15759392.764772739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-65754.366951197153</v>
      </c>
      <c r="L864" s="444">
        <f t="shared" ca="1" si="80"/>
        <v>-15846802.435238516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-15846802.435238516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-66118.573911471234</v>
      </c>
      <c r="L865" s="444">
        <f t="shared" ca="1" si="80"/>
        <v>-15934576.312664567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-15934576.312664567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-66484.29840074644</v>
      </c>
      <c r="L866" s="444">
        <f t="shared" ca="1" si="80"/>
        <v>-16022715.914579893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-16022715.914579893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-66851.546742060294</v>
      </c>
      <c r="L867" s="444">
        <f t="shared" ca="1" si="80"/>
        <v>-16111222.764836533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-16111222.764836533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-67220.325284796301</v>
      </c>
      <c r="L868" s="444">
        <f t="shared" ca="1" si="80"/>
        <v>-16200098.393635908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-16200098.393635908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-67590.640404793696</v>
      </c>
      <c r="L869" s="444">
        <f t="shared" ca="1" si="80"/>
        <v>-16289344.337555282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-16289344.337555282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-67962.498504457748</v>
      </c>
      <c r="L870" s="444">
        <f t="shared" ca="1" si="80"/>
        <v>-16378962.139574319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-16378962.139574319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-68335.9060128704</v>
      </c>
      <c r="L871" s="444">
        <f t="shared" ca="1" si="80"/>
        <v>-16468953.349101769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-16468953.349101769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-68710.869385901446</v>
      </c>
      <c r="L872" s="444">
        <f t="shared" ca="1" si="80"/>
        <v>-16559319.52200225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-16559319.52200225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-69087.395106320124</v>
      </c>
      <c r="L873" s="444">
        <f t="shared" ca="1" si="80"/>
        <v>-16650062.220623149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-16650062.220623149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-69465.489683907203</v>
      </c>
      <c r="L874" s="444">
        <f t="shared" ca="1" si="80"/>
        <v>-16741183.013821635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-16741183.013821635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-69845.159655567564</v>
      </c>
      <c r="L875" s="444">
        <f t="shared" ca="1" si="80"/>
        <v>-16832683.476991784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-16832683.476991784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-70226.411585443173</v>
      </c>
      <c r="L876" s="444">
        <f t="shared" ca="1" si="80"/>
        <v>-16924565.192091804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-16924565.192091804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-70609.252065026594</v>
      </c>
      <c r="L877" s="444">
        <f t="shared" ca="1" si="80"/>
        <v>-17016829.747671407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-17016829.747671407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-70993.687713274936</v>
      </c>
      <c r="L878" s="444">
        <f t="shared" ca="1" si="80"/>
        <v>-17109478.738899261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-17109478.738899261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-71379.725176724329</v>
      </c>
      <c r="L879" s="444">
        <f t="shared" ca="1" si="80"/>
        <v>-17202513.767590564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-17202513.767590564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-71767.371129604755</v>
      </c>
      <c r="L880" s="444">
        <f t="shared" ca="1" si="80"/>
        <v>-17295936.442234747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-17295936.442234747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-72156.632273955518</v>
      </c>
      <c r="L881" s="444">
        <f t="shared" ca="1" si="80"/>
        <v>-17389748.378023282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-17389748.378023282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-72547.515339741076</v>
      </c>
      <c r="L882" s="444">
        <f t="shared" ca="1" si="80"/>
        <v>-17483951.196877599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-17483951.196877599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-72940.027084967398</v>
      </c>
      <c r="L883" s="444">
        <f t="shared" ca="1" si="80"/>
        <v>-17578546.527477145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-17578546.527477145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-73334.174295798846</v>
      </c>
      <c r="L884" s="444">
        <f t="shared" ca="1" si="80"/>
        <v>-17673536.005287521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-17673536.005287521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-73729.963786675406</v>
      </c>
      <c r="L885" s="444">
        <f t="shared" ca="1" si="80"/>
        <v>-17768921.272588775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-17768921.272588775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-74127.402400430627</v>
      </c>
      <c r="L886" s="444">
        <f t="shared" ca="1" si="80"/>
        <v>-17864703.978503782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-17864703.978503782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-74526.497008409831</v>
      </c>
      <c r="L887" s="444">
        <f t="shared" ca="1" si="80"/>
        <v>-17960885.779026769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-17960885.779026769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-74927.254510588944</v>
      </c>
      <c r="L888" s="444">
        <f t="shared" ca="1" si="80"/>
        <v>-18057468.337051935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-18057468.337051935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-75329.681835693802</v>
      </c>
      <c r="L889" s="444">
        <f t="shared" ca="1" si="80"/>
        <v>-18154453.322402205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-18154453.322402205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-75733.785941319933</v>
      </c>
      <c r="L890" s="444">
        <f t="shared" ca="1" si="80"/>
        <v>-18251842.411858104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-18251842.411858104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-76139.573814052841</v>
      </c>
      <c r="L891" s="444">
        <f t="shared" ca="1" si="80"/>
        <v>-18349637.289186735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-18349637.289186735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-76547.052469588802</v>
      </c>
      <c r="L892" s="444">
        <f t="shared" ca="1" si="80"/>
        <v>-18447839.645170901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-18447839.645170901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-76956.228952856152</v>
      </c>
      <c r="L893" s="444">
        <f t="shared" ca="1" si="80"/>
        <v>-18546451.177638333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-18546451.177638333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-77367.110338137121</v>
      </c>
      <c r="L894" s="444">
        <f t="shared" ca="1" si="80"/>
        <v>-18645473.591491047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-18645473.591491047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-77779.703729190107</v>
      </c>
      <c r="L895" s="444">
        <f t="shared" ca="1" si="80"/>
        <v>-18744908.598734815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-18744908.598734815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-78194.016259372467</v>
      </c>
      <c r="L896" s="444">
        <f t="shared" ca="1" si="80"/>
        <v>-18844757.918508764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-18844757.918508764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-78610.055091763919</v>
      </c>
      <c r="L897" s="444">
        <f t="shared" ca="1" si="80"/>
        <v>-18945023.277115107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-18945023.277115107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-79027.827419290348</v>
      </c>
      <c r="L898" s="444">
        <f t="shared" ca="1" si="80"/>
        <v>-19045706.408048976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-19045706.408048976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-79447.340464848137</v>
      </c>
      <c r="L899" s="444">
        <f t="shared" ca="1" si="80"/>
        <v>-19146809.052028403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-19146809.052028403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-79868.601481429083</v>
      </c>
      <c r="L900" s="444">
        <f t="shared" ca="1" si="80"/>
        <v>-19248332.95702441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-19248332.95702441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-80291.617752245787</v>
      </c>
      <c r="L901" s="444">
        <f t="shared" ca="1" si="80"/>
        <v>-19350279.878291234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-19350279.878291234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-80716.396590857548</v>
      </c>
      <c r="L902" s="444">
        <f t="shared" ca="1" si="80"/>
        <v>-19452651.578396671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-19452651.578396671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-81142.945341296872</v>
      </c>
      <c r="L903" s="444">
        <f t="shared" ca="1" si="80"/>
        <v>-19555449.827252544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-19555449.827252544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-81571.271378196339</v>
      </c>
      <c r="L904" s="444">
        <f t="shared" ca="1" si="80"/>
        <v>-19658676.402145319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-19658676.402145319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-82001.382106916237</v>
      </c>
      <c r="L905" s="444">
        <f t="shared" ca="1" si="80"/>
        <v>-19762333.087766811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-19762333.087766811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-82433.284963672457</v>
      </c>
      <c r="L906" s="444">
        <f t="shared" ca="1" si="80"/>
        <v>-19866421.67624506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-19866421.67624506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-82866.987415665149</v>
      </c>
      <c r="L907" s="444">
        <f t="shared" ca="1" si="80"/>
        <v>-19970943.967175301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-19970943.967175301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-83302.496961207828</v>
      </c>
      <c r="L908" s="444">
        <f t="shared" ca="1" si="80"/>
        <v>-20075901.767651085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-20075901.767651085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-83739.821129856922</v>
      </c>
      <c r="L909" s="444">
        <f t="shared" ca="1" si="80"/>
        <v>-20181296.892295521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-20181296.892295521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-84178.967482542081</v>
      </c>
      <c r="L910" s="444">
        <f t="shared" ca="1" si="80"/>
        <v>-20287131.163292639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-20287131.163292639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-84619.943611696741</v>
      </c>
      <c r="L911" s="444">
        <f t="shared" ca="1" si="80"/>
        <v>-20393406.410418913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-20393406.410418913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-85062.757141389535</v>
      </c>
      <c r="L912" s="444">
        <f t="shared" ca="1" si="80"/>
        <v>-20500124.471074879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-20500124.471074879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-85507.415727456071</v>
      </c>
      <c r="L913" s="444">
        <f t="shared" ca="1" si="80"/>
        <v>-20607287.190316912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-20607287.190316912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-85953.927057631197</v>
      </c>
      <c r="L914" s="444">
        <f t="shared" ca="1" si="80"/>
        <v>-20714896.420889121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-20714896.420889121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-86402.298851682077</v>
      </c>
      <c r="L915" s="444">
        <f t="shared" ca="1" si="80"/>
        <v>-20822954.023255382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-20822954.023255382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-86852.5388615415</v>
      </c>
      <c r="L916" s="444">
        <f t="shared" ca="1" si="80"/>
        <v>-20931461.865631502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-20931461.865631502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-87304.654871441991</v>
      </c>
      <c r="L917" s="444">
        <f t="shared" ca="1" si="80"/>
        <v>-21040421.824017521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-21040421.824017521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-87758.654698050406</v>
      </c>
      <c r="L918" s="444">
        <f t="shared" ca="1" si="80"/>
        <v>-21149835.78223015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-21149835.78223015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-88214.546190603025</v>
      </c>
      <c r="L919" s="444">
        <f t="shared" ca="1" si="80"/>
        <v>-21259705.631935332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-21259705.631935332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-88672.337231041281</v>
      </c>
      <c r="L920" s="444">
        <f t="shared" ca="1" si="80"/>
        <v>-21370033.272680949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-21370033.272680949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-89132.035734148027</v>
      </c>
      <c r="L921" s="444">
        <f t="shared" ca="1" si="80"/>
        <v>-21480820.611929674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-21480820.611929674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-89593.649647684375</v>
      </c>
      <c r="L922" s="444">
        <f t="shared" ca="1" si="80"/>
        <v>-21592069.565091934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-21592069.565091934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-90057.186952527132</v>
      </c>
      <c r="L923" s="444">
        <f t="shared" ca="1" si="80"/>
        <v>-21703782.055559039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-21703782.055559039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-90522.655662806734</v>
      </c>
      <c r="L924" s="444">
        <f t="shared" ca="1" si="80"/>
        <v>-21815960.014736425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-21815960.014736425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-90990.063826045836</v>
      </c>
      <c r="L925" s="444">
        <f t="shared" ca="1" si="80"/>
        <v>-21928605.382077049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-21928605.382077049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-91459.419523298449</v>
      </c>
      <c r="L926" s="444">
        <f t="shared" ca="1" si="80"/>
        <v>-22041720.105114926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-22041720.105114926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-91930.730869289589</v>
      </c>
      <c r="L927" s="444">
        <f t="shared" ca="1" si="80"/>
        <v>-22155306.139498793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-22155306.139498793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-92404.006012555707</v>
      </c>
      <c r="L928" s="444">
        <f t="shared" ca="1" si="80"/>
        <v>-22269365.449025925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-22269365.449025925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-92879.25313558543</v>
      </c>
      <c r="L929" s="444">
        <f t="shared" ca="1" si="80"/>
        <v>-22383900.005676087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-22383900.005676087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-93356.4804549611</v>
      </c>
      <c r="L930" s="444">
        <f t="shared" ca="1" si="80"/>
        <v>-22498911.789645627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-22498911.789645627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-93835.696221500853</v>
      </c>
      <c r="L931" s="444">
        <f t="shared" ca="1" si="80"/>
        <v>-22614402.789381705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-22614402.789381705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-94316.908720401174</v>
      </c>
      <c r="L932" s="444">
        <f t="shared" ca="1" si="80"/>
        <v>-22730375.001616683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-22730375.001616683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-94800.126271380257</v>
      </c>
      <c r="L933" s="444">
        <f t="shared" ca="1" si="80"/>
        <v>-22846830.431402642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-22846830.431402642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-95285.357228821755</v>
      </c>
      <c r="L934" s="444">
        <f t="shared" ca="1" si="80"/>
        <v>-22963771.092146043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-22963771.092146043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-95772.609981919246</v>
      </c>
      <c r="L935" s="444">
        <f t="shared" ca="1" si="80"/>
        <v>-23081199.005642541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-23081199.005642541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-96261.89295482132</v>
      </c>
      <c r="L936" s="444">
        <f t="shared" ca="1" si="80"/>
        <v>-23199116.202111941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-23199116.202111941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-96753.214606777154</v>
      </c>
      <c r="L937" s="444">
        <f t="shared" ca="1" si="80"/>
        <v>-23317524.720233295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-23317524.720233295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-97246.583432282801</v>
      </c>
      <c r="L938" s="444">
        <f t="shared" ca="1" si="80"/>
        <v>-23436426.607180156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-23436426.607180156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-97742.007961228053</v>
      </c>
      <c r="L939" s="444">
        <f t="shared" ca="1" si="80"/>
        <v>-23555823.918655962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-23555823.918655962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-98239.496759043919</v>
      </c>
      <c r="L940" s="444">
        <f t="shared" ca="1" si="80"/>
        <v>-23675718.718929581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-23675718.718929581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-98739.058426850665</v>
      </c>
      <c r="L941" s="444">
        <f t="shared" ca="1" si="80"/>
        <v>-23796113.080871008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-23796113.080871008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-99240.701601606605</v>
      </c>
      <c r="L942" s="444">
        <f t="shared" ca="1" si="80"/>
        <v>-23917009.085987192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-23917009.085987192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-99744.434956257377</v>
      </c>
      <c r="L943" s="444">
        <f t="shared" ca="1" si="80"/>
        <v>-24038408.824458025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-24038408.824458025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-100250.26719988584</v>
      </c>
      <c r="L944" s="444">
        <f t="shared" ca="1" si="80"/>
        <v>-24160314.395172488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-24160314.395172488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-100758.20707786277</v>
      </c>
      <c r="L945" s="444">
        <f t="shared" ca="1" si="80"/>
        <v>-24282727.90576493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-24282727.90576493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-101268.26337199795</v>
      </c>
      <c r="L946" s="444">
        <f t="shared" ca="1" si="80"/>
        <v>-24405651.472651504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-24405651.472651504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-101780.444900692</v>
      </c>
      <c r="L947" s="444">
        <f t="shared" ca="1" si="80"/>
        <v>-24529087.221066773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-24529087.221066773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-102294.76051908896</v>
      </c>
      <c r="L948" s="444">
        <f t="shared" ca="1" si="80"/>
        <v>-24653037.285100438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-24653037.285100438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-102811.21911922922</v>
      </c>
      <c r="L949" s="444">
        <f t="shared" ca="1" si="80"/>
        <v>-24777503.807734244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-24777503.807734244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-103329.82963020341</v>
      </c>
      <c r="L950" s="444">
        <f t="shared" ca="1" si="80"/>
        <v>-24902488.940879025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-24902488.940879025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-103850.60101830667</v>
      </c>
      <c r="L951" s="444">
        <f t="shared" ca="1" si="80"/>
        <v>-25027994.845411908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-25027994.845411908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-104373.54228719369</v>
      </c>
      <c r="L952" s="444">
        <f t="shared" ca="1" si="80"/>
        <v>-25154023.691213679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-25154023.691213679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-104898.6624780344</v>
      </c>
      <c r="L953" s="444">
        <f t="shared" ca="1" si="80"/>
        <v>-25280577.657206289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-25280577.657206289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-105425.97066967028</v>
      </c>
      <c r="L954" s="444">
        <f t="shared" ca="1" si="80"/>
        <v>-25407658.931390539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-25407658.931390539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-105955.47597877131</v>
      </c>
      <c r="L955" s="444">
        <f t="shared" ca="1" si="80"/>
        <v>-25535269.710883889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-25535269.710883889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-106487.1875599936</v>
      </c>
      <c r="L956" s="444">
        <f t="shared" ca="1" si="80"/>
        <v>-25663412.201958459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-25663412.201958459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-107021.11460613765</v>
      </c>
      <c r="L957" s="444">
        <f t="shared" ca="1" si="80"/>
        <v>-25792088.620079175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-25792088.620079175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-107557.2663483073</v>
      </c>
      <c r="L958" s="444">
        <f t="shared" ca="1" si="80"/>
        <v>-25921301.189942058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-25921301.189942058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-108095.65205606932</v>
      </c>
      <c r="L959" s="444">
        <f t="shared" ca="1" si="80"/>
        <v>-26051052.145512704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-26051052.145512704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-108636.28103761368</v>
      </c>
      <c r="L960" s="444">
        <f t="shared" ca="1" si="80"/>
        <v>-26181343.730064895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-26181343.730064895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-109179.16263991449</v>
      </c>
      <c r="L961" s="444">
        <f t="shared" ca="1" si="80"/>
        <v>-26312178.196219388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-26312178.196219388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-109724.30624889152</v>
      </c>
      <c r="L962" s="444">
        <f t="shared" ca="1" si="80"/>
        <v>-26443557.805982858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-26443557.805982858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-110271.72128957264</v>
      </c>
      <c r="L963" s="444">
        <f t="shared" ca="1" si="80"/>
        <v>-26575484.830787007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-26575484.830787007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-110821.4172262566</v>
      </c>
      <c r="L964" s="444">
        <f t="shared" ca="1" si="80"/>
        <v>-26707961.551527839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-26707961.551527839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-111373.40356267673</v>
      </c>
      <c r="L965" s="444">
        <f t="shared" ca="1" si="80"/>
        <v>-26840990.258605093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-26840990.258605093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-111927.68984216529</v>
      </c>
      <c r="L966" s="444">
        <f t="shared" ca="1" si="80"/>
        <v>-26974573.251961835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-26974573.251961835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-112484.28564781838</v>
      </c>
      <c r="L967" s="444">
        <f t="shared" ca="1" si="80"/>
        <v>-27108712.841124229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-27108712.841124229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-113043.20060266167</v>
      </c>
      <c r="L968" s="444">
        <f t="shared" ca="1" si="80"/>
        <v>-27243411.345241468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-27243411.345241468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-113604.44436981686</v>
      </c>
      <c r="L969" s="444">
        <f t="shared" ca="1" si="80"/>
        <v>-27378671.093125861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-27378671.093125861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-114168.02665266849</v>
      </c>
      <c r="L970" s="444">
        <f t="shared" ca="1" si="80"/>
        <v>-27514494.423293106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-27514494.423293106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-114733.95719503201</v>
      </c>
      <c r="L971" s="444">
        <f t="shared" ca="1" si="80"/>
        <v>-27650883.684002716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-27650883.684002716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-115302.24578132207</v>
      </c>
      <c r="L972" s="444">
        <f t="shared" ca="1" si="80"/>
        <v>-27787841.233298615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-27787841.233298615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-115872.90223672164</v>
      </c>
      <c r="L973" s="444">
        <f t="shared" ca="1" si="80"/>
        <v>-27925369.439049914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-27925369.439049914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-116445.93642735205</v>
      </c>
      <c r="L974" s="444">
        <f t="shared" ca="1" si="80"/>
        <v>-28063470.678991843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-28063470.678991843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-117021.35826044343</v>
      </c>
      <c r="L975" s="444">
        <f t="shared" ca="1" si="80"/>
        <v>-28202147.340766862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-28202147.340766862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-117599.17768450601</v>
      </c>
      <c r="L976" s="444">
        <f t="shared" ca="1" si="80"/>
        <v>-28341401.821965944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-28341401.821965944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-118179.40468950217</v>
      </c>
      <c r="L977" s="444">
        <f t="shared" ca="1" si="80"/>
        <v>-28481236.530170023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-28481236.530170023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-118762.04930701919</v>
      </c>
      <c r="L978" s="444">
        <f t="shared" ca="1" si="80"/>
        <v>-28621653.882991619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-28621653.882991619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-119347.12161044248</v>
      </c>
      <c r="L979" s="444">
        <f t="shared" ca="1" si="80"/>
        <v>-28762656.308116641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-28762656.308116641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-119934.63171513008</v>
      </c>
      <c r="L980" s="444">
        <f t="shared" ca="1" si="80"/>
        <v>-28904246.243346348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-28904246.243346348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-120524.58977858719</v>
      </c>
      <c r="L981" s="444">
        <f t="shared" ca="1" si="80"/>
        <v>-29046426.136639513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-29046426.136639513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-121117.00600064202</v>
      </c>
      <c r="L982" s="444">
        <f t="shared" ca="1" si="80"/>
        <v>-29189198.446154732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-29189198.446154732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-121711.89062362214</v>
      </c>
      <c r="L983" s="444">
        <f t="shared" ca="1" si="80"/>
        <v>-29332565.640292931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-29332565.640292931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-122309.25393253128</v>
      </c>
      <c r="L984" s="444">
        <f t="shared" ca="1" si="80"/>
        <v>-29476530.197740041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-29476530.197740041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-122909.10625522757</v>
      </c>
      <c r="L985" s="444">
        <f t="shared" ca="1" si="80"/>
        <v>-29621094.607509844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-29621094.607509844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-123511.45796260175</v>
      </c>
      <c r="L986" s="444">
        <f t="shared" ca="1" si="80"/>
        <v>-29766261.368987024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-29766261.368987024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-124116.31946875667</v>
      </c>
      <c r="L987" s="444">
        <f t="shared" ca="1" si="80"/>
        <v>-29912032.991970357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-29912032.991970357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-124723.70123118721</v>
      </c>
      <c r="L988" s="444">
        <f t="shared" ca="1" si="80"/>
        <v>-30058411.996716119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-30058411.996716119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-125333.61375096122</v>
      </c>
      <c r="L989" s="444">
        <f t="shared" ca="1" si="80"/>
        <v>-30205400.913981657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-30205400.913981657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-125946.067572901</v>
      </c>
      <c r="L990" s="444">
        <f t="shared" ca="1" si="80"/>
        <v>-30353002.285069134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-30353002.285069134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-126561.07328576547</v>
      </c>
      <c r="L991" s="444">
        <f t="shared" ca="1" si="80"/>
        <v>-30501218.661869477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-30501218.661869477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-127178.64152243355</v>
      </c>
      <c r="L992" s="444">
        <f t="shared" ca="1" si="80"/>
        <v>-30650052.606906489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-30650052.606906489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-127798.78296008777</v>
      </c>
      <c r="L993" s="444">
        <f t="shared" ca="1" si="80"/>
        <v>-30799506.693381153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-30799506.693381153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-128421.50832039888</v>
      </c>
      <c r="L994" s="444">
        <f t="shared" ca="1" si="80"/>
        <v>-30949583.505216129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-30949583.505216129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-129046.82836971128</v>
      </c>
      <c r="L995" s="444">
        <f t="shared" ca="1" si="80"/>
        <v>-31100285.637100417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-31100285.637100417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-129674.75391922913</v>
      </c>
      <c r="L996" s="444">
        <f t="shared" ca="1" si="80"/>
        <v>-31251615.694534224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-31251615.694534224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-130305.29582520334</v>
      </c>
      <c r="L997" s="444">
        <f t="shared" ca="1" si="80"/>
        <v>-31403576.293874003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-31403576.293874003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-130938.46498911908</v>
      </c>
      <c r="L998" s="444">
        <f t="shared" ca="1" si="80"/>
        <v>-31556170.062377699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-31556170.062377699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-131574.2723578845</v>
      </c>
      <c r="L999" s="444">
        <f t="shared" ca="1" si="80"/>
        <v>-31709399.638250161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-31709399.638250161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-132212.72892401973</v>
      </c>
      <c r="L1000" s="444">
        <f t="shared" ca="1" si="80"/>
        <v>-31863267.67068876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-31863267.67068876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-132853.84572584726</v>
      </c>
      <c r="L1001" s="444">
        <f t="shared" ca="1" si="80"/>
        <v>-32017776.819929183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-32017776.819929183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-133497.63384768233</v>
      </c>
      <c r="L1002" s="444">
        <f t="shared" ca="1" si="80"/>
        <v>-32172929.757291444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-32172929.757291444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-134144.10442002511</v>
      </c>
      <c r="L1003" s="444">
        <f t="shared" ca="1" si="80"/>
        <v>-32328729.165226046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-32328729.165226046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-134793.26861975261</v>
      </c>
      <c r="L1004" s="444">
        <f t="shared" ca="1" si="80"/>
        <v>-32485177.737360377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-32485177.737360377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-135445.13767031228</v>
      </c>
      <c r="L1005" s="444">
        <f t="shared" ca="1" si="80"/>
        <v>-32642278.178545266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-32642278.178545266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-136099.72284191602</v>
      </c>
      <c r="L1006" s="444">
        <f t="shared" ca="1" si="80"/>
        <v>-32800033.204901759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-32800033.204901759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-136757.03545173473</v>
      </c>
      <c r="L1007" s="444">
        <f t="shared" ca="1" si="80"/>
        <v>-32958445.543868072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-32958445.543868072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-137417.08686409437</v>
      </c>
      <c r="L1008" s="444">
        <f t="shared" ca="1" si="80"/>
        <v>-33117517.934246745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-33117517.934246745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-138079.88849067219</v>
      </c>
      <c r="L1009" s="444">
        <f t="shared" ca="1" si="80"/>
        <v>-33277253.126251996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-33277253.126251996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-138745.45179069406</v>
      </c>
      <c r="L1010" s="444">
        <f t="shared" ca="1" si="80"/>
        <v>-33437653.881557267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-33437653.881557267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-139413.78827113268</v>
      </c>
      <c r="L1011" s="444">
        <f t="shared" ca="1" si="80"/>
        <v>-33598722.973342977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-33598722.973342977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-140084.90948690649</v>
      </c>
      <c r="L1012" s="444">
        <f t="shared" ca="1" si="80"/>
        <v>-33760463.18634446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-33760463.18634446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-140758.82704107932</v>
      </c>
      <c r="L1013" s="444">
        <f t="shared" ca="1" si="80"/>
        <v>-33922877.316900119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-33922877.316900119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-141435.55258506123</v>
      </c>
      <c r="L1014" s="444">
        <f t="shared" ca="1" si="80"/>
        <v>-34085968.172999755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-34085968.172999755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-142115.09781880971</v>
      </c>
      <c r="L1015" s="444">
        <f t="shared" ca="1" si="80"/>
        <v>-34249738.574333139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-34249738.574333139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-142797.47449103216</v>
      </c>
      <c r="L1016" s="444">
        <f t="shared" ca="1" si="80"/>
        <v>-34414191.352338746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-34414191.352338746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-143482.69439938886</v>
      </c>
      <c r="L1017" s="444">
        <f t="shared" ca="1" si="80"/>
        <v>-34579329.35025271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-34579329.35025271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-144170.76939069704</v>
      </c>
      <c r="L1018" s="444">
        <f t="shared" ca="1" si="80"/>
        <v>-34745155.423157983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-34745155.423157983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-144861.71136113568</v>
      </c>
      <c r="L1019" s="444">
        <f t="shared" ca="1" si="80"/>
        <v>-34911672.438033693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-34911672.438033693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-145555.53225645112</v>
      </c>
      <c r="L1020" s="444">
        <f t="shared" ca="1" si="80"/>
        <v>-35078883.273804724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-35078883.273804724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-146252.24407216377</v>
      </c>
      <c r="L1021" s="444">
        <f t="shared" ca="1" si="80"/>
        <v>-35246790.821391463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-35246790.821391463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-146951.85885377516</v>
      </c>
      <c r="L1022" s="444">
        <f t="shared" ca="1" si="80"/>
        <v>-35415397.983759813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-35415397.983759813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-147654.38869697662</v>
      </c>
      <c r="L1023" s="444">
        <f t="shared" ca="1" si="80"/>
        <v>-35584707.675971366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-35584707.675971366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-148359.84574785811</v>
      </c>
      <c r="L1024" s="444">
        <f t="shared" ca="1" si="80"/>
        <v>-35754722.825233802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-35754722.825233802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-149068.24220311825</v>
      </c>
      <c r="L1025" s="444">
        <f t="shared" ca="1" si="80"/>
        <v>-35925446.370951496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-35925446.370951496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-149779.59031027529</v>
      </c>
      <c r="L1026" s="444">
        <f t="shared" ca="1" si="80"/>
        <v>-36096881.264776349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-36096881.264776349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-150493.90236787885</v>
      </c>
      <c r="L1027" s="444">
        <f t="shared" ca="1" si="80"/>
        <v>-36269030.470658809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-36269030.470658809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-151211.19072572244</v>
      </c>
      <c r="L1028" s="444">
        <f t="shared" ref="L1028:L1282" ca="1" si="104">I1028-J1028+K1028</f>
        <v>-36441896.964899108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-36441896.964899108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-151931.46778505703</v>
      </c>
      <c r="L1029" s="444">
        <f t="shared" ca="1" si="104"/>
        <v>-36615483.736198746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-36615483.736198746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-152654.74599880551</v>
      </c>
      <c r="L1030" s="444">
        <f t="shared" ca="1" si="104"/>
        <v>-36789793.78571213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-36789793.78571213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-153381.03787177795</v>
      </c>
      <c r="L1031" s="444">
        <f t="shared" ca="1" si="104"/>
        <v>-36964830.127098486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-36964830.127098486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-154110.35596088777</v>
      </c>
      <c r="L1032" s="444">
        <f t="shared" ca="1" si="104"/>
        <v>-37140595.786573954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-37140595.786573954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-154842.71287536889</v>
      </c>
      <c r="L1033" s="444">
        <f t="shared" ca="1" si="104"/>
        <v>-37317093.802963898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-37317093.802963898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-155578.12127699365</v>
      </c>
      <c r="L1034" s="444">
        <f t="shared" ca="1" si="104"/>
        <v>-37494327.227755472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-37494327.227755472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-156316.59388029188</v>
      </c>
      <c r="L1035" s="444">
        <f t="shared" ca="1" si="104"/>
        <v>-37672299.125150338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-37672299.125150338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-157058.14345277048</v>
      </c>
      <c r="L1036" s="444">
        <f t="shared" ca="1" si="104"/>
        <v>-37851012.572117686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-37851012.572117686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-157802.78281513444</v>
      </c>
      <c r="L1037" s="444">
        <f t="shared" ca="1" si="104"/>
        <v>-38030470.6584474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-38030470.6584474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-158550.52484150825</v>
      </c>
      <c r="L1038" s="444">
        <f t="shared" ca="1" si="104"/>
        <v>-38210676.486803487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-38210676.486803487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-159301.38245965861</v>
      </c>
      <c r="L1039" s="444">
        <f t="shared" ca="1" si="104"/>
        <v>-38391633.17277772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-38391633.17277772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-160055.3686512179</v>
      </c>
      <c r="L1040" s="444">
        <f t="shared" ca="1" si="104"/>
        <v>-38573343.844943516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-38573343.844943516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-160812.49645190872</v>
      </c>
      <c r="L1041" s="444">
        <f t="shared" ca="1" si="104"/>
        <v>-38755811.64491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-38755811.64491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-161572.77895176908</v>
      </c>
      <c r="L1042" s="444">
        <f t="shared" ca="1" si="104"/>
        <v>-38939039.727376349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-38939039.727376349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-162336.22929537887</v>
      </c>
      <c r="L1043" s="444">
        <f t="shared" ca="1" si="104"/>
        <v>-39123031.260186307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-39123031.260186307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-163102.86068208702</v>
      </c>
      <c r="L1044" s="444">
        <f t="shared" ca="1" si="104"/>
        <v>-39307789.42438297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-39307789.42438297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-163872.68636623977</v>
      </c>
      <c r="L1045" s="444">
        <f t="shared" ca="1" si="104"/>
        <v>-39493317.414263785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-39493317.414263785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-164645.71965740985</v>
      </c>
      <c r="L1046" s="444">
        <f t="shared" ca="1" si="104"/>
        <v>-39679618.437435769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-39679618.437435769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-165421.97392062645</v>
      </c>
      <c r="L1047" s="444">
        <f t="shared" ca="1" si="104"/>
        <v>-39866695.714870974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-39866695.714870974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-166201.46257660646</v>
      </c>
      <c r="L1048" s="444">
        <f t="shared" ca="1" si="104"/>
        <v>-40054552.480962157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-40054552.480962157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-166984.19910198639</v>
      </c>
      <c r="L1049" s="444">
        <f t="shared" ca="1" si="104"/>
        <v>-40243191.983578719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-40243191.983578719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-167770.19702955539</v>
      </c>
      <c r="L1050" s="444">
        <f t="shared" ca="1" si="104"/>
        <v>-40432617.48412285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-40432617.48412285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-168559.46994848928</v>
      </c>
      <c r="L1051" s="444">
        <f t="shared" ca="1" si="104"/>
        <v>-40622832.25758592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-40622832.25758592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-169352.03150458541</v>
      </c>
      <c r="L1052" s="444">
        <f t="shared" ca="1" si="104"/>
        <v>-40813839.592605084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-40813839.592605084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-170147.89540049859</v>
      </c>
      <c r="L1053" s="444">
        <f t="shared" ca="1" si="104"/>
        <v>-41005642.791520163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-41005642.791520163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-170947.07539597808</v>
      </c>
      <c r="L1054" s="444">
        <f t="shared" ca="1" si="104"/>
        <v>-41198245.17043072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-41198245.17043072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-171749.58530810539</v>
      </c>
      <c r="L1055" s="444">
        <f t="shared" ca="1" si="104"/>
        <v>-41391650.059253402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-41391650.059253402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-172555.43901153325</v>
      </c>
      <c r="L1056" s="444">
        <f t="shared" ca="1" si="104"/>
        <v>-41585860.801779516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-41585860.801779516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-173364.6504387254</v>
      </c>
      <c r="L1057" s="444">
        <f t="shared" ca="1" si="104"/>
        <v>-41780880.755732819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-41780880.755732819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-174177.2335801975</v>
      </c>
      <c r="L1058" s="444">
        <f t="shared" ca="1" si="104"/>
        <v>-41976713.292827591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-41976713.292827591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-174993.20248475904</v>
      </c>
      <c r="L1059" s="444">
        <f t="shared" ca="1" si="104"/>
        <v>-42173361.798826925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-42173361.798826925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-175812.57125975625</v>
      </c>
      <c r="L1060" s="444">
        <f t="shared" ca="1" si="104"/>
        <v>-42370829.673601262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-42370829.673601262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-176635.35407131599</v>
      </c>
      <c r="L1061" s="444">
        <f t="shared" ca="1" si="104"/>
        <v>-42569120.331187159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-42569120.331187159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-177461.56514459057</v>
      </c>
      <c r="L1062" s="444">
        <f t="shared" ca="1" si="104"/>
        <v>-42768237.199846327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-42768237.199846327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-178291.21876400377</v>
      </c>
      <c r="L1063" s="444">
        <f t="shared" ca="1" si="104"/>
        <v>-42968183.722124912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-42968183.722124912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-179124.32927349786</v>
      </c>
      <c r="L1064" s="444">
        <f t="shared" ca="1" si="104"/>
        <v>-43168963.354912989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-43168963.354912989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-179960.91107678151</v>
      </c>
      <c r="L1065" s="444">
        <f t="shared" ca="1" si="104"/>
        <v>-43370579.56950435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-43370579.56950435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-180800.97863757887</v>
      </c>
      <c r="L1066" s="444">
        <f t="shared" ca="1" si="104"/>
        <v>-43573035.851656504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-43573035.851656504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-181644.5464798795</v>
      </c>
      <c r="L1067" s="444">
        <f t="shared" ca="1" si="104"/>
        <v>-43776335.701650962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-43776335.701650962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-182491.62918818975</v>
      </c>
      <c r="L1068" s="444">
        <f t="shared" ca="1" si="104"/>
        <v>-43980482.634353727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-43980482.634353727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-183342.2414077846</v>
      </c>
      <c r="L1069" s="444">
        <f t="shared" ca="1" si="104"/>
        <v>-44185480.179276086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-44185480.179276086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-184196.39784496109</v>
      </c>
      <c r="L1070" s="444">
        <f t="shared" ca="1" si="104"/>
        <v>-44391331.880635627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-44391331.880635627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-185054.1132672925</v>
      </c>
      <c r="L1071" s="444">
        <f t="shared" ca="1" si="104"/>
        <v>-44598041.297417499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-44598041.297417499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-185915.40250388364</v>
      </c>
      <c r="L1072" s="444">
        <f t="shared" ca="1" si="104"/>
        <v>-44805612.003435962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-44805612.003435962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-186780.28044562726</v>
      </c>
      <c r="L1073" s="444">
        <f t="shared" ca="1" si="104"/>
        <v>-45014047.587396167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-45014047.587396167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-187648.76204546142</v>
      </c>
      <c r="L1074" s="444">
        <f t="shared" ca="1" si="104"/>
        <v>-45223351.652956203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-45223351.652956203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-188520.86231862823</v>
      </c>
      <c r="L1075" s="444">
        <f t="shared" ca="1" si="104"/>
        <v>-45433527.818789408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-45433527.818789408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-189396.59634293328</v>
      </c>
      <c r="L1076" s="444">
        <f t="shared" ca="1" si="104"/>
        <v>-45644579.718646921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-45644579.718646921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-190275.97925900624</v>
      </c>
      <c r="L1077" s="444">
        <f t="shared" ca="1" si="104"/>
        <v>-45856511.001420505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-45856511.001420505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-191159.02627056284</v>
      </c>
      <c r="L1078" s="444">
        <f t="shared" ca="1" si="104"/>
        <v>-46069325.331205644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-46069325.331205644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-192045.75264466758</v>
      </c>
      <c r="L1079" s="444">
        <f t="shared" ca="1" si="104"/>
        <v>-46283026.387364887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-46283026.387364887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-192936.17371199778</v>
      </c>
      <c r="L1080" s="444">
        <f t="shared" ca="1" si="104"/>
        <v>-46497617.864591464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-46497617.864591464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-193830.3048671085</v>
      </c>
      <c r="L1081" s="444">
        <f t="shared" ca="1" si="104"/>
        <v>-46713103.472973153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-46713103.472973153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-194728.16156869888</v>
      </c>
      <c r="L1082" s="444">
        <f t="shared" ca="1" si="104"/>
        <v>-46929486.938056432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-46929486.938056432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-195629.75933987921</v>
      </c>
      <c r="L1083" s="444">
        <f t="shared" ca="1" si="104"/>
        <v>-47146772.000910886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-47146772.000910886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-196535.11376843942</v>
      </c>
      <c r="L1084" s="444">
        <f t="shared" ca="1" si="104"/>
        <v>-47364962.418193899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-47364962.418193899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-197444.24050711864</v>
      </c>
      <c r="L1085" s="444">
        <f t="shared" ca="1" si="104"/>
        <v>-47584061.962215595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-47584061.962215595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-198357.15527387572</v>
      </c>
      <c r="L1086" s="444">
        <f t="shared" ca="1" si="104"/>
        <v>-47804074.421004049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-47804074.421004049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-199273.87385216093</v>
      </c>
      <c r="L1087" s="444">
        <f t="shared" ca="1" si="104"/>
        <v>-48025003.59837079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-48025003.59837079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-200194.41209118903</v>
      </c>
      <c r="L1088" s="444">
        <f t="shared" ca="1" si="104"/>
        <v>-48246853.313976556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-48246853.313976556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-201118.78590621304</v>
      </c>
      <c r="L1089" s="444">
        <f t="shared" ca="1" si="104"/>
        <v>-48469627.403397344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-48469627.403397344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-202047.01127879968</v>
      </c>
      <c r="L1090" s="444">
        <f t="shared" ca="1" si="104"/>
        <v>-48693329.718190722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-48693329.718190722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-202979.10425710541</v>
      </c>
      <c r="L1091" s="444">
        <f t="shared" ca="1" si="104"/>
        <v>-48917964.125962406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-48917964.125962406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-203915.0809561541</v>
      </c>
      <c r="L1092" s="444">
        <f t="shared" ca="1" si="104"/>
        <v>-49143534.510433137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-49143534.510433137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-204854.95755811548</v>
      </c>
      <c r="L1093" s="444">
        <f t="shared" ca="1" si="104"/>
        <v>-49370044.771505833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-49370044.771505833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-205798.75031258503</v>
      </c>
      <c r="L1094" s="444">
        <f t="shared" ca="1" si="104"/>
        <v>-49597498.825332992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-49597498.825332992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-206746.47553686486</v>
      </c>
      <c r="L1095" s="444">
        <f t="shared" ca="1" si="104"/>
        <v>-49825900.604384437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-49825900.604384437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-207698.14961624588</v>
      </c>
      <c r="L1096" s="444">
        <f t="shared" ca="1" si="104"/>
        <v>-50055254.057515264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-50055254.057515264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-208653.789004291</v>
      </c>
      <c r="L1097" s="444">
        <f t="shared" ca="1" si="104"/>
        <v>-50285563.15003413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-50285563.15003413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-209613.4102231196</v>
      </c>
      <c r="L1098" s="444">
        <f t="shared" ca="1" si="104"/>
        <v>-50516831.863771826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-50516831.863771826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-210577.02986369334</v>
      </c>
      <c r="L1099" s="444">
        <f t="shared" ca="1" si="104"/>
        <v>-50749064.197150096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-50749064.197150096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-211544.66458610279</v>
      </c>
      <c r="L1100" s="444">
        <f t="shared" ca="1" si="104"/>
        <v>-50982264.165250778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-50982264.165250778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-212516.33111985563</v>
      </c>
      <c r="L1101" s="444">
        <f t="shared" ca="1" si="104"/>
        <v>-51216435.799885213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-51216435.799885213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-213492.04626416578</v>
      </c>
      <c r="L1102" s="444">
        <f t="shared" ca="1" si="104"/>
        <v>-51451583.149663955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-51451583.149663955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-214471.82688824387</v>
      </c>
      <c r="L1103" s="444">
        <f t="shared" ca="1" si="104"/>
        <v>-51687710.280066773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-51687710.280066773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-215455.68993158895</v>
      </c>
      <c r="L1104" s="444">
        <f t="shared" ca="1" si="104"/>
        <v>-51924821.273512937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-51924821.273512937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-216443.65240428131</v>
      </c>
      <c r="L1105" s="444">
        <f t="shared" ca="1" si="104"/>
        <v>-52162920.229431793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-52162920.229431793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-217435.73138727655</v>
      </c>
      <c r="L1106" s="444">
        <f t="shared" ca="1" si="104"/>
        <v>-52402011.26433365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-52402011.26433365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-218431.94403270094</v>
      </c>
      <c r="L1107" s="444">
        <f t="shared" ca="1" si="104"/>
        <v>-52642098.511880927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-52642098.511880927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-219432.30756414792</v>
      </c>
      <c r="L1108" s="444">
        <f t="shared" ca="1" si="104"/>
        <v>-52883186.122959651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-52883186.122959651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-220436.83927697595</v>
      </c>
      <c r="L1109" s="444">
        <f t="shared" ca="1" si="104"/>
        <v>-53125278.265751205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-53125278.265751205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-221445.55653860743</v>
      </c>
      <c r="L1110" s="444">
        <f t="shared" ca="1" si="104"/>
        <v>-53368379.125804387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-53368379.125804387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-222458.47678882902</v>
      </c>
      <c r="L1111" s="444">
        <f t="shared" ca="1" si="104"/>
        <v>-53612492.906107791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-53612492.906107791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-223475.61754009323</v>
      </c>
      <c r="L1112" s="444">
        <f t="shared" ca="1" si="104"/>
        <v>-53857623.827162459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-53857623.827162459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-224496.99637782099</v>
      </c>
      <c r="L1113" s="444">
        <f t="shared" ca="1" si="104"/>
        <v>-54103776.127054855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-54103776.127054855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-225522.63096070595</v>
      </c>
      <c r="L1114" s="444">
        <f t="shared" ca="1" si="104"/>
        <v>-54350954.061530136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-54350954.061530136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-226552.53902101962</v>
      </c>
      <c r="L1115" s="444">
        <f t="shared" ca="1" si="104"/>
        <v>-54599161.904065736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-54599161.904065736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-227586.73836491792</v>
      </c>
      <c r="L1116" s="444">
        <f t="shared" ca="1" si="104"/>
        <v>-54848403.945945233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-54848403.945945233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-228625.24687274918</v>
      </c>
      <c r="L1117" s="444">
        <f t="shared" ca="1" si="104"/>
        <v>-55098684.496332556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-55098684.496332556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-229668.08249936302</v>
      </c>
      <c r="L1118" s="444">
        <f t="shared" ca="1" si="104"/>
        <v>-55350007.882346496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-55350007.882346496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-230715.2632744211</v>
      </c>
      <c r="L1119" s="444">
        <f t="shared" ca="1" si="104"/>
        <v>-55602378.449135497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-55602378.449135497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-231766.80730270865</v>
      </c>
      <c r="L1120" s="444">
        <f t="shared" ca="1" si="104"/>
        <v>-55855800.559952781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-55855800.559952781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-232822.73276444731</v>
      </c>
      <c r="L1121" s="444">
        <f t="shared" ca="1" si="104"/>
        <v>-56110278.596231803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-56110278.596231803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-233883.05791560988</v>
      </c>
      <c r="L1122" s="444">
        <f t="shared" ca="1" si="104"/>
        <v>-56365816.957661994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-56365816.957661994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-234947.80108823575</v>
      </c>
      <c r="L1123" s="444">
        <f t="shared" ca="1" si="104"/>
        <v>-56622420.062264808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-56622420.062264808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-236016.98069074747</v>
      </c>
      <c r="L1124" s="444">
        <f t="shared" ca="1" si="104"/>
        <v>-56880092.346470132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-56880092.346470132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-237090.61520826965</v>
      </c>
      <c r="L1125" s="444">
        <f t="shared" ca="1" si="104"/>
        <v>-57138838.265192978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-57138838.265192978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-238168.72320294814</v>
      </c>
      <c r="L1126" s="444">
        <f t="shared" ca="1" si="104"/>
        <v>-57398662.291910507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-57398662.291910507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-239251.3233142712</v>
      </c>
      <c r="L1127" s="444">
        <f t="shared" ca="1" si="104"/>
        <v>-57659568.918739356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-57659568.918739356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-240338.43425939139</v>
      </c>
      <c r="L1128" s="444">
        <f t="shared" ca="1" si="104"/>
        <v>-57921562.656513326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-57921562.656513326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-241430.07483344959</v>
      </c>
      <c r="L1129" s="444">
        <f t="shared" ca="1" si="104"/>
        <v>-58184648.034861356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-58184648.034861356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-242526.26390989972</v>
      </c>
      <c r="L1130" s="444">
        <f t="shared" ca="1" si="104"/>
        <v>-58448829.602285832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-58448829.602285832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-243627.02044083504</v>
      </c>
      <c r="L1131" s="444">
        <f t="shared" ca="1" si="104"/>
        <v>-58714111.926241241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-58714111.926241241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-244732.36345731592</v>
      </c>
      <c r="L1132" s="444">
        <f t="shared" ca="1" si="104"/>
        <v>-58980499.593213134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-58980499.593213134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-245842.31206969876</v>
      </c>
      <c r="L1133" s="444">
        <f t="shared" ca="1" si="104"/>
        <v>-59247997.20879741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-59247997.20879741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-246956.88546796664</v>
      </c>
      <c r="L1134" s="444">
        <f t="shared" ca="1" si="104"/>
        <v>-59516609.397779956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-59516609.397779956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-248076.10292206056</v>
      </c>
      <c r="L1135" s="444">
        <f t="shared" ca="1" si="104"/>
        <v>-59786340.804216594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-59786340.804216594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-249199.98378221324</v>
      </c>
      <c r="L1136" s="444">
        <f t="shared" ca="1" si="104"/>
        <v>-60057196.091513388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-60057196.091513388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-250328.54747928318</v>
      </c>
      <c r="L1137" s="444">
        <f t="shared" ca="1" si="104"/>
        <v>-60329179.942507252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-60329179.942507252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-251461.81352509095</v>
      </c>
      <c r="L1138" s="444">
        <f t="shared" ca="1" si="104"/>
        <v>-60602297.059546918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-60602297.059546918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-252599.80151275624</v>
      </c>
      <c r="L1139" s="444">
        <f t="shared" ca="1" si="104"/>
        <v>-60876552.164574251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-60876552.164574251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-253742.53111703673</v>
      </c>
      <c r="L1140" s="444">
        <f t="shared" ca="1" si="104"/>
        <v>-61151949.999205865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-61151949.999205865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-254890.0220946685</v>
      </c>
      <c r="L1141" s="444">
        <f t="shared" ca="1" si="104"/>
        <v>-61428495.324815109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-61428495.324815109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-256042.29428470702</v>
      </c>
      <c r="L1142" s="444">
        <f t="shared" ca="1" si="104"/>
        <v>-61706192.922614396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-61706192.922614396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-257199.36760887073</v>
      </c>
      <c r="L1143" s="444">
        <f t="shared" ca="1" si="104"/>
        <v>-61985047.593737841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-61985047.593737841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-258361.26207188505</v>
      </c>
      <c r="L1144" s="444">
        <f t="shared" ca="1" si="104"/>
        <v>-62265064.159324303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-62265064.159324303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-259527.99776182868</v>
      </c>
      <c r="L1145" s="444">
        <f t="shared" ca="1" si="104"/>
        <v>-62546247.460600711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-62546247.460600711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-260699.59485048035</v>
      </c>
      <c r="L1146" s="444">
        <f t="shared" ca="1" si="104"/>
        <v>-62828602.358965769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-62828602.358965769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-261876.07359366814</v>
      </c>
      <c r="L1147" s="444">
        <f t="shared" ca="1" si="104"/>
        <v>-63112133.736074015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-63112133.736074015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-263057.45433161914</v>
      </c>
      <c r="L1148" s="444">
        <f t="shared" ca="1" si="104"/>
        <v>-63396846.493920214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-63396846.493920214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-264243.75748931163</v>
      </c>
      <c r="L1149" s="444">
        <f t="shared" ca="1" si="104"/>
        <v>-63682745.554924101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-63682745.554924101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-265435.00357682782</v>
      </c>
      <c r="L1150" s="444">
        <f t="shared" ca="1" si="104"/>
        <v>-63969835.862015508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-63969835.862015508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-266631.21318970871</v>
      </c>
      <c r="L1151" s="444">
        <f t="shared" ca="1" si="104"/>
        <v>-64258122.378719792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-64258122.378719792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-267832.40700930986</v>
      </c>
      <c r="L1152" s="444">
        <f t="shared" ca="1" si="104"/>
        <v>-64547610.08924368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-64547610.08924368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-269038.60580315936</v>
      </c>
      <c r="L1153" s="444">
        <f t="shared" ca="1" si="104"/>
        <v>-64838303.99856142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-64838303.99856142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-270249.8304253167</v>
      </c>
      <c r="L1154" s="444">
        <f t="shared" ca="1" si="104"/>
        <v>-65130209.132501312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-65130209.132501312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-271466.10181673284</v>
      </c>
      <c r="L1155" s="444">
        <f t="shared" ca="1" si="104"/>
        <v>-65423330.537832625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-65423330.537832625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-272687.44100561331</v>
      </c>
      <c r="L1156" s="444">
        <f t="shared" ca="1" si="104"/>
        <v>-65717673.282352813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-65717673.282352813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-273913.8691077808</v>
      </c>
      <c r="L1157" s="444">
        <f t="shared" ca="1" si="104"/>
        <v>-66013242.454975173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-66013242.454975173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-275145.40732704062</v>
      </c>
      <c r="L1158" s="444">
        <f t="shared" ca="1" si="104"/>
        <v>-66310043.165816791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-66310043.165816791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-276382.07695554738</v>
      </c>
      <c r="L1159" s="444">
        <f t="shared" ca="1" si="104"/>
        <v>-66608080.546286918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-66608080.546286918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-277623.89937417291</v>
      </c>
      <c r="L1160" s="444">
        <f t="shared" ca="1" si="104"/>
        <v>-66907359.749175668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-66907359.749175668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-278870.89605287596</v>
      </c>
      <c r="L1161" s="444">
        <f t="shared" ca="1" si="104"/>
        <v>-67207885.94874312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-67207885.94874312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-280123.08855107374</v>
      </c>
      <c r="L1162" s="444">
        <f t="shared" ca="1" si="104"/>
        <v>-67509664.340808779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-67509664.340808779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-281380.49851801404</v>
      </c>
      <c r="L1163" s="444">
        <f t="shared" ca="1" si="104"/>
        <v>-67812700.142841384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-67812700.142841384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-282643.14769314986</v>
      </c>
      <c r="L1164" s="444">
        <f t="shared" ca="1" si="104"/>
        <v>-68116998.594049126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-68116998.594049126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-283911.05790651543</v>
      </c>
      <c r="L1165" s="444">
        <f t="shared" ca="1" si="104"/>
        <v>-68422564.955470219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-68422564.955470219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-285184.25107910333</v>
      </c>
      <c r="L1166" s="444">
        <f t="shared" ca="1" si="104"/>
        <v>-68729404.510063902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-68729404.510063902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-286462.74922324368</v>
      </c>
      <c r="L1167" s="444">
        <f t="shared" ca="1" si="104"/>
        <v>-69037522.562801734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-69037522.562801734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-287746.57444298465</v>
      </c>
      <c r="L1168" s="444">
        <f t="shared" ca="1" si="104"/>
        <v>-69346924.440759301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-69346924.440759301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-288945.51850316377</v>
      </c>
      <c r="L1169" s="444">
        <f t="shared" ca="1" si="104"/>
        <v>-69635869.95926246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-69635869.95926246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-290149.4581635936</v>
      </c>
      <c r="L1170" s="444">
        <f t="shared" ca="1" si="104"/>
        <v>-69926019.41742605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-69926019.41742605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-291358.41423927521</v>
      </c>
      <c r="L1171" s="444">
        <f t="shared" ca="1" si="104"/>
        <v>-70217377.831665322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-70217377.831665322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-292572.40763193881</v>
      </c>
      <c r="L1172" s="444">
        <f t="shared" ca="1" si="104"/>
        <v>-70509950.239297256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-70509950.239297256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-293791.45933040523</v>
      </c>
      <c r="L1173" s="444">
        <f t="shared" ca="1" si="104"/>
        <v>-70803741.698627666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-70803741.698627666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-295015.59041094861</v>
      </c>
      <c r="L1174" s="444">
        <f t="shared" ca="1" si="104"/>
        <v>-71098757.289038613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-71098757.289038613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-296244.82203766087</v>
      </c>
      <c r="L1175" s="444">
        <f t="shared" ca="1" si="104"/>
        <v>-71395002.11107628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-71395002.11107628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-297479.17546281783</v>
      </c>
      <c r="L1176" s="444">
        <f t="shared" ca="1" si="104"/>
        <v>-71692481.286539093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-71692481.286539093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-298718.67202724621</v>
      </c>
      <c r="L1177" s="444">
        <f t="shared" ca="1" si="104"/>
        <v>-71991199.958566338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-71991199.958566338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-299963.33316069306</v>
      </c>
      <c r="L1178" s="444">
        <f t="shared" ca="1" si="104"/>
        <v>-72291163.291727036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-72291163.291727036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-301213.18038219598</v>
      </c>
      <c r="L1179" s="444">
        <f t="shared" ca="1" si="104"/>
        <v>-72592376.472109228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-72592376.472109228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-302468.23530045513</v>
      </c>
      <c r="L1180" s="444">
        <f t="shared" ca="1" si="104"/>
        <v>-72894844.70740968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-72894844.70740968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-303728.51961420698</v>
      </c>
      <c r="L1181" s="444">
        <f t="shared" ca="1" si="104"/>
        <v>-73198573.227023885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-73198573.227023885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-304994.05511259951</v>
      </c>
      <c r="L1182" s="444">
        <f t="shared" ca="1" si="104"/>
        <v>-73503567.282136485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-73503567.282136485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-306264.86367556866</v>
      </c>
      <c r="L1183" s="444">
        <f t="shared" ca="1" si="104"/>
        <v>-73809832.14581205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-73809832.14581205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-307540.96727421688</v>
      </c>
      <c r="L1184" s="444">
        <f t="shared" ca="1" si="104"/>
        <v>-74117373.113086268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-74117373.113086268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-308822.38797119277</v>
      </c>
      <c r="L1185" s="444">
        <f t="shared" ca="1" si="104"/>
        <v>-74426195.501057461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-74426195.501057461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-310109.14792107273</v>
      </c>
      <c r="L1186" s="444">
        <f t="shared" ca="1" si="104"/>
        <v>-74736304.648978531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-74736304.648978531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-311401.26937074389</v>
      </c>
      <c r="L1187" s="444">
        <f t="shared" ca="1" si="104"/>
        <v>-75047705.918349281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-75047705.918349281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-312698.77465978864</v>
      </c>
      <c r="L1188" s="444">
        <f t="shared" ca="1" si="104"/>
        <v>-75360404.693009064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-75360404.693009064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-314001.68622087111</v>
      </c>
      <c r="L1189" s="444">
        <f t="shared" ca="1" si="104"/>
        <v>-75674406.379229933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-75674406.379229933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-315310.02658012474</v>
      </c>
      <c r="L1190" s="444">
        <f t="shared" ca="1" si="104"/>
        <v>-75989716.405810058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-75989716.405810058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-316623.81835754192</v>
      </c>
      <c r="L1191" s="444">
        <f t="shared" ca="1" si="104"/>
        <v>-76306340.2241676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-76306340.2241676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-317943.08426736499</v>
      </c>
      <c r="L1192" s="444">
        <f t="shared" ca="1" si="104"/>
        <v>-76624283.308434963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-76624283.308434963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-319267.84711847903</v>
      </c>
      <c r="L1193" s="444">
        <f t="shared" ca="1" si="104"/>
        <v>-76943551.155553445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-76943551.155553445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-320598.12981480605</v>
      </c>
      <c r="L1194" s="444">
        <f t="shared" ca="1" si="104"/>
        <v>-77264149.285368249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-77264149.285368249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-321933.95535570104</v>
      </c>
      <c r="L1195" s="444">
        <f t="shared" ca="1" si="104"/>
        <v>-77586083.240723953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-77586083.240723953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-323275.34683634981</v>
      </c>
      <c r="L1196" s="444">
        <f t="shared" ca="1" si="104"/>
        <v>-77909358.587560296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-77909358.587560296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-324622.3274481679</v>
      </c>
      <c r="L1197" s="444">
        <f t="shared" ca="1" si="104"/>
        <v>-78233980.91500847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-78233980.91500847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-325974.92047920194</v>
      </c>
      <c r="L1198" s="444">
        <f t="shared" ca="1" si="104"/>
        <v>-78559955.835487679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-78559955.835487679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-327333.149314532</v>
      </c>
      <c r="L1199" s="444">
        <f t="shared" ca="1" si="104"/>
        <v>-78887288.984802216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-78887288.984802216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-328697.03743667592</v>
      </c>
      <c r="L1200" s="444">
        <f t="shared" ca="1" si="104"/>
        <v>-79215986.022238895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-79215986.022238895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-330066.60842599539</v>
      </c>
      <c r="L1201" s="444">
        <f t="shared" ca="1" si="104"/>
        <v>-79546052.630664885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-79546052.630664885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-331441.88596110366</v>
      </c>
      <c r="L1202" s="444">
        <f t="shared" ca="1" si="104"/>
        <v>-79877494.516625986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-79877494.516625986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-332822.89381927496</v>
      </c>
      <c r="L1203" s="444">
        <f t="shared" ca="1" si="104"/>
        <v>-80210317.410445258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-80210317.410445258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-334209.65587685525</v>
      </c>
      <c r="L1204" s="444">
        <f t="shared" ca="1" si="104"/>
        <v>-80544527.066322118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-80544527.066322118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-335602.19610967551</v>
      </c>
      <c r="L1205" s="444">
        <f t="shared" ca="1" si="104"/>
        <v>-80880129.2624318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-80880129.2624318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-337000.53859346581</v>
      </c>
      <c r="L1206" s="444">
        <f t="shared" ca="1" si="104"/>
        <v>-81217129.801025271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-81217129.801025271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-338404.70750427194</v>
      </c>
      <c r="L1207" s="444">
        <f t="shared" ca="1" si="104"/>
        <v>-81555534.508529544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-81555534.508529544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-339814.7271188731</v>
      </c>
      <c r="L1208" s="444">
        <f t="shared" ca="1" si="104"/>
        <v>-81895349.235648423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-81895349.235648423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-341230.62181520177</v>
      </c>
      <c r="L1209" s="444">
        <f t="shared" ca="1" si="104"/>
        <v>-82236579.857463628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-82236579.857463628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-342652.41607276513</v>
      </c>
      <c r="L1210" s="444">
        <f t="shared" ca="1" si="104"/>
        <v>-82579232.273536399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-82579232.273536399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-344080.13447306835</v>
      </c>
      <c r="L1211" s="444">
        <f t="shared" ca="1" si="104"/>
        <v>-82923312.40800947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-82923312.40800947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-345513.80170003948</v>
      </c>
      <c r="L1212" s="444">
        <f t="shared" ca="1" si="104"/>
        <v>-83268826.20970951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-83268826.20970951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-346953.44254045631</v>
      </c>
      <c r="L1213" s="444">
        <f t="shared" ca="1" si="104"/>
        <v>-83615779.652249962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-83615779.652249962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-348399.08188437484</v>
      </c>
      <c r="L1214" s="444">
        <f t="shared" ca="1" si="104"/>
        <v>-83964178.734134331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-83964178.734134331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-349850.74472555972</v>
      </c>
      <c r="L1215" s="444">
        <f t="shared" ca="1" si="104"/>
        <v>-84314029.478859887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-84314029.478859887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-351308.4561619162</v>
      </c>
      <c r="L1216" s="444">
        <f t="shared" ca="1" si="104"/>
        <v>-84665337.935021803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-84665337.935021803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-352772.24139592418</v>
      </c>
      <c r="L1217" s="444">
        <f t="shared" ca="1" si="104"/>
        <v>-85018110.176417723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-85018110.176417723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-354242.12573507382</v>
      </c>
      <c r="L1218" s="444">
        <f t="shared" ca="1" si="104"/>
        <v>-85372352.302152798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-85372352.302152798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-355718.13459230331</v>
      </c>
      <c r="L1219" s="444">
        <f t="shared" ca="1" si="104"/>
        <v>-85728070.436745107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-85728070.436745107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-357200.29348643793</v>
      </c>
      <c r="L1220" s="444">
        <f t="shared" ca="1" si="104"/>
        <v>-86085270.730231538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-86085270.730231538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-358688.62804263143</v>
      </c>
      <c r="L1221" s="444">
        <f t="shared" ca="1" si="104"/>
        <v>-86443959.358274177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-86443959.358274177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-360183.16399280907</v>
      </c>
      <c r="L1222" s="444">
        <f t="shared" ca="1" si="104"/>
        <v>-86804142.522266984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-86804142.522266984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-361683.92717611243</v>
      </c>
      <c r="L1223" s="444">
        <f t="shared" ca="1" si="104"/>
        <v>-87165826.449443102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-87165826.449443102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-363190.94353934628</v>
      </c>
      <c r="L1224" s="444">
        <f t="shared" ca="1" si="104"/>
        <v>-87529017.392982453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-87529017.392982453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-364704.23913742689</v>
      </c>
      <c r="L1225" s="444">
        <f t="shared" ca="1" si="104"/>
        <v>-87893721.632119879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-87893721.632119879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-366223.84013383283</v>
      </c>
      <c r="L1226" s="444">
        <f t="shared" ca="1" si="104"/>
        <v>-88259945.47225371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-88259945.47225371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-367749.77280105714</v>
      </c>
      <c r="L1227" s="444">
        <f t="shared" ca="1" si="104"/>
        <v>-88627695.245054767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-88627695.245054767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-369282.0635210615</v>
      </c>
      <c r="L1228" s="444">
        <f t="shared" ca="1" si="104"/>
        <v>-88996977.308575824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-88996977.308575824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-370820.7387857326</v>
      </c>
      <c r="L1229" s="444">
        <f t="shared" ca="1" si="104"/>
        <v>-89367798.047361553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-89367798.047361553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-372365.82519733981</v>
      </c>
      <c r="L1230" s="444">
        <f t="shared" ca="1" si="104"/>
        <v>-89740163.872558892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-89740163.872558892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-373917.34946899535</v>
      </c>
      <c r="L1231" s="444">
        <f t="shared" ca="1" si="104"/>
        <v>-90114081.222027883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-90114081.222027883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-375475.33842511615</v>
      </c>
      <c r="L1232" s="444">
        <f t="shared" ca="1" si="104"/>
        <v>-90489556.560452998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-90489556.560452998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-377039.81900188746</v>
      </c>
      <c r="L1233" s="444">
        <f t="shared" ca="1" si="104"/>
        <v>-90866596.379454881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-90866596.379454881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-378610.81824772869</v>
      </c>
      <c r="L1234" s="444">
        <f t="shared" ca="1" si="104"/>
        <v>-91245207.197702616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-91245207.197702616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-380188.36332376092</v>
      </c>
      <c r="L1235" s="444">
        <f t="shared" ca="1" si="104"/>
        <v>-91625395.561026379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-91625395.561026379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-381772.48150427657</v>
      </c>
      <c r="L1236" s="444">
        <f t="shared" ca="1" si="104"/>
        <v>-92007168.042530656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-92007168.042530656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-383363.20017721108</v>
      </c>
      <c r="L1237" s="444">
        <f t="shared" ca="1" si="104"/>
        <v>-92390531.242707863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-92390531.242707863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-384960.54684461607</v>
      </c>
      <c r="L1238" s="444">
        <f t="shared" ca="1" si="104"/>
        <v>-92775491.78955248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-92775491.78955248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-386564.54912313534</v>
      </c>
      <c r="L1239" s="444">
        <f t="shared" ca="1" si="104"/>
        <v>-93162056.338675618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-93162056.338675618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-388175.23474448174</v>
      </c>
      <c r="L1240" s="444">
        <f t="shared" ca="1" si="104"/>
        <v>-93550231.573420107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-93550231.573420107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-389792.63155591709</v>
      </c>
      <c r="L1241" s="444">
        <f t="shared" ca="1" si="104"/>
        <v>-93940024.204976022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-93940024.204976022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-391416.76752073341</v>
      </c>
      <c r="L1242" s="444">
        <f t="shared" ca="1" si="104"/>
        <v>-94331440.972496763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-94331440.972496763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-393047.67071873648</v>
      </c>
      <c r="L1243" s="444">
        <f t="shared" ca="1" si="104"/>
        <v>-94724488.643215492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-94724488.643215492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-394685.36934673123</v>
      </c>
      <c r="L1244" s="444">
        <f t="shared" ca="1" si="104"/>
        <v>-95119174.01256223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-95119174.01256223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-396329.89171900926</v>
      </c>
      <c r="L1245" s="444">
        <f t="shared" ca="1" si="104"/>
        <v>-95515503.904281244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-95515503.904281244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-397981.26626783854</v>
      </c>
      <c r="L1246" s="444">
        <f t="shared" ca="1" si="104"/>
        <v>-95913485.17054908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-95913485.17054908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-399639.5215439545</v>
      </c>
      <c r="L1247" s="444">
        <f t="shared" ca="1" si="104"/>
        <v>-96313124.69209303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-96313124.69209303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-401304.68621705426</v>
      </c>
      <c r="L1248" s="444">
        <f t="shared" ca="1" si="104"/>
        <v>-96714429.378310084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-96714429.378310084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-402976.78907629201</v>
      </c>
      <c r="L1249" s="444">
        <f t="shared" ca="1" si="104"/>
        <v>-97117406.167386383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-97117406.167386383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-404655.8590307766</v>
      </c>
      <c r="L1250" s="444">
        <f t="shared" ca="1" si="104"/>
        <v>-97522062.026417166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-97522062.026417166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-406341.92511007155</v>
      </c>
      <c r="L1251" s="444">
        <f t="shared" ca="1" si="104"/>
        <v>-97928403.951527238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-97928403.951527238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-408035.01646469685</v>
      </c>
      <c r="L1252" s="444">
        <f t="shared" ca="1" si="104"/>
        <v>-98336438.967991933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-98336438.967991933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-409735.16236663307</v>
      </c>
      <c r="L1253" s="444">
        <f t="shared" ca="1" si="104"/>
        <v>-98746174.130358562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-98746174.130358562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-411442.39220982732</v>
      </c>
      <c r="L1254" s="444">
        <f t="shared" ca="1" si="104"/>
        <v>-99157616.52256839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-99157616.52256839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-413156.7355107016</v>
      </c>
      <c r="L1255" s="444">
        <f t="shared" ca="1" si="104"/>
        <v>-99570773.258079097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-99570773.258079097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-414878.22190866288</v>
      </c>
      <c r="L1256" s="444">
        <f t="shared" ca="1" si="104"/>
        <v>-99985651.479987755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-99985651.479987755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-416606.88116661564</v>
      </c>
      <c r="L1257" s="444">
        <f t="shared" ca="1" si="104"/>
        <v>-100402258.36115438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-100402258.36115438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-418342.74317147658</v>
      </c>
      <c r="L1258" s="444">
        <f t="shared" ca="1" si="104"/>
        <v>-100820601.10432586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-100820601.10432586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-420085.83793469111</v>
      </c>
      <c r="L1259" s="444">
        <f t="shared" ca="1" si="104"/>
        <v>-101240686.94226055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-101240686.94226055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-421836.19559275225</v>
      </c>
      <c r="L1260" s="444">
        <f t="shared" ca="1" si="104"/>
        <v>-101662523.13785329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-101662523.13785329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-423593.84640772204</v>
      </c>
      <c r="L1261" s="444">
        <f t="shared" ca="1" si="104"/>
        <v>-102086116.98426102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-102086116.98426102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-425358.82076775422</v>
      </c>
      <c r="L1262" s="444">
        <f t="shared" ca="1" si="104"/>
        <v>-102511475.80502878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-102511475.80502878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-427131.14918761991</v>
      </c>
      <c r="L1263" s="444">
        <f t="shared" ca="1" si="104"/>
        <v>-102938606.95421641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-102938606.95421641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-428910.86230923503</v>
      </c>
      <c r="L1264" s="444">
        <f t="shared" ca="1" si="104"/>
        <v>-103367517.81652564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-103367517.81652564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-430697.99090219015</v>
      </c>
      <c r="L1265" s="444">
        <f t="shared" ca="1" si="104"/>
        <v>-103798215.80742782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-103798215.80742782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-432492.5658642826</v>
      </c>
      <c r="L1266" s="444">
        <f t="shared" ca="1" si="104"/>
        <v>-104230708.3732921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-104230708.3732921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-434294.61822205043</v>
      </c>
      <c r="L1267" s="444">
        <f t="shared" ca="1" si="104"/>
        <v>-104665002.99151416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-104665002.99151416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-436104.17913130892</v>
      </c>
      <c r="L1268" s="444">
        <f t="shared" ca="1" si="104"/>
        <v>-105101107.17064548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-105101107.17064548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-437921.27987768949</v>
      </c>
      <c r="L1269" s="444">
        <f t="shared" ca="1" si="104"/>
        <v>-105539028.45052317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-105539028.45052317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-439745.95187717985</v>
      </c>
      <c r="L1270" s="444">
        <f t="shared" ca="1" si="104"/>
        <v>-105978774.40240034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-105978774.40240034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-441578.22667666816</v>
      </c>
      <c r="L1271" s="444">
        <f t="shared" ca="1" si="104"/>
        <v>-106420352.62907702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-106420352.62907702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-443418.13595448754</v>
      </c>
      <c r="L1272" s="444">
        <f t="shared" ca="1" si="104"/>
        <v>-106863770.7650315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-106863770.7650315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-445265.71152096457</v>
      </c>
      <c r="L1273" s="444">
        <f t="shared" ca="1" si="104"/>
        <v>-107309036.47655247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-107309036.47655247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-447120.98531896871</v>
      </c>
      <c r="L1274" s="444">
        <f t="shared" ca="1" si="104"/>
        <v>-107756157.46187145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-107756157.46187145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-448983.98942446435</v>
      </c>
      <c r="L1275" s="444">
        <f t="shared" ca="1" si="104"/>
        <v>-108205141.45129591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-108205141.45129591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-450854.7560470663</v>
      </c>
      <c r="L1276" s="444">
        <f t="shared" ca="1" si="104"/>
        <v>-108655996.20734298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-108655996.20734298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-452733.31753059576</v>
      </c>
      <c r="L1277" s="444">
        <f t="shared" ca="1" si="104"/>
        <v>-109108729.52487358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-109108729.52487358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-454619.70635363989</v>
      </c>
      <c r="L1278" s="444">
        <f t="shared" ca="1" si="104"/>
        <v>-109563349.23122722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-109563349.23122722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-456513.95513011346</v>
      </c>
      <c r="L1279" s="444">
        <f t="shared" ca="1" si="104"/>
        <v>-110019863.18635733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-110019863.18635733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-458416.09660982224</v>
      </c>
      <c r="L1280" s="444">
        <f t="shared" ca="1" si="104"/>
        <v>-110478279.28296715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-110478279.28296715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-460326.16367902985</v>
      </c>
      <c r="L1281" s="444">
        <f t="shared" ca="1" si="104"/>
        <v>-110938605.44664618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-110938605.44664618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-462244.18936102575</v>
      </c>
      <c r="L1282" s="444">
        <f t="shared" ca="1" si="104"/>
        <v>-111400849.6360072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-111400849.6360072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-464170.20681669668</v>
      </c>
      <c r="L1283" s="444">
        <f t="shared" ref="L1283:L1537" ca="1" si="109">I1283-J1283+K1283</f>
        <v>-111865019.84282391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-111865019.84282391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-466104.24934509961</v>
      </c>
      <c r="L1284" s="444">
        <f t="shared" ca="1" si="109"/>
        <v>-112331124.092169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-112331124.092169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-468046.35038403748</v>
      </c>
      <c r="L1285" s="444">
        <f t="shared" ca="1" si="109"/>
        <v>-112799170.44255304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-112799170.44255304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-469996.54351063765</v>
      </c>
      <c r="L1286" s="444">
        <f t="shared" ca="1" si="109"/>
        <v>-113269166.98606367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-113269166.98606367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-471954.86244193191</v>
      </c>
      <c r="L1287" s="444">
        <f t="shared" ca="1" si="109"/>
        <v>-113741121.8485056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-113741121.8485056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-473921.34103543998</v>
      </c>
      <c r="L1288" s="444">
        <f t="shared" ca="1" si="109"/>
        <v>-114215043.18954104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-114215043.18954104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-475896.01328975434</v>
      </c>
      <c r="L1289" s="444">
        <f t="shared" ca="1" si="109"/>
        <v>-114690939.20283079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-114690939.20283079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-477878.91334512836</v>
      </c>
      <c r="L1290" s="444">
        <f t="shared" ca="1" si="109"/>
        <v>-115168818.11617592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-115168818.11617592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-479870.07548406627</v>
      </c>
      <c r="L1291" s="444">
        <f t="shared" ca="1" si="109"/>
        <v>-115648688.19165999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-115648688.19165999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-481869.53413191665</v>
      </c>
      <c r="L1292" s="444">
        <f t="shared" ca="1" si="109"/>
        <v>-116130557.7257919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-116130557.7257919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-483877.32385746622</v>
      </c>
      <c r="L1293" s="444">
        <f t="shared" ca="1" si="109"/>
        <v>-116614435.04964937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-116614435.04964937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-485893.4793735391</v>
      </c>
      <c r="L1294" s="444">
        <f t="shared" ca="1" si="109"/>
        <v>-117100328.52902292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-117100328.52902292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-487918.03553759539</v>
      </c>
      <c r="L1295" s="444">
        <f t="shared" ca="1" si="109"/>
        <v>-117588246.56456052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-117588246.56456052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-489951.0273523354</v>
      </c>
      <c r="L1296" s="444">
        <f t="shared" ca="1" si="109"/>
        <v>-118078197.59191285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-118078197.59191285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-491992.48996630352</v>
      </c>
      <c r="L1297" s="444">
        <f t="shared" ca="1" si="109"/>
        <v>-118570190.08187915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-118570190.08187915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-494042.45867449645</v>
      </c>
      <c r="L1298" s="444">
        <f t="shared" ca="1" si="109"/>
        <v>-119064232.54055364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-119064232.54055364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-496100.96891897358</v>
      </c>
      <c r="L1299" s="444">
        <f t="shared" ca="1" si="109"/>
        <v>-119560333.50947262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-119560333.50947262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-498168.05628946924</v>
      </c>
      <c r="L1300" s="444">
        <f t="shared" ca="1" si="109"/>
        <v>-120058501.56576209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-120058501.56576209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-500243.75652400864</v>
      </c>
      <c r="L1301" s="444">
        <f t="shared" ca="1" si="109"/>
        <v>-120558745.3222861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-120558745.3222861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-502328.1055095254</v>
      </c>
      <c r="L1302" s="444">
        <f t="shared" ca="1" si="109"/>
        <v>-121061073.42779562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-121061073.42779562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-504421.13928248174</v>
      </c>
      <c r="L1303" s="444">
        <f t="shared" ca="1" si="109"/>
        <v>-121565494.5670781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-121565494.5670781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-506522.8940294921</v>
      </c>
      <c r="L1304" s="444">
        <f t="shared" ca="1" si="109"/>
        <v>-122072017.4611076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-122072017.4611076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-508633.4060879483</v>
      </c>
      <c r="L1305" s="444">
        <f t="shared" ca="1" si="109"/>
        <v>-122580650.86719555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-122580650.86719555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-510752.71194664814</v>
      </c>
      <c r="L1306" s="444">
        <f t="shared" ca="1" si="109"/>
        <v>-123091403.5791422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-123091403.5791422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-512880.8482464258</v>
      </c>
      <c r="L1307" s="444">
        <f t="shared" ca="1" si="109"/>
        <v>-123604284.42738862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-123604284.42738862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-515017.85178078595</v>
      </c>
      <c r="L1308" s="444">
        <f t="shared" ca="1" si="109"/>
        <v>-124119302.27916941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-124119302.27916941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-517163.75949653919</v>
      </c>
      <c r="L1309" s="444">
        <f t="shared" ca="1" si="109"/>
        <v>-124636466.03866595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-124636466.03866595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-519318.60849444137</v>
      </c>
      <c r="L1310" s="444">
        <f t="shared" ca="1" si="109"/>
        <v>-125155784.6471604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-125155784.6471604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-521482.43602983496</v>
      </c>
      <c r="L1311" s="444">
        <f t="shared" ca="1" si="109"/>
        <v>-125677267.08319023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-125677267.08319023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-523655.27951329265</v>
      </c>
      <c r="L1312" s="444">
        <f t="shared" ca="1" si="109"/>
        <v>-126200922.36270353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-126200922.36270353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-525837.17651126476</v>
      </c>
      <c r="L1313" s="444">
        <f t="shared" ca="1" si="109"/>
        <v>-126726759.53921479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-126726759.53921479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-528028.16474672826</v>
      </c>
      <c r="L1314" s="444">
        <f t="shared" ca="1" si="109"/>
        <v>-127254787.70396152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-127254787.70396152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-530228.28209983965</v>
      </c>
      <c r="L1315" s="444">
        <f t="shared" ca="1" si="109"/>
        <v>-127785015.98606136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-127785015.98606136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-532437.56660858903</v>
      </c>
      <c r="L1316" s="444">
        <f t="shared" ca="1" si="109"/>
        <v>-128317453.55266996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-128317453.55266996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-534656.05646945816</v>
      </c>
      <c r="L1317" s="444">
        <f t="shared" ca="1" si="109"/>
        <v>-128852109.60913941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-128852109.60913941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-536883.79003808077</v>
      </c>
      <c r="L1318" s="444">
        <f t="shared" ca="1" si="109"/>
        <v>-129388993.39917749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-129388993.39917749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-539120.80582990625</v>
      </c>
      <c r="L1319" s="444">
        <f t="shared" ca="1" si="109"/>
        <v>-129928114.2050074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-129928114.2050074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-541367.14252086414</v>
      </c>
      <c r="L1320" s="444">
        <f t="shared" ca="1" si="109"/>
        <v>-130469481.34752826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-130469481.34752826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-543622.83894803445</v>
      </c>
      <c r="L1321" s="444">
        <f t="shared" ca="1" si="109"/>
        <v>-131013104.18647631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-131013104.18647631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-545887.93411031796</v>
      </c>
      <c r="L1322" s="444">
        <f t="shared" ca="1" si="109"/>
        <v>-131558992.12058662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-131558992.12058662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-548162.4671691109</v>
      </c>
      <c r="L1323" s="444">
        <f t="shared" ca="1" si="109"/>
        <v>-132107154.58775572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-132107154.58775572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-550446.47744898207</v>
      </c>
      <c r="L1324" s="444">
        <f t="shared" ca="1" si="109"/>
        <v>-132657601.06520471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-132657601.06520471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-552740.004438353</v>
      </c>
      <c r="L1325" s="444">
        <f t="shared" ca="1" si="109"/>
        <v>-133210341.06964307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-133210341.06964307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-555043.08779017942</v>
      </c>
      <c r="L1326" s="444">
        <f t="shared" ca="1" si="109"/>
        <v>-133765384.15743324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-133765384.15743324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-557355.76732263854</v>
      </c>
      <c r="L1327" s="444">
        <f t="shared" ca="1" si="109"/>
        <v>-134322739.92475587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-134322739.92475587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-559678.08301981608</v>
      </c>
      <c r="L1328" s="444">
        <f t="shared" ca="1" si="109"/>
        <v>-134882418.00777569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-134882418.00777569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-562010.07503239869</v>
      </c>
      <c r="L1329" s="444">
        <f t="shared" ca="1" si="109"/>
        <v>-135444428.08280811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-135444428.08280811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-564351.78367836715</v>
      </c>
      <c r="L1330" s="444">
        <f t="shared" ca="1" si="109"/>
        <v>-136008779.86648646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-136008779.86648646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-566703.24944369355</v>
      </c>
      <c r="L1331" s="444">
        <f t="shared" ca="1" si="109"/>
        <v>-136575483.11593014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-136575483.11593014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-569064.51298304228</v>
      </c>
      <c r="L1332" s="444">
        <f t="shared" ca="1" si="109"/>
        <v>-137144547.62891319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-137144547.62891319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-571435.61512047169</v>
      </c>
      <c r="L1333" s="444">
        <f t="shared" ca="1" si="109"/>
        <v>-137715983.24403366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-137715983.24403366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-573816.59685014025</v>
      </c>
      <c r="L1334" s="444">
        <f t="shared" ca="1" si="109"/>
        <v>-138289799.84088379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-138289799.84088379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-576207.49933701579</v>
      </c>
      <c r="L1335" s="444">
        <f t="shared" ca="1" si="109"/>
        <v>-138866007.34022081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-138866007.34022081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-578608.36391758674</v>
      </c>
      <c r="L1336" s="444">
        <f t="shared" ca="1" si="109"/>
        <v>-139444615.7041384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-139444615.7041384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-581019.23210057663</v>
      </c>
      <c r="L1337" s="444">
        <f t="shared" ca="1" si="109"/>
        <v>-140025634.93623897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-140025634.93623897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-583440.14556766243</v>
      </c>
      <c r="L1338" s="444">
        <f t="shared" ca="1" si="109"/>
        <v>-140609075.08180663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-140609075.08180663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-585871.14617419429</v>
      </c>
      <c r="L1339" s="444">
        <f t="shared" ca="1" si="109"/>
        <v>-141194946.22798082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-141194946.22798082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-588312.27594992006</v>
      </c>
      <c r="L1340" s="444">
        <f t="shared" ca="1" si="109"/>
        <v>-141783258.50393075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-141783258.50393075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-590763.5770997114</v>
      </c>
      <c r="L1341" s="444">
        <f t="shared" ca="1" si="109"/>
        <v>-142374022.08103046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-142374022.08103046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-593225.09200429358</v>
      </c>
      <c r="L1342" s="444">
        <f t="shared" ca="1" si="109"/>
        <v>-142967247.17303476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-142967247.17303476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-595696.86322097818</v>
      </c>
      <c r="L1343" s="444">
        <f t="shared" ca="1" si="109"/>
        <v>-143562944.03625575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-143562944.03625575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-598178.93348439899</v>
      </c>
      <c r="L1344" s="444">
        <f t="shared" ca="1" si="109"/>
        <v>-144161122.96974015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-144161122.96974015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-600671.34570725064</v>
      </c>
      <c r="L1345" s="444">
        <f t="shared" ca="1" si="109"/>
        <v>-144761794.31544739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-144761794.31544739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-603174.14298103075</v>
      </c>
      <c r="L1346" s="444">
        <f t="shared" ca="1" si="109"/>
        <v>-145364968.45842841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-145364968.45842841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-605687.36857678508</v>
      </c>
      <c r="L1347" s="444">
        <f t="shared" ca="1" si="109"/>
        <v>-145970655.82700521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-145970655.82700521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-608211.06594585499</v>
      </c>
      <c r="L1348" s="444">
        <f t="shared" ca="1" si="109"/>
        <v>-146578866.89295107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-146578866.89295107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-610745.2787206294</v>
      </c>
      <c r="L1349" s="444">
        <f t="shared" ca="1" si="109"/>
        <v>-147189612.17167169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-147189612.17167169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-613290.05071529874</v>
      </c>
      <c r="L1350" s="444">
        <f t="shared" ca="1" si="109"/>
        <v>-147802902.22238699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-147802902.22238699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-615845.42592661246</v>
      </c>
      <c r="L1351" s="444">
        <f t="shared" ca="1" si="109"/>
        <v>-148418747.64831361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-148418747.64831361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-618411.44853464002</v>
      </c>
      <c r="L1352" s="444">
        <f t="shared" ca="1" si="109"/>
        <v>-149037159.09684825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-149037159.09684825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-620988.16290353436</v>
      </c>
      <c r="L1353" s="444">
        <f t="shared" ca="1" si="109"/>
        <v>-149658147.2597518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-149658147.2597518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-623575.61358229909</v>
      </c>
      <c r="L1354" s="444">
        <f t="shared" ca="1" si="109"/>
        <v>-150281722.87333411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-150281722.87333411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-626173.84530555876</v>
      </c>
      <c r="L1355" s="444">
        <f t="shared" ca="1" si="109"/>
        <v>-150907896.71863967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-150907896.71863967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-628782.9029943319</v>
      </c>
      <c r="L1356" s="444">
        <f t="shared" ca="1" si="109"/>
        <v>-151536679.62163401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-151536679.62163401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-631402.83175680833</v>
      </c>
      <c r="L1357" s="444">
        <f t="shared" ca="1" si="109"/>
        <v>-152168082.45339081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-152168082.45339081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-634033.6768891284</v>
      </c>
      <c r="L1358" s="444">
        <f t="shared" ca="1" si="109"/>
        <v>-152802116.13027993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-152802116.13027993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-636675.4838761664</v>
      </c>
      <c r="L1359" s="444">
        <f t="shared" ca="1" si="109"/>
        <v>-153438791.6141561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-153438791.6141561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-639328.29839231702</v>
      </c>
      <c r="L1360" s="444">
        <f t="shared" ca="1" si="109"/>
        <v>-154078119.91254842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-154078119.91254842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-641992.16630228504</v>
      </c>
      <c r="L1361" s="444">
        <f t="shared" ca="1" si="109"/>
        <v>-154720112.07885072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-154720112.07885072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-644667.13366187795</v>
      </c>
      <c r="L1362" s="444">
        <f t="shared" ca="1" si="109"/>
        <v>-155364779.21251258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-155364779.21251258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-647353.24671880237</v>
      </c>
      <c r="L1363" s="444">
        <f t="shared" ca="1" si="109"/>
        <v>-156012132.45923138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-156012132.45923138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-650050.55191346409</v>
      </c>
      <c r="L1364" s="444">
        <f t="shared" ca="1" si="109"/>
        <v>-156662183.01114485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-156662183.01114485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-652759.09587977023</v>
      </c>
      <c r="L1365" s="444">
        <f t="shared" ca="1" si="109"/>
        <v>-157314942.10702461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-157314942.10702461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-655478.92544593592</v>
      </c>
      <c r="L1366" s="444">
        <f t="shared" ca="1" si="109"/>
        <v>-157970421.03247055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-157970421.03247055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-658210.08763529395</v>
      </c>
      <c r="L1367" s="444">
        <f t="shared" ca="1" si="109"/>
        <v>-158628631.12010586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-158628631.12010586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-660952.62966710771</v>
      </c>
      <c r="L1368" s="444">
        <f t="shared" ca="1" si="109"/>
        <v>-159289583.74977297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-159289583.74977297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-663706.59895738738</v>
      </c>
      <c r="L1369" s="444">
        <f t="shared" ca="1" si="109"/>
        <v>-159953290.34873036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-159953290.34873036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-666472.04311970982</v>
      </c>
      <c r="L1370" s="444">
        <f t="shared" ca="1" si="109"/>
        <v>-160619762.39185005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-160619762.39185005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-669249.00996604189</v>
      </c>
      <c r="L1371" s="444">
        <f t="shared" ca="1" si="109"/>
        <v>-161289011.4018161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-161289011.4018161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-672037.5475075671</v>
      </c>
      <c r="L1372" s="444">
        <f t="shared" ca="1" si="109"/>
        <v>-161961048.94932365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-161961048.94932365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-674837.70395551517</v>
      </c>
      <c r="L1373" s="444">
        <f t="shared" ca="1" si="109"/>
        <v>-162635886.65327916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-162635886.65327916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-677649.52772199642</v>
      </c>
      <c r="L1374" s="444">
        <f t="shared" ca="1" si="109"/>
        <v>-163313536.18100116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-163313536.18100116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-680473.06742083817</v>
      </c>
      <c r="L1375" s="444">
        <f t="shared" ca="1" si="109"/>
        <v>-163994009.248422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-163994009.248422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-683308.37186842493</v>
      </c>
      <c r="L1376" s="444">
        <f t="shared" ca="1" si="109"/>
        <v>-164677317.62029043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-164677317.62029043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-686155.49008454347</v>
      </c>
      <c r="L1377" s="444">
        <f t="shared" ca="1" si="109"/>
        <v>-165363473.11037496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-165363473.11037496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-689014.47129322903</v>
      </c>
      <c r="L1378" s="444">
        <f t="shared" ca="1" si="109"/>
        <v>-166052487.5816682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-166052487.5816682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-691885.36492361745</v>
      </c>
      <c r="L1379" s="444">
        <f t="shared" ca="1" si="109"/>
        <v>-166744372.94659182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-166744372.94659182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-694768.22061079927</v>
      </c>
      <c r="L1380" s="444">
        <f t="shared" ca="1" si="109"/>
        <v>-167439141.16720262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-167439141.16720262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-697663.08819667762</v>
      </c>
      <c r="L1381" s="444">
        <f t="shared" ca="1" si="109"/>
        <v>-168136804.25539929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-168136804.25539929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-700570.01773083035</v>
      </c>
      <c r="L1382" s="444">
        <f t="shared" ca="1" si="109"/>
        <v>-168837374.27313012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-168837374.27313012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-703489.05947137554</v>
      </c>
      <c r="L1383" s="444">
        <f t="shared" ca="1" si="109"/>
        <v>-169540863.33260149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-169540863.33260149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-706420.26388583949</v>
      </c>
      <c r="L1384" s="444">
        <f t="shared" ca="1" si="109"/>
        <v>-170247283.59648731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-170247283.59648731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-709363.68165203044</v>
      </c>
      <c r="L1385" s="444">
        <f t="shared" ca="1" si="109"/>
        <v>-170956647.27813935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-170956647.27813935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-712319.36365891399</v>
      </c>
      <c r="L1386" s="444">
        <f t="shared" ca="1" si="109"/>
        <v>-171668966.64179826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-171668966.64179826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-715287.36100749276</v>
      </c>
      <c r="L1387" s="444">
        <f t="shared" ca="1" si="109"/>
        <v>-172384254.00280574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-172384254.00280574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-718267.72501169052</v>
      </c>
      <c r="L1388" s="444">
        <f t="shared" ca="1" si="109"/>
        <v>-173102521.72781742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-173102521.72781742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-721260.50719923922</v>
      </c>
      <c r="L1389" s="444">
        <f t="shared" ca="1" si="109"/>
        <v>-173823782.23501664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-173823782.23501664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-724265.7593125694</v>
      </c>
      <c r="L1390" s="444">
        <f t="shared" ca="1" si="109"/>
        <v>-174548047.99432921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-174548047.99432921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-727283.53330970509</v>
      </c>
      <c r="L1391" s="444">
        <f t="shared" ca="1" si="109"/>
        <v>-175275331.52763891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-175275331.52763891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-730313.88136516209</v>
      </c>
      <c r="L1392" s="444">
        <f t="shared" ca="1" si="109"/>
        <v>-176005645.40900406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-176005645.40900406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-733356.85587085027</v>
      </c>
      <c r="L1393" s="444">
        <f t="shared" ca="1" si="109"/>
        <v>-176739002.26487491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-176739002.26487491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-736412.50943697873</v>
      </c>
      <c r="L1394" s="444">
        <f t="shared" ca="1" si="109"/>
        <v>-177475414.77431187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-177475414.77431187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-739480.89489296614</v>
      </c>
      <c r="L1395" s="444">
        <f t="shared" ca="1" si="109"/>
        <v>-178214895.66920483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-178214895.66920483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-742562.06528835348</v>
      </c>
      <c r="L1396" s="444">
        <f t="shared" ca="1" si="109"/>
        <v>-178957457.7344932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-178957457.7344932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-745656.07389372168</v>
      </c>
      <c r="L1397" s="444">
        <f t="shared" ca="1" si="109"/>
        <v>-179703113.80838692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-179703113.80838692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-748762.97420161217</v>
      </c>
      <c r="L1398" s="444">
        <f t="shared" ca="1" si="109"/>
        <v>-180451876.78258854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-180451876.78258854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-751882.81992745225</v>
      </c>
      <c r="L1399" s="444">
        <f t="shared" ca="1" si="109"/>
        <v>-181203759.602516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-181203759.602516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-755015.66501048335</v>
      </c>
      <c r="L1400" s="444">
        <f t="shared" ca="1" si="109"/>
        <v>-181958775.26752648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-181958775.26752648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-758161.5636146937</v>
      </c>
      <c r="L1401" s="444">
        <f t="shared" ca="1" si="109"/>
        <v>-182716936.83114117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-182716936.83114117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-761320.57012975484</v>
      </c>
      <c r="L1402" s="444">
        <f t="shared" ca="1" si="109"/>
        <v>-183478257.40127093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-183478257.40127093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-764492.73917196214</v>
      </c>
      <c r="L1403" s="444">
        <f t="shared" ca="1" si="109"/>
        <v>-184242750.14044288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-184242750.14044288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-767678.12558517861</v>
      </c>
      <c r="L1404" s="444">
        <f t="shared" ca="1" si="109"/>
        <v>-185010428.26602805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-185010428.26602805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-770876.78444178356</v>
      </c>
      <c r="L1405" s="444">
        <f t="shared" ca="1" si="109"/>
        <v>-185781305.05046982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-185781305.05046982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-774088.77104362426</v>
      </c>
      <c r="L1406" s="444">
        <f t="shared" ca="1" si="109"/>
        <v>-186555393.82151344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-186555393.82151344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-777314.1409229727</v>
      </c>
      <c r="L1407" s="444">
        <f t="shared" ca="1" si="109"/>
        <v>-187332707.96243641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-187332707.96243641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-780552.94984348502</v>
      </c>
      <c r="L1408" s="444">
        <f t="shared" ca="1" si="109"/>
        <v>-188113260.9122799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-188113260.9122799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-783805.25380116631</v>
      </c>
      <c r="L1409" s="444">
        <f t="shared" ca="1" si="109"/>
        <v>-188897066.16608107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-188897066.16608107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-787071.10902533773</v>
      </c>
      <c r="L1410" s="444">
        <f t="shared" ca="1" si="109"/>
        <v>-189684137.2751064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-189684137.2751064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-790350.57197961002</v>
      </c>
      <c r="L1411" s="444">
        <f t="shared" ca="1" si="109"/>
        <v>-190474487.84708601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-190474487.84708601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-793643.69936285843</v>
      </c>
      <c r="L1412" s="444">
        <f t="shared" ca="1" si="109"/>
        <v>-191268131.54644886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-191268131.54644886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-796950.54811020358</v>
      </c>
      <c r="L1413" s="444">
        <f t="shared" ca="1" si="109"/>
        <v>-192065082.09455907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-192065082.09455907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-800271.17539399618</v>
      </c>
      <c r="L1414" s="444">
        <f t="shared" ca="1" si="109"/>
        <v>-192865353.26995307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-192865353.26995307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-803605.63862480444</v>
      </c>
      <c r="L1415" s="444">
        <f t="shared" ca="1" si="109"/>
        <v>-193668958.90857789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-193668958.90857789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-806953.99545240786</v>
      </c>
      <c r="L1416" s="444">
        <f t="shared" ca="1" si="109"/>
        <v>-194475912.90403029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-194475912.90403029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-810316.30376679287</v>
      </c>
      <c r="L1417" s="444">
        <f t="shared" ca="1" si="109"/>
        <v>-195286229.20779708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-195286229.20779708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-813692.62169915449</v>
      </c>
      <c r="L1418" s="444">
        <f t="shared" ca="1" si="109"/>
        <v>-196099921.82949623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-196099921.82949623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-817083.007622901</v>
      </c>
      <c r="L1419" s="444">
        <f t="shared" ca="1" si="109"/>
        <v>-196917004.83711913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-196917004.83711913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-820487.52015466301</v>
      </c>
      <c r="L1420" s="444">
        <f t="shared" ca="1" si="109"/>
        <v>-197737492.35727379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-197737492.35727379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-823906.21815530746</v>
      </c>
      <c r="L1421" s="444">
        <f t="shared" ca="1" si="109"/>
        <v>-198561398.57542908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-198561398.57542908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-827339.16073095449</v>
      </c>
      <c r="L1422" s="444">
        <f t="shared" ca="1" si="109"/>
        <v>-199388737.73616004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-199388737.73616004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-830786.40723400016</v>
      </c>
      <c r="L1423" s="444">
        <f t="shared" ca="1" si="109"/>
        <v>-200219524.14339405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-200219524.14339405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-834248.01726414193</v>
      </c>
      <c r="L1424" s="444">
        <f t="shared" ca="1" si="109"/>
        <v>-201053772.16065818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-201053772.16065818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-837724.0506694091</v>
      </c>
      <c r="L1425" s="444">
        <f t="shared" ca="1" si="109"/>
        <v>-201891496.21132758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-201891496.21132758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-841214.56754719827</v>
      </c>
      <c r="L1426" s="444">
        <f t="shared" ca="1" si="109"/>
        <v>-202732710.77887478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-202732710.77887478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-844719.62824531156</v>
      </c>
      <c r="L1427" s="444">
        <f t="shared" ca="1" si="109"/>
        <v>-203577430.40712011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-203577430.40712011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-848239.29336300038</v>
      </c>
      <c r="L1428" s="444">
        <f t="shared" ca="1" si="109"/>
        <v>-204425669.70048311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-204425669.70048311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-851773.62375201297</v>
      </c>
      <c r="L1429" s="444">
        <f t="shared" ca="1" si="109"/>
        <v>-205277443.32423514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-205277443.32423514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-855322.68051764637</v>
      </c>
      <c r="L1430" s="444">
        <f t="shared" ca="1" si="109"/>
        <v>-206132766.00475278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-206132766.00475278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-858886.5250198032</v>
      </c>
      <c r="L1431" s="444">
        <f t="shared" ca="1" si="109"/>
        <v>-206991652.52977258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-206991652.52977258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-862465.2188740524</v>
      </c>
      <c r="L1432" s="444">
        <f t="shared" ca="1" si="109"/>
        <v>-207854117.74864665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-207854117.74864665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-866058.82395269431</v>
      </c>
      <c r="L1433" s="444">
        <f t="shared" ca="1" si="109"/>
        <v>-208720176.57259935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-208720176.57259935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-869667.40238583065</v>
      </c>
      <c r="L1434" s="444">
        <f t="shared" ca="1" si="109"/>
        <v>-209589843.97498518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-209589843.97498518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-873291.01656243822</v>
      </c>
      <c r="L1435" s="444">
        <f t="shared" ca="1" si="109"/>
        <v>-210463134.99154761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-210463134.99154761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-876929.72913144843</v>
      </c>
      <c r="L1436" s="444">
        <f t="shared" ca="1" si="109"/>
        <v>-211340064.72067907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-211340064.72067907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-880583.60300282936</v>
      </c>
      <c r="L1437" s="444">
        <f t="shared" ca="1" si="109"/>
        <v>-212220648.32368189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-212220648.32368189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-884252.70134867437</v>
      </c>
      <c r="L1438" s="444">
        <f t="shared" ca="1" si="109"/>
        <v>-213104901.02503055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-213104901.02503055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-887937.08760429395</v>
      </c>
      <c r="L1439" s="444">
        <f t="shared" ca="1" si="109"/>
        <v>-213992838.11263484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-213992838.11263484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-891636.82546931179</v>
      </c>
      <c r="L1440" s="444">
        <f t="shared" ca="1" si="109"/>
        <v>-214884474.93810415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-214884474.93810415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-895351.97890876746</v>
      </c>
      <c r="L1441" s="444">
        <f t="shared" ca="1" si="109"/>
        <v>-215779826.91701293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-215779826.91701293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-899082.61215422058</v>
      </c>
      <c r="L1442" s="444">
        <f t="shared" ca="1" si="109"/>
        <v>-216678909.52916715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-216678909.52916715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-902828.78970486298</v>
      </c>
      <c r="L1443" s="444">
        <f t="shared" ca="1" si="109"/>
        <v>-217581738.318872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-217581738.318872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-906590.57632863324</v>
      </c>
      <c r="L1444" s="444">
        <f t="shared" ca="1" si="109"/>
        <v>-218488328.89520064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-218488328.89520064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-910368.037063336</v>
      </c>
      <c r="L1445" s="444">
        <f t="shared" ca="1" si="109"/>
        <v>-219398696.93226397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-219398696.93226397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-914161.23721776658</v>
      </c>
      <c r="L1446" s="444">
        <f t="shared" ca="1" si="109"/>
        <v>-220312858.16948172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-220312858.16948172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-917970.24237284064</v>
      </c>
      <c r="L1447" s="444">
        <f t="shared" ca="1" si="109"/>
        <v>-221230828.41185457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-221230828.41185457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-921795.11838272738</v>
      </c>
      <c r="L1448" s="444">
        <f t="shared" ca="1" si="109"/>
        <v>-222152623.53023729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-222152623.53023729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-925635.93137598853</v>
      </c>
      <c r="L1449" s="444">
        <f t="shared" ca="1" si="109"/>
        <v>-223078259.46161327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-223078259.46161327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-929492.74775672192</v>
      </c>
      <c r="L1450" s="444">
        <f t="shared" ca="1" si="109"/>
        <v>-224007752.20936999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-224007752.20936999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-933365.63420570816</v>
      </c>
      <c r="L1451" s="444">
        <f t="shared" ca="1" si="109"/>
        <v>-224941117.84357569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-224941117.84357569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-937254.65768156538</v>
      </c>
      <c r="L1452" s="444">
        <f t="shared" ca="1" si="109"/>
        <v>-225878372.50125724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-225878372.50125724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-941159.8854219052</v>
      </c>
      <c r="L1453" s="444">
        <f t="shared" ca="1" si="109"/>
        <v>-226819532.38667914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-226819532.38667914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-945081.38494449644</v>
      </c>
      <c r="L1454" s="444">
        <f t="shared" ca="1" si="109"/>
        <v>-227764613.77162364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-227764613.77162364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-949019.22404843173</v>
      </c>
      <c r="L1455" s="444">
        <f t="shared" ca="1" si="109"/>
        <v>-228713632.99567208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-228713632.99567208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-952973.47081530036</v>
      </c>
      <c r="L1456" s="444">
        <f t="shared" ca="1" si="109"/>
        <v>-229666606.46648738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-229666606.46648738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-956944.19361036411</v>
      </c>
      <c r="L1457" s="444">
        <f t="shared" ca="1" si="109"/>
        <v>-230623550.66009775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-230623550.66009775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-960931.46108374058</v>
      </c>
      <c r="L1458" s="444">
        <f t="shared" ca="1" si="109"/>
        <v>-231584482.12118149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-231584482.12118149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-964935.34217158949</v>
      </c>
      <c r="L1459" s="444">
        <f t="shared" ca="1" si="109"/>
        <v>-232549417.46335307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-232549417.46335307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-968955.90609730431</v>
      </c>
      <c r="L1460" s="444">
        <f t="shared" ca="1" si="109"/>
        <v>-233518373.36945036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-233518373.36945036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-972993.22237270966</v>
      </c>
      <c r="L1461" s="444">
        <f t="shared" ca="1" si="109"/>
        <v>-234491366.59182307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-234491366.59182307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-977047.36079926277</v>
      </c>
      <c r="L1462" s="444">
        <f t="shared" ca="1" si="109"/>
        <v>-235468413.95262232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-235468413.95262232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-981118.39146925951</v>
      </c>
      <c r="L1463" s="444">
        <f t="shared" ca="1" si="109"/>
        <v>-236449532.34409159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-236449532.34409159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-985206.38476704818</v>
      </c>
      <c r="L1464" s="444">
        <f t="shared" ca="1" si="109"/>
        <v>-237434738.72885865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-237434738.72885865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-989311.41137024423</v>
      </c>
      <c r="L1465" s="444">
        <f t="shared" ca="1" si="109"/>
        <v>-238424050.1402289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-238424050.1402289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-993433.54225095373</v>
      </c>
      <c r="L1466" s="444">
        <f t="shared" ca="1" si="109"/>
        <v>-239417483.68247986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-239417483.68247986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-997572.84867699957</v>
      </c>
      <c r="L1467" s="444">
        <f t="shared" ca="1" si="109"/>
        <v>-240415056.53115687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-240415056.53115687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-1001729.4022131535</v>
      </c>
      <c r="L1468" s="444">
        <f t="shared" ca="1" si="109"/>
        <v>-241416785.93337002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-241416785.93337002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-1005903.2747223752</v>
      </c>
      <c r="L1469" s="444">
        <f t="shared" ca="1" si="109"/>
        <v>-242422689.20809239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-242422689.20809239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-1010094.5383670516</v>
      </c>
      <c r="L1470" s="444">
        <f t="shared" ca="1" si="109"/>
        <v>-243432783.74645945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-243432783.74645945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-1014303.2656102477</v>
      </c>
      <c r="L1471" s="444">
        <f t="shared" ca="1" si="109"/>
        <v>-244447087.0120697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-244447087.0120697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-1018529.529216957</v>
      </c>
      <c r="L1472" s="444">
        <f t="shared" ca="1" si="109"/>
        <v>-245465616.54128665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-245465616.54128665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-1022773.402255361</v>
      </c>
      <c r="L1473" s="444">
        <f t="shared" ca="1" si="109"/>
        <v>-246488389.943542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-246488389.943542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-1027034.9580980917</v>
      </c>
      <c r="L1474" s="444">
        <f t="shared" ca="1" si="109"/>
        <v>-247515424.90164009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-247515424.90164009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-1031314.2704235003</v>
      </c>
      <c r="L1475" s="444">
        <f t="shared" ca="1" si="109"/>
        <v>-248546739.17206359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-248546739.17206359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-1035611.4132169317</v>
      </c>
      <c r="L1476" s="444">
        <f t="shared" ca="1" si="109"/>
        <v>-249582350.58528051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-249582350.58528051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-1039926.460772002</v>
      </c>
      <c r="L1477" s="444">
        <f t="shared" ca="1" si="109"/>
        <v>-250622277.04605252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-250622277.04605252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-1044259.4876918854</v>
      </c>
      <c r="L1478" s="444">
        <f t="shared" ca="1" si="109"/>
        <v>-251666536.53374439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-251666536.53374439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-1048610.5688906016</v>
      </c>
      <c r="L1479" s="444">
        <f t="shared" ca="1" si="109"/>
        <v>-252715147.102635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-252715147.102635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-1052979.7795943124</v>
      </c>
      <c r="L1480" s="444">
        <f t="shared" ca="1" si="109"/>
        <v>-253768126.8822293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-253768126.8822293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-1057367.195342622</v>
      </c>
      <c r="L1481" s="444">
        <f t="shared" ca="1" si="109"/>
        <v>-254825494.07757193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-254825494.07757193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-1061772.8919898828</v>
      </c>
      <c r="L1482" s="444">
        <f t="shared" ca="1" si="109"/>
        <v>-255887266.96956182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-255887266.96956182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-1066196.9457065074</v>
      </c>
      <c r="L1483" s="444">
        <f t="shared" ca="1" si="109"/>
        <v>-256953463.91526833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-256953463.91526833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-1070639.4329802848</v>
      </c>
      <c r="L1484" s="444">
        <f t="shared" ca="1" si="109"/>
        <v>-258024103.34824863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-258024103.34824863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-1075100.4306177027</v>
      </c>
      <c r="L1485" s="444">
        <f t="shared" ca="1" si="109"/>
        <v>-259099203.77886632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-259099203.77886632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-1079580.0157452764</v>
      </c>
      <c r="L1486" s="444">
        <f t="shared" ca="1" si="109"/>
        <v>-260178783.7946116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-260178783.7946116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-1084078.2658108817</v>
      </c>
      <c r="L1487" s="444">
        <f t="shared" ca="1" si="109"/>
        <v>-261262862.06042248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-261262862.06042248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-1088595.2585850935</v>
      </c>
      <c r="L1488" s="444">
        <f t="shared" ca="1" si="109"/>
        <v>-262351457.31900758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-262351457.31900758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-1093131.0721625313</v>
      </c>
      <c r="L1489" s="444">
        <f t="shared" ca="1" si="109"/>
        <v>-263444588.39117011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-263444588.39117011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-1097685.7849632087</v>
      </c>
      <c r="L1490" s="444">
        <f t="shared" ca="1" si="109"/>
        <v>-264542274.17613333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-264542274.17613333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-1102259.475733889</v>
      </c>
      <c r="L1491" s="444">
        <f t="shared" ca="1" si="109"/>
        <v>-265644533.65186721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-265644533.65186721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-1106852.2235494468</v>
      </c>
      <c r="L1492" s="444">
        <f t="shared" ca="1" si="109"/>
        <v>-266751385.87541667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-266751385.87541667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-1111464.1078142361</v>
      </c>
      <c r="L1493" s="444">
        <f t="shared" ca="1" si="109"/>
        <v>-267862849.98323089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-267862849.98323089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-1116095.2082634619</v>
      </c>
      <c r="L1494" s="444">
        <f t="shared" ca="1" si="109"/>
        <v>-268978945.19149435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-268978945.19149435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-1120745.6049645597</v>
      </c>
      <c r="L1495" s="444">
        <f t="shared" ca="1" si="109"/>
        <v>-270099690.7964589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-270099690.7964589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-1125415.3783185787</v>
      </c>
      <c r="L1496" s="444">
        <f t="shared" ca="1" si="109"/>
        <v>-271225106.17477751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-271225106.17477751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-1130104.6090615729</v>
      </c>
      <c r="L1497" s="444">
        <f t="shared" ca="1" si="109"/>
        <v>-272355210.78383911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-272355210.78383911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-1134813.3782659962</v>
      </c>
      <c r="L1498" s="444">
        <f t="shared" ca="1" si="109"/>
        <v>-273490024.16210508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-273490024.16210508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-1139541.7673421046</v>
      </c>
      <c r="L1499" s="444">
        <f t="shared" ca="1" si="109"/>
        <v>-274629565.92944717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-274629565.92944717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-1144289.8580393633</v>
      </c>
      <c r="L1500" s="444">
        <f t="shared" ca="1" si="109"/>
        <v>-275773855.78748655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-275773855.78748655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-1149057.7324478605</v>
      </c>
      <c r="L1501" s="444">
        <f t="shared" ca="1" si="109"/>
        <v>-276922913.51993442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-276922913.51993442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-1153845.4729997267</v>
      </c>
      <c r="L1502" s="444">
        <f t="shared" ca="1" si="109"/>
        <v>-278076758.99293417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-278076758.99293417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-1158653.1624705591</v>
      </c>
      <c r="L1503" s="444">
        <f t="shared" ca="1" si="109"/>
        <v>-279235412.15540475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-279235412.15540475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-1163480.883980853</v>
      </c>
      <c r="L1504" s="444">
        <f t="shared" ca="1" si="109"/>
        <v>-280398893.03938562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-280398893.03938562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-1168328.7209974402</v>
      </c>
      <c r="L1505" s="444">
        <f t="shared" ca="1" si="109"/>
        <v>-281567221.76038307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-281567221.76038307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-1173196.7573349294</v>
      </c>
      <c r="L1506" s="444">
        <f t="shared" ca="1" si="109"/>
        <v>-282740418.51771802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-282740418.51771802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-1178085.0771571584</v>
      </c>
      <c r="L1507" s="444">
        <f t="shared" ca="1" si="109"/>
        <v>-283918503.59487516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-283918503.59487516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-1182993.7649786465</v>
      </c>
      <c r="L1508" s="444">
        <f t="shared" ca="1" si="109"/>
        <v>-285101497.3598538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-285101497.3598538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-1187922.9056660575</v>
      </c>
      <c r="L1509" s="444">
        <f t="shared" ca="1" si="109"/>
        <v>-286289420.26551986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-286289420.26551986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-1192872.584439666</v>
      </c>
      <c r="L1510" s="444">
        <f t="shared" ca="1" si="109"/>
        <v>-287482292.84995955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-287482292.84995955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-1197842.8868748315</v>
      </c>
      <c r="L1511" s="444">
        <f t="shared" ca="1" si="109"/>
        <v>-288680135.73683441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-288680135.73683441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-1202833.8989034768</v>
      </c>
      <c r="L1512" s="444">
        <f t="shared" ca="1" si="109"/>
        <v>-289882969.6357379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-289882969.6357379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-1207845.7068155746</v>
      </c>
      <c r="L1513" s="444">
        <f t="shared" ca="1" si="109"/>
        <v>-291090815.3425535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-291090815.3425535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-1212878.3972606396</v>
      </c>
      <c r="L1514" s="444">
        <f t="shared" ca="1" si="109"/>
        <v>-292303693.73981416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-292303693.73981416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-1217932.0572492257</v>
      </c>
      <c r="L1515" s="444">
        <f t="shared" ca="1" si="109"/>
        <v>-293521625.79706341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-293521625.79706341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-1223006.774154431</v>
      </c>
      <c r="L1516" s="444">
        <f t="shared" ca="1" si="109"/>
        <v>-294744632.57121783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-294744632.57121783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-1228102.6357134075</v>
      </c>
      <c r="L1517" s="444">
        <f t="shared" ca="1" si="109"/>
        <v>-295972735.20693123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-295972735.20693123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-1233219.7300288801</v>
      </c>
      <c r="L1518" s="444">
        <f t="shared" ca="1" si="109"/>
        <v>-297205954.9369601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-297205954.9369601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-1238358.145570667</v>
      </c>
      <c r="L1519" s="444">
        <f t="shared" ca="1" si="109"/>
        <v>-298444313.0825308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-298444313.0825308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-1243517.9711772117</v>
      </c>
      <c r="L1520" s="444">
        <f t="shared" ca="1" si="109"/>
        <v>-299687831.05370802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-299687831.05370802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-1248699.2960571167</v>
      </c>
      <c r="L1521" s="444">
        <f t="shared" ca="1" si="109"/>
        <v>-300936530.34976512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-300936530.34976512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-1253902.209790688</v>
      </c>
      <c r="L1522" s="444">
        <f t="shared" ca="1" si="109"/>
        <v>-302190432.55955583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-302190432.55955583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-1259126.8023314825</v>
      </c>
      <c r="L1523" s="444">
        <f t="shared" ca="1" si="109"/>
        <v>-303449559.36188734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-303449559.36188734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-1264373.164007864</v>
      </c>
      <c r="L1524" s="444">
        <f t="shared" ca="1" si="109"/>
        <v>-304713932.52589518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-304713932.52589518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-1269641.3855245633</v>
      </c>
      <c r="L1525" s="444">
        <f t="shared" ca="1" si="109"/>
        <v>-305983573.91141975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-305983573.91141975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-1274931.557964249</v>
      </c>
      <c r="L1526" s="444">
        <f t="shared" ca="1" si="109"/>
        <v>-307258505.46938401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-307258505.46938401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-1280243.7727891</v>
      </c>
      <c r="L1527" s="444">
        <f t="shared" ca="1" si="109"/>
        <v>-308538749.24217314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-308538749.24217314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-1285578.1218423881</v>
      </c>
      <c r="L1528" s="444">
        <f t="shared" ca="1" si="109"/>
        <v>-309824327.36401552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-309824327.36401552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-1290934.6973500648</v>
      </c>
      <c r="L1529" s="444">
        <f t="shared" ca="1" si="109"/>
        <v>-311115262.0613656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-311115262.0613656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-1296313.5919223567</v>
      </c>
      <c r="L1530" s="444">
        <f t="shared" ca="1" si="109"/>
        <v>-312411575.65328795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-312411575.65328795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-1301714.8985553663</v>
      </c>
      <c r="L1531" s="444">
        <f t="shared" ca="1" si="109"/>
        <v>-313713290.55184329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-313713290.55184329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-1307138.7106326804</v>
      </c>
      <c r="L1532" s="444">
        <f t="shared" ca="1" si="109"/>
        <v>-315020429.26247597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-315020429.26247597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-1312585.1219269831</v>
      </c>
      <c r="L1533" s="444">
        <f t="shared" ca="1" si="109"/>
        <v>-316333014.38440293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-316333014.38440293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-1318054.2266016789</v>
      </c>
      <c r="L1534" s="444">
        <f t="shared" ca="1" si="109"/>
        <v>-317651068.61100459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-317651068.61100459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-1323546.1192125191</v>
      </c>
      <c r="L1535" s="444">
        <f t="shared" ca="1" si="109"/>
        <v>-318974614.7302171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-318974614.7302171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-1329060.8947092379</v>
      </c>
      <c r="L1536" s="444">
        <f t="shared" ca="1" si="109"/>
        <v>-320303675.62492633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-320303675.62492633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-1334598.6484371931</v>
      </c>
      <c r="L1537" s="444">
        <f t="shared" ca="1" si="109"/>
        <v>-321638274.27336353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-321638274.27336353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-1340159.4761390146</v>
      </c>
      <c r="L1538" s="444">
        <f t="shared" ref="L1538:L1792" ca="1" si="114">I1538-J1538+K1538</f>
        <v>-322978433.74950254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-322978433.74950254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-1345743.4739562606</v>
      </c>
      <c r="L1539" s="444">
        <f t="shared" ca="1" si="114"/>
        <v>-324324177.22345883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-324324177.22345883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-1351350.7384310784</v>
      </c>
      <c r="L1540" s="444">
        <f t="shared" ca="1" si="114"/>
        <v>-325675527.96188992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-325675527.96188992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-1356981.3665078746</v>
      </c>
      <c r="L1541" s="444">
        <f t="shared" ca="1" si="114"/>
        <v>-327032509.32839781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-327032509.32839781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-1362635.4555349909</v>
      </c>
      <c r="L1542" s="444">
        <f t="shared" ca="1" si="114"/>
        <v>-328395144.78393281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-328395144.78393281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-1368313.1032663868</v>
      </c>
      <c r="L1543" s="444">
        <f t="shared" ca="1" si="114"/>
        <v>-329763457.88719916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-329763457.88719916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-1374014.4078633299</v>
      </c>
      <c r="L1544" s="444">
        <f t="shared" ca="1" si="114"/>
        <v>-331137472.29506248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-331137472.29506248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-1379739.4678960936</v>
      </c>
      <c r="L1545" s="444">
        <f t="shared" ca="1" si="114"/>
        <v>-332517211.76295859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-332517211.76295859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-1385488.3823456608</v>
      </c>
      <c r="L1546" s="444">
        <f t="shared" ca="1" si="114"/>
        <v>-333902700.14530426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-333902700.14530426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-1391261.2506054344</v>
      </c>
      <c r="L1547" s="444">
        <f t="shared" ca="1" si="114"/>
        <v>-335293961.39590973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-335293961.39590973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-1397058.1724829571</v>
      </c>
      <c r="L1548" s="444">
        <f t="shared" ca="1" si="114"/>
        <v>-336691019.56839269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-336691019.56839269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-1402879.2482016361</v>
      </c>
      <c r="L1549" s="444">
        <f t="shared" ca="1" si="114"/>
        <v>-338093898.8165943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-338093898.8165943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-1408724.5784024762</v>
      </c>
      <c r="L1550" s="444">
        <f t="shared" ca="1" si="114"/>
        <v>-339502623.39499676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-339502623.39499676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-1414594.2641458199</v>
      </c>
      <c r="L1551" s="444">
        <f t="shared" ca="1" si="114"/>
        <v>-340917217.65914255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-340917217.65914255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-1420488.406913094</v>
      </c>
      <c r="L1552" s="444">
        <f t="shared" ca="1" si="114"/>
        <v>-342337706.06605566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-342337706.06605566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-1426407.1086085653</v>
      </c>
      <c r="L1553" s="444">
        <f t="shared" ca="1" si="114"/>
        <v>-343764113.1746642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-343764113.1746642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-1432350.4715611008</v>
      </c>
      <c r="L1554" s="444">
        <f t="shared" ca="1" si="114"/>
        <v>-345196463.64622527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-345196463.64622527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-1438318.5985259386</v>
      </c>
      <c r="L1555" s="444">
        <f t="shared" ca="1" si="114"/>
        <v>-346634782.24475121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-346634782.24475121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-1444311.5926864634</v>
      </c>
      <c r="L1556" s="444">
        <f t="shared" ca="1" si="114"/>
        <v>-348079093.83743769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-348079093.83743769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-1450329.5576559904</v>
      </c>
      <c r="L1557" s="444">
        <f t="shared" ca="1" si="114"/>
        <v>-349529423.39509368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-349529423.39509368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-1456372.5974795569</v>
      </c>
      <c r="L1558" s="444">
        <f t="shared" ca="1" si="114"/>
        <v>-350985795.99257326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-350985795.99257326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-1462440.8166357218</v>
      </c>
      <c r="L1559" s="444">
        <f t="shared" ca="1" si="114"/>
        <v>-352448236.80920899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-352448236.80920899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-1468534.3200383708</v>
      </c>
      <c r="L1560" s="444">
        <f t="shared" ca="1" si="114"/>
        <v>-353916771.12924737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-353916771.12924737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-1474653.2130385307</v>
      </c>
      <c r="L1561" s="444">
        <f t="shared" ca="1" si="114"/>
        <v>-355391424.34228587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-355391424.34228587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-1480797.6014261912</v>
      </c>
      <c r="L1562" s="444">
        <f t="shared" ca="1" si="114"/>
        <v>-356872221.94371206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-356872221.94371206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-1486967.5914321335</v>
      </c>
      <c r="L1563" s="444">
        <f t="shared" ca="1" si="114"/>
        <v>-358359189.53514421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-358359189.53514421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-1493163.2897297675</v>
      </c>
      <c r="L1564" s="444">
        <f t="shared" ca="1" si="114"/>
        <v>-359852352.82487398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-359852352.82487398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-1499384.803436975</v>
      </c>
      <c r="L1565" s="444">
        <f t="shared" ca="1" si="114"/>
        <v>-361351737.62831098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-361351737.62831098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-1505632.2401179625</v>
      </c>
      <c r="L1566" s="444">
        <f t="shared" ca="1" si="114"/>
        <v>-362857369.86842895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-362857369.86842895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-1511905.7077851207</v>
      </c>
      <c r="L1567" s="444">
        <f t="shared" ca="1" si="114"/>
        <v>-364369275.57621408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-364369275.57621408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-1518205.3149008919</v>
      </c>
      <c r="L1568" s="444">
        <f t="shared" ca="1" si="114"/>
        <v>-365887480.89111495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-365887480.89111495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-1524531.1703796457</v>
      </c>
      <c r="L1569" s="444">
        <f t="shared" ca="1" si="114"/>
        <v>-367412012.06149459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-367412012.06149459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-1530883.3835895609</v>
      </c>
      <c r="L1570" s="444">
        <f t="shared" ca="1" si="114"/>
        <v>-368942895.44508415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-368942895.44508415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-1537262.0643545173</v>
      </c>
      <c r="L1571" s="444">
        <f t="shared" ca="1" si="114"/>
        <v>-370480157.50943869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-370480157.50943869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-1543667.3229559946</v>
      </c>
      <c r="L1572" s="444">
        <f t="shared" ca="1" si="114"/>
        <v>-372023824.83239466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-372023824.83239466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-1550099.2701349778</v>
      </c>
      <c r="L1573" s="444">
        <f t="shared" ca="1" si="114"/>
        <v>-373573924.10252964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-373573924.10252964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-1556558.0170938736</v>
      </c>
      <c r="L1574" s="444">
        <f t="shared" ca="1" si="114"/>
        <v>-375130482.11962354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-375130482.11962354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-1563043.6754984313</v>
      </c>
      <c r="L1575" s="444">
        <f t="shared" ca="1" si="114"/>
        <v>-376693525.79512197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-376693525.79512197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-1569556.3574796747</v>
      </c>
      <c r="L1576" s="444">
        <f t="shared" ca="1" si="114"/>
        <v>-378263082.15260166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-378263082.15260166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-1576096.1756358403</v>
      </c>
      <c r="L1577" s="444">
        <f t="shared" ca="1" si="114"/>
        <v>-379839178.32823747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-379839178.32823747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-1582663.2430343227</v>
      </c>
      <c r="L1578" s="444">
        <f t="shared" ca="1" si="114"/>
        <v>-381421841.57127178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-381421841.57127178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-1589257.6732136323</v>
      </c>
      <c r="L1579" s="444">
        <f t="shared" ca="1" si="114"/>
        <v>-383011099.24448544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-383011099.24448544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-1595879.5801853561</v>
      </c>
      <c r="L1580" s="444">
        <f t="shared" ca="1" si="114"/>
        <v>-384606978.82467079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-384606978.82467079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-1602529.0784361283</v>
      </c>
      <c r="L1581" s="444">
        <f t="shared" ca="1" si="114"/>
        <v>-386209507.90310693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-386209507.90310693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-1609206.2829296121</v>
      </c>
      <c r="L1582" s="444">
        <f t="shared" ca="1" si="114"/>
        <v>-387818714.18603653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-387818714.18603653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-1615911.3091084855</v>
      </c>
      <c r="L1583" s="444">
        <f t="shared" ca="1" si="114"/>
        <v>-389434625.49514502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-389434625.49514502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-1622644.2728964377</v>
      </c>
      <c r="L1584" s="444">
        <f t="shared" ca="1" si="114"/>
        <v>-391057269.76804143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-391057269.76804143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-1629405.2907001725</v>
      </c>
      <c r="L1585" s="444">
        <f t="shared" ca="1" si="114"/>
        <v>-392686675.05874163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-392686675.05874163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-1636194.4794114234</v>
      </c>
      <c r="L1586" s="444">
        <f t="shared" ca="1" si="114"/>
        <v>-394322869.53815305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-394322869.53815305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-1643011.956408971</v>
      </c>
      <c r="L1587" s="444">
        <f t="shared" ca="1" si="114"/>
        <v>-395965881.49456203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-395965881.49456203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-1649857.8395606752</v>
      </c>
      <c r="L1588" s="444">
        <f t="shared" ca="1" si="114"/>
        <v>-397615739.33412272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-397615739.33412272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-1656732.2472255114</v>
      </c>
      <c r="L1589" s="444">
        <f t="shared" ca="1" si="114"/>
        <v>-399272471.58134824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-399272471.58134824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-1663635.2982556177</v>
      </c>
      <c r="L1590" s="444">
        <f t="shared" ca="1" si="114"/>
        <v>-400936106.87960386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-400936106.87960386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-1670567.1119983494</v>
      </c>
      <c r="L1591" s="444">
        <f t="shared" ca="1" si="114"/>
        <v>-402606673.99160218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-402606673.99160218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-1677527.8082983424</v>
      </c>
      <c r="L1592" s="444">
        <f t="shared" ca="1" si="114"/>
        <v>-404284201.79990053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-404284201.79990053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-1684517.5074995856</v>
      </c>
      <c r="L1593" s="444">
        <f t="shared" ca="1" si="114"/>
        <v>-405968719.30740011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-405968719.30740011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-1691536.3304475003</v>
      </c>
      <c r="L1594" s="444">
        <f t="shared" ca="1" si="114"/>
        <v>-407660255.6378476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-407660255.6378476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-1698584.3984910317</v>
      </c>
      <c r="L1595" s="444">
        <f t="shared" ca="1" si="114"/>
        <v>-409358840.03633863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-409358840.03633863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-1705661.8334847442</v>
      </c>
      <c r="L1596" s="444">
        <f t="shared" ca="1" si="114"/>
        <v>-411064501.8698234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-411064501.8698234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-1712768.7577909308</v>
      </c>
      <c r="L1597" s="444">
        <f t="shared" ca="1" si="114"/>
        <v>-412777270.62761432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-412777270.62761432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-1719905.2942817262</v>
      </c>
      <c r="L1598" s="444">
        <f t="shared" ca="1" si="114"/>
        <v>-414497175.92189604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-414497175.92189604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-1727071.5663412334</v>
      </c>
      <c r="L1599" s="444">
        <f t="shared" ca="1" si="114"/>
        <v>-416224247.48823726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-416224247.48823726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-1734267.6978676552</v>
      </c>
      <c r="L1600" s="444">
        <f t="shared" ca="1" si="114"/>
        <v>-417958515.18610489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-417958515.18610489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-1741493.8132754371</v>
      </c>
      <c r="L1601" s="444">
        <f t="shared" ca="1" si="114"/>
        <v>-419700008.99938035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-419700008.99938035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-1748750.0374974178</v>
      </c>
      <c r="L1602" s="444">
        <f t="shared" ca="1" si="114"/>
        <v>-421448759.03687775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-421448759.03687775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-1756036.4959869909</v>
      </c>
      <c r="L1603" s="444">
        <f t="shared" ca="1" si="114"/>
        <v>-423204795.53286475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-423204795.53286475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-1763353.31472027</v>
      </c>
      <c r="L1604" s="444">
        <f t="shared" ca="1" si="114"/>
        <v>-424968148.84758502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-424968148.84758502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-1770700.6201982705</v>
      </c>
      <c r="L1605" s="444">
        <f t="shared" ca="1" si="114"/>
        <v>-426738849.46778327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-426738849.46778327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-1778078.5394490969</v>
      </c>
      <c r="L1606" s="444">
        <f t="shared" ca="1" si="114"/>
        <v>-428516928.00723237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-428516928.00723237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-1785487.2000301348</v>
      </c>
      <c r="L1607" s="444">
        <f t="shared" ca="1" si="114"/>
        <v>-430302415.20726252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-430302415.20726252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-1792926.7300302605</v>
      </c>
      <c r="L1608" s="444">
        <f t="shared" ca="1" si="114"/>
        <v>-432095341.93729275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-432095341.93729275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-1800397.2580720528</v>
      </c>
      <c r="L1609" s="444">
        <f t="shared" ca="1" si="114"/>
        <v>-433895739.19536483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-433895739.19536483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-1807898.91331402</v>
      </c>
      <c r="L1610" s="444">
        <f t="shared" ca="1" si="114"/>
        <v>-435703638.10867888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-435703638.10867888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-1815431.8254528285</v>
      </c>
      <c r="L1611" s="444">
        <f t="shared" ca="1" si="114"/>
        <v>-437519069.93413168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-437519069.93413168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-1822996.1247255486</v>
      </c>
      <c r="L1612" s="444">
        <f t="shared" ca="1" si="114"/>
        <v>-439342066.0588572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-439342066.0588572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-1830591.9419119051</v>
      </c>
      <c r="L1613" s="444">
        <f t="shared" ca="1" si="114"/>
        <v>-441172658.00076908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-441172658.00076908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-1838219.4083365379</v>
      </c>
      <c r="L1614" s="444">
        <f t="shared" ca="1" si="114"/>
        <v>-443010877.4091056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-443010877.4091056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-1845878.6558712733</v>
      </c>
      <c r="L1615" s="444">
        <f t="shared" ca="1" si="114"/>
        <v>-444856756.06497687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-444856756.06497687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-1853569.8169374033</v>
      </c>
      <c r="L1616" s="444">
        <f t="shared" ca="1" si="114"/>
        <v>-446710325.88191426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-446710325.88191426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-1861293.0245079759</v>
      </c>
      <c r="L1617" s="444">
        <f t="shared" ca="1" si="114"/>
        <v>-448571618.90642226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-448571618.90642226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-1869048.4121100928</v>
      </c>
      <c r="L1618" s="444">
        <f t="shared" ca="1" si="114"/>
        <v>-450440667.31853235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-450440667.31853235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-1876836.1138272181</v>
      </c>
      <c r="L1619" s="444">
        <f t="shared" ca="1" si="114"/>
        <v>-452317503.43235958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-452317503.43235958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-1884656.2643014982</v>
      </c>
      <c r="L1620" s="444">
        <f t="shared" ca="1" si="114"/>
        <v>-454202159.69666106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-454202159.69666106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-1892508.9987360877</v>
      </c>
      <c r="L1621" s="444">
        <f t="shared" ca="1" si="114"/>
        <v>-456094668.69539714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-456094668.69539714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-1900394.4528974879</v>
      </c>
      <c r="L1622" s="444">
        <f t="shared" ca="1" si="114"/>
        <v>-457995063.14829463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-457995063.14829463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-1908312.7631178943</v>
      </c>
      <c r="L1623" s="444">
        <f t="shared" ca="1" si="114"/>
        <v>-459903375.91141254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-459903375.91141254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-1916264.0662975523</v>
      </c>
      <c r="L1624" s="444">
        <f t="shared" ca="1" si="114"/>
        <v>-461819639.97771007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-461819639.97771007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-1924248.4999071253</v>
      </c>
      <c r="L1625" s="444">
        <f t="shared" ca="1" si="114"/>
        <v>-463743888.4776172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-463743888.4776172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-1932266.2019900719</v>
      </c>
      <c r="L1626" s="444">
        <f t="shared" ca="1" si="114"/>
        <v>-465676154.67960727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-465676154.67960727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-1940317.3111650303</v>
      </c>
      <c r="L1627" s="444">
        <f t="shared" ca="1" si="114"/>
        <v>-467616471.99077231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-467616471.99077231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-1948401.9666282176</v>
      </c>
      <c r="L1628" s="444">
        <f t="shared" ca="1" si="114"/>
        <v>-469564873.9574005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-469564873.9574005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-1956520.3081558354</v>
      </c>
      <c r="L1629" s="444">
        <f t="shared" ca="1" si="114"/>
        <v>-471521394.26555634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-471521394.26555634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-1964672.4761064844</v>
      </c>
      <c r="L1630" s="444">
        <f t="shared" ca="1" si="114"/>
        <v>-473486066.7416628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-473486066.7416628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-1972858.6114235951</v>
      </c>
      <c r="L1631" s="444">
        <f t="shared" ca="1" si="114"/>
        <v>-475458925.35308641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-475458925.35308641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-1981078.85563786</v>
      </c>
      <c r="L1632" s="444">
        <f t="shared" ca="1" si="114"/>
        <v>-477440004.20872426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-477440004.20872426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-1989333.3508696845</v>
      </c>
      <c r="L1633" s="444">
        <f t="shared" ca="1" si="114"/>
        <v>-479429337.55959392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-479429337.55959392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-1997622.2398316413</v>
      </c>
      <c r="L1634" s="444">
        <f t="shared" ca="1" si="114"/>
        <v>-481426959.79942554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-481426959.79942554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-2005945.6658309395</v>
      </c>
      <c r="L1635" s="444">
        <f t="shared" ca="1" si="114"/>
        <v>-483432905.46525645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-483432905.46525645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-2014303.7727719019</v>
      </c>
      <c r="L1636" s="444">
        <f t="shared" ca="1" si="114"/>
        <v>-485447209.23802835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-485447209.23802835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-2022696.7051584511</v>
      </c>
      <c r="L1637" s="444">
        <f t="shared" ca="1" si="114"/>
        <v>-487469905.94318682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-487469905.94318682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-2031124.6080966117</v>
      </c>
      <c r="L1638" s="444">
        <f t="shared" ca="1" si="114"/>
        <v>-489501030.55128342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-489501030.55128342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-2039587.6272970142</v>
      </c>
      <c r="L1639" s="444">
        <f t="shared" ca="1" si="114"/>
        <v>-491540618.17858046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-491540618.17858046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-2048085.9090774185</v>
      </c>
      <c r="L1640" s="444">
        <f t="shared" ca="1" si="114"/>
        <v>-493588704.08765787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-493588704.08765787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-2056619.6003652411</v>
      </c>
      <c r="L1641" s="444">
        <f t="shared" ca="1" si="114"/>
        <v>-495645323.68802309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-495645323.68802309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-2065188.8487000961</v>
      </c>
      <c r="L1642" s="444">
        <f t="shared" ca="1" si="114"/>
        <v>-497710512.5367232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-497710512.5367232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-2073793.8022363468</v>
      </c>
      <c r="L1643" s="444">
        <f t="shared" ca="1" si="114"/>
        <v>-499784306.33895952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-499784306.33895952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-2082434.6097456645</v>
      </c>
      <c r="L1644" s="444">
        <f t="shared" ca="1" si="114"/>
        <v>-501866740.9487052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-501866740.9487052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-2091111.4206196049</v>
      </c>
      <c r="L1645" s="444">
        <f t="shared" ca="1" si="114"/>
        <v>-503957852.3693248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-503957852.3693248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-2099824.3848721865</v>
      </c>
      <c r="L1646" s="444">
        <f t="shared" ca="1" si="114"/>
        <v>-506057676.754197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-506057676.754197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-2108573.6531424876</v>
      </c>
      <c r="L1647" s="444">
        <f t="shared" ca="1" si="114"/>
        <v>-508166250.40733951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-508166250.40733951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-2117359.3766972478</v>
      </c>
      <c r="L1648" s="444">
        <f t="shared" ca="1" si="114"/>
        <v>-510283609.78403676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-510283609.78403676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-2126181.7074334864</v>
      </c>
      <c r="L1649" s="444">
        <f t="shared" ca="1" si="114"/>
        <v>-512409791.49147022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-512409791.49147022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-2135040.7978811259</v>
      </c>
      <c r="L1650" s="444">
        <f t="shared" ca="1" si="114"/>
        <v>-514544832.28935134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-514544832.28935134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-2143936.8012056309</v>
      </c>
      <c r="L1651" s="444">
        <f t="shared" ca="1" si="114"/>
        <v>-516688769.09055698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-516688769.09055698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-2152869.8712106543</v>
      </c>
      <c r="L1652" s="444">
        <f t="shared" ca="1" si="114"/>
        <v>-518841638.96176761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-518841638.96176761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-2161840.1623406983</v>
      </c>
      <c r="L1653" s="444">
        <f t="shared" ca="1" si="114"/>
        <v>-521003479.12410831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-521003479.12410831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-2170847.8296837844</v>
      </c>
      <c r="L1654" s="444">
        <f t="shared" ca="1" si="114"/>
        <v>-523174326.9537921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-523174326.9537921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-2179893.0289741335</v>
      </c>
      <c r="L1655" s="444">
        <f t="shared" ca="1" si="114"/>
        <v>-525354219.98276621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-525354219.98276621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-2188975.9165948592</v>
      </c>
      <c r="L1656" s="444">
        <f t="shared" ca="1" si="114"/>
        <v>-527543195.89936107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-527543195.89936107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-2198096.649580671</v>
      </c>
      <c r="L1657" s="444">
        <f t="shared" ca="1" si="114"/>
        <v>-529741292.54894173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-529741292.54894173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-2207255.3856205903</v>
      </c>
      <c r="L1658" s="444">
        <f t="shared" ca="1" si="114"/>
        <v>-531948547.93456233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-531948547.93456233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-2216452.2830606764</v>
      </c>
      <c r="L1659" s="444">
        <f t="shared" ca="1" si="114"/>
        <v>-534165000.217623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-534165000.217623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-2225687.5009067627</v>
      </c>
      <c r="L1660" s="444">
        <f t="shared" ca="1" si="114"/>
        <v>-536390687.71852976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-536390687.71852976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-2234961.1988272076</v>
      </c>
      <c r="L1661" s="444">
        <f t="shared" ca="1" si="114"/>
        <v>-538625648.91735697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-538625648.91735697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-2244273.5371556538</v>
      </c>
      <c r="L1662" s="444">
        <f t="shared" ca="1" si="114"/>
        <v>-540869922.4545126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-540869922.4545126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-2253624.6768938024</v>
      </c>
      <c r="L1663" s="444">
        <f t="shared" ca="1" si="114"/>
        <v>-543123547.13140643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-543123547.13140643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-2263014.7797141932</v>
      </c>
      <c r="L1664" s="444">
        <f t="shared" ca="1" si="114"/>
        <v>-545386561.91112065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-545386561.91112065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-2272444.0079630027</v>
      </c>
      <c r="L1665" s="444">
        <f t="shared" ca="1" si="114"/>
        <v>-547659005.91908371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-547659005.91908371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-2281912.5246628486</v>
      </c>
      <c r="L1666" s="444">
        <f t="shared" ca="1" si="114"/>
        <v>-549940918.44374657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-549940918.44374657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-2291420.4935156107</v>
      </c>
      <c r="L1667" s="444">
        <f t="shared" ca="1" si="114"/>
        <v>-552232338.93726218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-552232338.93726218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-2300968.0789052593</v>
      </c>
      <c r="L1668" s="444">
        <f t="shared" ca="1" si="114"/>
        <v>-554533307.0161674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-554533307.0161674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-2310555.4459006973</v>
      </c>
      <c r="L1669" s="444">
        <f t="shared" ca="1" si="114"/>
        <v>-556843862.46206808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-556843862.46206808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-2320182.7602586169</v>
      </c>
      <c r="L1670" s="444">
        <f t="shared" ca="1" si="114"/>
        <v>-559164045.22232676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-559164045.22232676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-2329850.1884263614</v>
      </c>
      <c r="L1671" s="444">
        <f t="shared" ca="1" si="114"/>
        <v>-561493895.41075313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-561493895.41075313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-2339557.8975448045</v>
      </c>
      <c r="L1672" s="444">
        <f t="shared" ca="1" si="114"/>
        <v>-563833453.30829799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-563833453.30829799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-2349306.0554512418</v>
      </c>
      <c r="L1673" s="444">
        <f t="shared" ca="1" si="114"/>
        <v>-566182759.36374927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-566182759.36374927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-2359094.8306822884</v>
      </c>
      <c r="L1674" s="444">
        <f t="shared" ca="1" si="114"/>
        <v>-568541854.19443154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-568541854.19443154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-2368924.392476798</v>
      </c>
      <c r="L1675" s="444">
        <f t="shared" ca="1" si="114"/>
        <v>-570910778.58690834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-570910778.58690834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-2378794.9107787847</v>
      </c>
      <c r="L1676" s="444">
        <f t="shared" ca="1" si="114"/>
        <v>-573289573.4976871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-573289573.4976871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-2388706.556240363</v>
      </c>
      <c r="L1677" s="444">
        <f t="shared" ca="1" si="114"/>
        <v>-575678280.05392742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-575678280.05392742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-2398659.5002246974</v>
      </c>
      <c r="L1678" s="444">
        <f t="shared" ca="1" si="114"/>
        <v>-578076939.55415213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-578076939.55415213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-2408653.9148089672</v>
      </c>
      <c r="L1679" s="444">
        <f t="shared" ca="1" si="114"/>
        <v>-580485593.46896112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-580485593.46896112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-2418689.9727873378</v>
      </c>
      <c r="L1680" s="444">
        <f t="shared" ca="1" si="114"/>
        <v>-582904283.4417485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-582904283.4417485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-2428767.8476739521</v>
      </c>
      <c r="L1681" s="444">
        <f t="shared" ca="1" si="114"/>
        <v>-585333051.28942239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-585333051.28942239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-2438887.7137059267</v>
      </c>
      <c r="L1682" s="444">
        <f t="shared" ca="1" si="114"/>
        <v>-587771939.00312829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-587771939.00312829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-2449049.7458463679</v>
      </c>
      <c r="L1683" s="444">
        <f t="shared" ca="1" si="114"/>
        <v>-590220988.74897468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-590220988.74897468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-2459254.1197873945</v>
      </c>
      <c r="L1684" s="444">
        <f t="shared" ca="1" si="114"/>
        <v>-592680242.86876202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-592680242.86876202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-2469501.0119531751</v>
      </c>
      <c r="L1685" s="444">
        <f t="shared" ca="1" si="114"/>
        <v>-595149743.88071513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-595149743.88071513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-2479790.5995029798</v>
      </c>
      <c r="L1686" s="444">
        <f t="shared" ca="1" si="114"/>
        <v>-597629534.48021805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-597629534.48021805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-2490123.0603342419</v>
      </c>
      <c r="L1687" s="444">
        <f t="shared" ca="1" si="114"/>
        <v>-600119657.54055226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-600119657.54055226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-2500498.5730856345</v>
      </c>
      <c r="L1688" s="444">
        <f t="shared" ca="1" si="114"/>
        <v>-602620156.11363792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-602620156.11363792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-2510917.3171401578</v>
      </c>
      <c r="L1689" s="444">
        <f t="shared" ca="1" si="114"/>
        <v>-605131073.43077803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-605131073.43077803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-2521379.4726282419</v>
      </c>
      <c r="L1690" s="444">
        <f t="shared" ca="1" si="114"/>
        <v>-607652452.90340626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-607652452.90340626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-2531885.2204308594</v>
      </c>
      <c r="L1691" s="444">
        <f t="shared" ca="1" si="114"/>
        <v>-610184338.12383711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-610184338.12383711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-2542434.7421826548</v>
      </c>
      <c r="L1692" s="444">
        <f t="shared" ca="1" si="114"/>
        <v>-612726772.86601973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-612726772.86601973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-2553028.2202750822</v>
      </c>
      <c r="L1693" s="444">
        <f t="shared" ca="1" si="114"/>
        <v>-615279801.08629477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-615279801.08629477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-2563665.8378595617</v>
      </c>
      <c r="L1694" s="444">
        <f t="shared" ca="1" si="114"/>
        <v>-617843466.92415428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-617843466.92415428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-2574347.778850643</v>
      </c>
      <c r="L1695" s="444">
        <f t="shared" ca="1" si="114"/>
        <v>-620417814.70300496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-620417814.70300496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-2585074.2279291875</v>
      </c>
      <c r="L1696" s="444">
        <f t="shared" ca="1" si="114"/>
        <v>-623002888.93093419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-623002888.93093419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-2595845.3705455591</v>
      </c>
      <c r="L1697" s="444">
        <f t="shared" ca="1" si="114"/>
        <v>-625598734.3014797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-625598734.3014797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-2606661.3929228322</v>
      </c>
      <c r="L1698" s="444">
        <f t="shared" ca="1" si="114"/>
        <v>-628205395.69440258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-628205395.69440258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-2617522.4820600105</v>
      </c>
      <c r="L1699" s="444">
        <f t="shared" ca="1" si="114"/>
        <v>-630822918.17646253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-630822918.17646253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-2628428.8257352607</v>
      </c>
      <c r="L1700" s="444">
        <f t="shared" ca="1" si="114"/>
        <v>-633451347.00219774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-633451347.00219774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-2639380.612509157</v>
      </c>
      <c r="L1701" s="444">
        <f t="shared" ca="1" si="114"/>
        <v>-636090727.61470687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-636090727.61470687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-2650378.0317279454</v>
      </c>
      <c r="L1702" s="444">
        <f t="shared" ca="1" si="114"/>
        <v>-638741105.64643478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-638741105.64643478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-2661421.2735268115</v>
      </c>
      <c r="L1703" s="444">
        <f t="shared" ca="1" si="114"/>
        <v>-641402526.91996157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-641402526.91996157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-2672510.5288331732</v>
      </c>
      <c r="L1704" s="444">
        <f t="shared" ca="1" si="114"/>
        <v>-644075037.44879472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-644075037.44879472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-2683645.9893699782</v>
      </c>
      <c r="L1705" s="444">
        <f t="shared" ca="1" si="114"/>
        <v>-646758683.43816471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-646758683.43816471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-2694827.8476590198</v>
      </c>
      <c r="L1706" s="444">
        <f t="shared" ca="1" si="114"/>
        <v>-649453511.2858237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-649453511.2858237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-2706056.2970242654</v>
      </c>
      <c r="L1707" s="444">
        <f t="shared" ca="1" si="114"/>
        <v>-652159567.58284795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-652159567.58284795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-2717331.5315951998</v>
      </c>
      <c r="L1708" s="444">
        <f t="shared" ca="1" si="114"/>
        <v>-654876899.11444318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-654876899.11444318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-2728653.7463101801</v>
      </c>
      <c r="L1709" s="444">
        <f t="shared" ca="1" si="114"/>
        <v>-657605552.86075342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-657605552.86075342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-2740023.1369198058</v>
      </c>
      <c r="L1710" s="444">
        <f t="shared" ca="1" si="114"/>
        <v>-660345575.99767327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-660345575.99767327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-2751439.8999903053</v>
      </c>
      <c r="L1711" s="444">
        <f t="shared" ca="1" si="114"/>
        <v>-663097015.89766359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-663097015.89766359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-2762904.2329069315</v>
      </c>
      <c r="L1712" s="444">
        <f t="shared" ca="1" si="114"/>
        <v>-665859920.13057053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-665859920.13057053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-2774416.3338773772</v>
      </c>
      <c r="L1713" s="444">
        <f t="shared" ca="1" si="114"/>
        <v>-668634336.46444786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-668634336.46444786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-2785976.4019351993</v>
      </c>
      <c r="L1714" s="444">
        <f t="shared" ca="1" si="114"/>
        <v>-671420312.86638308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-671420312.86638308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-2797584.636943263</v>
      </c>
      <c r="L1715" s="444">
        <f t="shared" ca="1" si="114"/>
        <v>-674217897.5033263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-674217897.5033263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-2809241.239597193</v>
      </c>
      <c r="L1716" s="444">
        <f t="shared" ca="1" si="114"/>
        <v>-677027138.7429235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-677027138.7429235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-2820946.4114288478</v>
      </c>
      <c r="L1717" s="444">
        <f t="shared" ca="1" si="114"/>
        <v>-679848085.15435231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-679848085.15435231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-2832700.3548098011</v>
      </c>
      <c r="L1718" s="444">
        <f t="shared" ca="1" si="114"/>
        <v>-682680785.50916207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-682680785.50916207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-2844503.2729548421</v>
      </c>
      <c r="L1719" s="444">
        <f t="shared" ca="1" si="114"/>
        <v>-685525288.78211689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-685525288.78211689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-2856355.3699254869</v>
      </c>
      <c r="L1720" s="444">
        <f t="shared" ca="1" si="114"/>
        <v>-688381644.15204239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-688381644.15204239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-2868256.8506335099</v>
      </c>
      <c r="L1721" s="444">
        <f t="shared" ca="1" si="114"/>
        <v>-691249901.00267589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-691249901.00267589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-2880207.9208444827</v>
      </c>
      <c r="L1722" s="444">
        <f t="shared" ca="1" si="114"/>
        <v>-694130108.92352033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-694130108.92352033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-2892208.7871813346</v>
      </c>
      <c r="L1723" s="444">
        <f t="shared" ca="1" si="114"/>
        <v>-697022317.7107017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-697022317.7107017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-2904259.6571279238</v>
      </c>
      <c r="L1724" s="444">
        <f t="shared" ca="1" si="114"/>
        <v>-699926577.36782968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-699926577.36782968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-2916360.7390326238</v>
      </c>
      <c r="L1725" s="444">
        <f t="shared" ca="1" si="114"/>
        <v>-702842938.10686231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-702842938.10686231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-2928512.2421119264</v>
      </c>
      <c r="L1726" s="444">
        <f t="shared" ca="1" si="114"/>
        <v>-705771450.34897423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-705771450.34897423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-2940714.376454059</v>
      </c>
      <c r="L1727" s="444">
        <f t="shared" ca="1" si="114"/>
        <v>-708712164.72542834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-708712164.72542834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-2952967.3530226182</v>
      </c>
      <c r="L1728" s="444">
        <f t="shared" ca="1" si="114"/>
        <v>-711665132.07845092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-711665132.07845092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-2965271.3836602122</v>
      </c>
      <c r="L1729" s="444">
        <f t="shared" ca="1" si="114"/>
        <v>-714630403.46211112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-714630403.46211112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-2977626.6810921296</v>
      </c>
      <c r="L1730" s="444">
        <f t="shared" ca="1" si="114"/>
        <v>-717608030.14320326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-717608030.14320326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-2990033.4589300137</v>
      </c>
      <c r="L1731" s="444">
        <f t="shared" ca="1" si="114"/>
        <v>-720598063.60213327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-720598063.60213327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-3002491.9316755552</v>
      </c>
      <c r="L1732" s="444">
        <f t="shared" ca="1" si="114"/>
        <v>-723600555.53380883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-723600555.53380883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-3015002.3147242032</v>
      </c>
      <c r="L1733" s="444">
        <f t="shared" ca="1" si="114"/>
        <v>-726615557.84853303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-726615557.84853303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-3027564.8243688876</v>
      </c>
      <c r="L1734" s="444">
        <f t="shared" ca="1" si="114"/>
        <v>-729643122.67290187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-729643122.67290187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-3040179.6778037576</v>
      </c>
      <c r="L1735" s="444">
        <f t="shared" ca="1" si="114"/>
        <v>-732683302.35070562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-732683302.35070562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-3052847.0931279399</v>
      </c>
      <c r="L1736" s="444">
        <f t="shared" ca="1" si="114"/>
        <v>-735736149.44383359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-735736149.44383359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-3065567.2893493064</v>
      </c>
      <c r="L1737" s="444">
        <f t="shared" ca="1" si="114"/>
        <v>-738801716.73318291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-738801716.73318291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-3078340.4863882619</v>
      </c>
      <c r="L1738" s="444">
        <f t="shared" ca="1" si="114"/>
        <v>-741880057.21957111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-741880057.21957111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-3091166.9050815464</v>
      </c>
      <c r="L1739" s="444">
        <f t="shared" ca="1" si="114"/>
        <v>-744971224.12465262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-744971224.12465262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-3104046.7671860526</v>
      </c>
      <c r="L1740" s="444">
        <f t="shared" ca="1" si="114"/>
        <v>-748075270.89183867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-748075270.89183867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-3116980.2953826613</v>
      </c>
      <c r="L1741" s="444">
        <f t="shared" ca="1" si="114"/>
        <v>-751192251.18722129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-751192251.18722129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-3129967.7132800887</v>
      </c>
      <c r="L1742" s="444">
        <f t="shared" ca="1" si="114"/>
        <v>-754322218.90050137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-754322218.90050137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-3143009.2454187558</v>
      </c>
      <c r="L1743" s="444">
        <f t="shared" ca="1" si="114"/>
        <v>-757465228.14592016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-757465228.14592016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-3156105.1172746671</v>
      </c>
      <c r="L1744" s="444">
        <f t="shared" ca="1" si="114"/>
        <v>-760621333.2631948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-760621333.2631948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-3169255.5552633116</v>
      </c>
      <c r="L1745" s="444">
        <f t="shared" ca="1" si="114"/>
        <v>-763790588.81845808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-763790588.81845808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-3182460.7867435752</v>
      </c>
      <c r="L1746" s="444">
        <f t="shared" ca="1" si="114"/>
        <v>-766973049.6052016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-766973049.6052016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-3195721.0400216733</v>
      </c>
      <c r="L1747" s="444">
        <f t="shared" ca="1" si="114"/>
        <v>-770168770.64522326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-770168770.64522326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-3209036.5443550968</v>
      </c>
      <c r="L1748" s="444">
        <f t="shared" ca="1" si="114"/>
        <v>-773377807.18957841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-773377807.18957841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-3222407.5299565769</v>
      </c>
      <c r="L1749" s="444">
        <f t="shared" ca="1" si="114"/>
        <v>-776600214.71953499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-776600214.71953499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-3235834.2279980625</v>
      </c>
      <c r="L1750" s="444">
        <f t="shared" ca="1" si="114"/>
        <v>-779836048.94753301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-779836048.94753301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-3249316.870614721</v>
      </c>
      <c r="L1751" s="444">
        <f t="shared" ca="1" si="114"/>
        <v>-783085365.81814778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-783085365.81814778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-3262855.6909089489</v>
      </c>
      <c r="L1752" s="444">
        <f t="shared" ca="1" si="114"/>
        <v>-786348221.50905669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-786348221.50905669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-3276450.9229544029</v>
      </c>
      <c r="L1753" s="444">
        <f t="shared" ca="1" si="114"/>
        <v>-789624672.43201113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-789624672.43201113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-3290102.8018000461</v>
      </c>
      <c r="L1754" s="444">
        <f t="shared" ca="1" si="114"/>
        <v>-792914775.23381114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-792914775.23381114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-3303811.5634742132</v>
      </c>
      <c r="L1755" s="444">
        <f t="shared" ca="1" si="114"/>
        <v>-796218586.79728532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-796218586.79728532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-3317577.4449886889</v>
      </c>
      <c r="L1756" s="444">
        <f t="shared" ca="1" si="114"/>
        <v>-799536164.24227405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-799536164.24227405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-3331400.6843428086</v>
      </c>
      <c r="L1757" s="444">
        <f t="shared" ca="1" si="114"/>
        <v>-802867564.92661691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-802867564.92661691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-3345281.5205275705</v>
      </c>
      <c r="L1758" s="444">
        <f t="shared" ca="1" si="114"/>
        <v>-806212846.44714451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-806212846.44714451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-3359220.1935297688</v>
      </c>
      <c r="L1759" s="444">
        <f t="shared" ca="1" si="114"/>
        <v>-809572066.64067423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-809572066.64067423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-3373216.9443361424</v>
      </c>
      <c r="L1760" s="444">
        <f t="shared" ca="1" si="114"/>
        <v>-812945283.58501041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-812945283.58501041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-3387272.0149375433</v>
      </c>
      <c r="L1761" s="444">
        <f t="shared" ca="1" si="114"/>
        <v>-816332555.59994793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-816332555.59994793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-3401385.6483331164</v>
      </c>
      <c r="L1762" s="444">
        <f t="shared" ca="1" si="114"/>
        <v>-819733941.248281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-819733941.248281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-3415558.0885345042</v>
      </c>
      <c r="L1763" s="444">
        <f t="shared" ca="1" si="114"/>
        <v>-823149499.33681548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-823149499.33681548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-3429789.5805700645</v>
      </c>
      <c r="L1764" s="444">
        <f t="shared" ca="1" si="114"/>
        <v>-826579288.91738558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-826579288.91738558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-3444080.3704891065</v>
      </c>
      <c r="L1765" s="444">
        <f t="shared" ca="1" si="114"/>
        <v>-830023369.2878747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-830023369.2878747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-3458430.7053661444</v>
      </c>
      <c r="L1766" s="444">
        <f t="shared" ca="1" si="114"/>
        <v>-833481799.99324083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-833481799.99324083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-3472840.8333051703</v>
      </c>
      <c r="L1767" s="444">
        <f t="shared" ca="1" si="114"/>
        <v>-836954640.82654595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-836954640.82654595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-3487311.0034439419</v>
      </c>
      <c r="L1768" s="444">
        <f t="shared" ca="1" si="114"/>
        <v>-840441951.82998991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-840441951.82998991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-3501841.4659582912</v>
      </c>
      <c r="L1769" s="444">
        <f t="shared" ca="1" si="114"/>
        <v>-843943793.29594815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-843943793.29594815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-3516432.4720664499</v>
      </c>
      <c r="L1770" s="444">
        <f t="shared" ca="1" si="114"/>
        <v>-847460225.76801455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-847460225.76801455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-3531084.2740333937</v>
      </c>
      <c r="L1771" s="444">
        <f t="shared" ca="1" si="114"/>
        <v>-850991310.04204798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-850991310.04204798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-3545797.1251752004</v>
      </c>
      <c r="L1772" s="444">
        <f t="shared" ca="1" si="114"/>
        <v>-854537107.16722322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-854537107.16722322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-3560571.2798634302</v>
      </c>
      <c r="L1773" s="444">
        <f t="shared" ca="1" si="114"/>
        <v>-858097678.44708669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-858097678.44708669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-3575406.9935295274</v>
      </c>
      <c r="L1774" s="444">
        <f t="shared" ca="1" si="114"/>
        <v>-861673085.44061625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-861673085.44061625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-3590304.5226692343</v>
      </c>
      <c r="L1775" s="444">
        <f t="shared" ca="1" si="114"/>
        <v>-865263389.96328545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-865263389.96328545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-3605264.1248470228</v>
      </c>
      <c r="L1776" s="444">
        <f t="shared" ca="1" si="114"/>
        <v>-868868654.0881325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-868868654.0881325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-3620286.0587005527</v>
      </c>
      <c r="L1777" s="444">
        <f t="shared" ca="1" si="114"/>
        <v>-872488940.14683306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-872488940.14683306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-3635370.5839451379</v>
      </c>
      <c r="L1778" s="444">
        <f t="shared" ca="1" si="114"/>
        <v>-876124310.73077822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-876124310.73077822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-3650517.9613782424</v>
      </c>
      <c r="L1779" s="444">
        <f t="shared" ca="1" si="114"/>
        <v>-879774828.69215643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-879774828.69215643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-3665728.4528839854</v>
      </c>
      <c r="L1780" s="444">
        <f t="shared" ca="1" si="114"/>
        <v>-883440557.14504039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-883440557.14504039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-3681002.3214376681</v>
      </c>
      <c r="L1781" s="444">
        <f t="shared" ca="1" si="114"/>
        <v>-887121559.46647811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-887121559.46647811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-3696339.8311103247</v>
      </c>
      <c r="L1782" s="444">
        <f t="shared" ca="1" si="114"/>
        <v>-890817899.29758847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-890817899.29758847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-3711741.2470732853</v>
      </c>
      <c r="L1783" s="444">
        <f t="shared" ca="1" si="114"/>
        <v>-894529640.54466176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-894529640.54466176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-3727206.8356027566</v>
      </c>
      <c r="L1784" s="444">
        <f t="shared" ca="1" si="114"/>
        <v>-898256847.38026452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-898256847.38026452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-3742736.8640844361</v>
      </c>
      <c r="L1785" s="444">
        <f t="shared" ca="1" si="114"/>
        <v>-901999584.244349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-901999584.244349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-3758331.601018121</v>
      </c>
      <c r="L1786" s="444">
        <f t="shared" ca="1" si="114"/>
        <v>-905757915.84536707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-905757915.84536707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-3773991.3160223621</v>
      </c>
      <c r="L1787" s="444">
        <f t="shared" ca="1" si="114"/>
        <v>-909531907.16138947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-909531907.16138947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-3789716.2798391227</v>
      </c>
      <c r="L1788" s="444">
        <f t="shared" ca="1" si="114"/>
        <v>-913321623.44122863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-913321623.44122863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-3805506.7643384524</v>
      </c>
      <c r="L1789" s="444">
        <f t="shared" ca="1" si="114"/>
        <v>-917127130.20556712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-917127130.20556712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-3821363.0425231964</v>
      </c>
      <c r="L1790" s="444">
        <f t="shared" ca="1" si="114"/>
        <v>-920948493.24809027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-920948493.24809027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-3837285.3885337096</v>
      </c>
      <c r="L1791" s="444">
        <f t="shared" ca="1" si="114"/>
        <v>-924785778.63662398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-924785778.63662398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-3853274.0776525992</v>
      </c>
      <c r="L1792" s="444">
        <f t="shared" ca="1" si="114"/>
        <v>-928639052.71427655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-928639052.71427655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-3869329.3863094854</v>
      </c>
      <c r="L1793" s="444">
        <f t="shared" ref="L1793:L2047" ca="1" si="119">I1793-J1793+K1793</f>
        <v>-932508382.10058606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-932508382.10058606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-3885451.592085775</v>
      </c>
      <c r="L1794" s="444">
        <f t="shared" ca="1" si="119"/>
        <v>-936393833.69267178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-936393833.69267178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-3901640.9737194655</v>
      </c>
      <c r="L1795" s="444">
        <f t="shared" ca="1" si="119"/>
        <v>-940295474.66639125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-940295474.66639125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-3917897.8111099633</v>
      </c>
      <c r="L1796" s="444">
        <f t="shared" ca="1" si="119"/>
        <v>-944213372.47750127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-944213372.47750127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-3934222.3853229219</v>
      </c>
      <c r="L1797" s="444">
        <f t="shared" ca="1" si="119"/>
        <v>-948147594.8628242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-948147594.8628242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-3950614.9785951008</v>
      </c>
      <c r="L1798" s="444">
        <f t="shared" ca="1" si="119"/>
        <v>-952098209.84141934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-952098209.84141934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-3967075.8743392471</v>
      </c>
      <c r="L1799" s="444">
        <f t="shared" ca="1" si="119"/>
        <v>-956065285.71575856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-956065285.71575856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-3983605.3571489938</v>
      </c>
      <c r="L1800" s="444">
        <f t="shared" ca="1" si="119"/>
        <v>-960048891.07290757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-960048891.07290757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-4000203.7128037815</v>
      </c>
      <c r="L1801" s="444">
        <f t="shared" ca="1" si="119"/>
        <v>-964049094.78571141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-964049094.78571141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-4016871.2282737973</v>
      </c>
      <c r="L1802" s="444">
        <f t="shared" ca="1" si="119"/>
        <v>-968065966.01398516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-968065966.01398516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-4033608.1917249379</v>
      </c>
      <c r="L1803" s="444">
        <f t="shared" ca="1" si="119"/>
        <v>-972099574.20571005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-972099574.20571005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-4050414.8925237916</v>
      </c>
      <c r="L1804" s="444">
        <f t="shared" ca="1" si="119"/>
        <v>-976149989.09823382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-976149989.09823382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-4067291.6212426405</v>
      </c>
      <c r="L1805" s="444">
        <f t="shared" ca="1" si="119"/>
        <v>-980217280.71947646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-980217280.71947646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-4084238.6696644849</v>
      </c>
      <c r="L1806" s="444">
        <f t="shared" ca="1" si="119"/>
        <v>-984301519.38914096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-984301519.38914096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-4101256.3307880871</v>
      </c>
      <c r="L1807" s="444">
        <f t="shared" ca="1" si="119"/>
        <v>-988402775.7199291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-988402775.7199291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-4118344.8988330383</v>
      </c>
      <c r="L1808" s="444">
        <f t="shared" ca="1" si="119"/>
        <v>-992521120.61876214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-992521120.61876214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-4135504.6692448421</v>
      </c>
      <c r="L1809" s="444">
        <f t="shared" ca="1" si="119"/>
        <v>-996656625.28800702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-996656625.28800702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-4152735.9387000292</v>
      </c>
      <c r="L1810" s="444">
        <f t="shared" ca="1" si="119"/>
        <v>-1000809361.2267071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-1000809361.2267071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-4170039.005111279</v>
      </c>
      <c r="L1811" s="444">
        <f t="shared" ca="1" si="119"/>
        <v>-1004979400.2318184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-1004979400.2318184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-4187414.1676325775</v>
      </c>
      <c r="L1812" s="444">
        <f t="shared" ca="1" si="119"/>
        <v>-1009166814.399451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-1009166814.399451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-4204861.7266643792</v>
      </c>
      <c r="L1813" s="444">
        <f t="shared" ca="1" si="119"/>
        <v>-1013371676.1261154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-1013371676.1261154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-4222381.9838588145</v>
      </c>
      <c r="L1814" s="444">
        <f t="shared" ca="1" si="119"/>
        <v>-1017594058.1099743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-1017594058.1099743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-4239975.2421248928</v>
      </c>
      <c r="L1815" s="444">
        <f t="shared" ca="1" si="119"/>
        <v>-1021834033.3520992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-1021834033.3520992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-4257641.8056337461</v>
      </c>
      <c r="L1816" s="444">
        <f t="shared" ca="1" si="119"/>
        <v>-1026091675.157733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-1026091675.157733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-4275381.9798238873</v>
      </c>
      <c r="L1817" s="444">
        <f t="shared" ca="1" si="119"/>
        <v>-1030367057.1375568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-1030367057.1375568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-4293196.0714064874</v>
      </c>
      <c r="L1818" s="444">
        <f t="shared" ca="1" si="119"/>
        <v>-1034660253.2089633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-1034660253.2089633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-4311084.3883706806</v>
      </c>
      <c r="L1819" s="444">
        <f t="shared" ca="1" si="119"/>
        <v>-1038971337.5973339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-1038971337.5973339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-4329047.2399888914</v>
      </c>
      <c r="L1820" s="444">
        <f t="shared" ca="1" si="119"/>
        <v>-1043300384.8373228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-1043300384.8373228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-4347084.9368221788</v>
      </c>
      <c r="L1821" s="444">
        <f t="shared" ca="1" si="119"/>
        <v>-1047647469.774145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-1047647469.774145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-4365197.7907256037</v>
      </c>
      <c r="L1822" s="444">
        <f t="shared" ca="1" si="119"/>
        <v>-1052012667.5648706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-1052012667.5648706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-4383386.114853627</v>
      </c>
      <c r="L1823" s="444">
        <f t="shared" ca="1" si="119"/>
        <v>-1056396053.6797242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-1056396053.6797242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-4401650.2236655178</v>
      </c>
      <c r="L1824" s="444">
        <f t="shared" ca="1" si="119"/>
        <v>-1060797703.9033897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-1060797703.9033897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-4419990.4329307899</v>
      </c>
      <c r="L1825" s="444">
        <f t="shared" ca="1" si="119"/>
        <v>-1065217694.3363205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-1065217694.3363205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-4438407.0597346686</v>
      </c>
      <c r="L1826" s="444">
        <f t="shared" ca="1" si="119"/>
        <v>-1069656101.3960552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-1069656101.3960552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-4456900.4224835634</v>
      </c>
      <c r="L1827" s="444">
        <f t="shared" ca="1" si="119"/>
        <v>-1074113001.8185387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-1074113001.8185387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-4475470.8409105781</v>
      </c>
      <c r="L1828" s="444">
        <f t="shared" ca="1" si="119"/>
        <v>-1078588472.6594493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-1078588472.6594493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-4494118.636081039</v>
      </c>
      <c r="L1829" s="444">
        <f t="shared" ca="1" si="119"/>
        <v>-1083082591.2955303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-1083082591.2955303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-4512844.1303980425</v>
      </c>
      <c r="L1830" s="444">
        <f t="shared" ca="1" si="119"/>
        <v>-1087595435.4259284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-1087595435.4259284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-4531647.6476080343</v>
      </c>
      <c r="L1831" s="444">
        <f t="shared" ca="1" si="119"/>
        <v>-1092127083.0735364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-1092127083.0735364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-4550529.5128064016</v>
      </c>
      <c r="L1832" s="444">
        <f t="shared" ca="1" si="119"/>
        <v>-1096677612.5863428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-1096677612.5863428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-4569490.0524430946</v>
      </c>
      <c r="L1833" s="444">
        <f t="shared" ca="1" si="119"/>
        <v>-1101247102.6387858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-1101247102.6387858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-4588529.594328274</v>
      </c>
      <c r="L1834" s="444">
        <f t="shared" ca="1" si="119"/>
        <v>-1105835632.233114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-1105835632.233114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-4607648.4676379748</v>
      </c>
      <c r="L1835" s="444">
        <f t="shared" ca="1" si="119"/>
        <v>-1110443280.700752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-1110443280.700752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-4626847.0029197996</v>
      </c>
      <c r="L1836" s="444">
        <f t="shared" ca="1" si="119"/>
        <v>-1115070127.7036719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-1115070127.7036719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-4646125.5320986332</v>
      </c>
      <c r="L1837" s="444">
        <f t="shared" ca="1" si="119"/>
        <v>-1119716253.2357705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-1119716253.2357705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-4665484.3884823769</v>
      </c>
      <c r="L1838" s="444">
        <f t="shared" ca="1" si="119"/>
        <v>-1124381737.6242528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-1124381737.6242528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-4684923.9067677204</v>
      </c>
      <c r="L1839" s="444">
        <f t="shared" ca="1" si="119"/>
        <v>-1129066661.5310204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-1129066661.5310204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-4704444.4230459183</v>
      </c>
      <c r="L1840" s="444">
        <f t="shared" ca="1" si="119"/>
        <v>-1133771105.9540663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-1133771105.9540663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-4724046.2748086099</v>
      </c>
      <c r="L1841" s="444">
        <f t="shared" ca="1" si="119"/>
        <v>-1138495152.2288749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-1138495152.2288749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-4743729.8009536453</v>
      </c>
      <c r="L1842" s="444">
        <f t="shared" ca="1" si="119"/>
        <v>-1143238882.0298285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-1143238882.0298285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-4763495.3417909518</v>
      </c>
      <c r="L1843" s="444">
        <f t="shared" ca="1" si="119"/>
        <v>-1148002377.3716195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-1148002377.3716195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-4783343.2390484139</v>
      </c>
      <c r="L1844" s="444">
        <f t="shared" ca="1" si="119"/>
        <v>-1152785720.6106679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-1152785720.6106679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-4803273.8358777827</v>
      </c>
      <c r="L1845" s="444">
        <f t="shared" ca="1" si="119"/>
        <v>-1157588994.4465458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-1157588994.4465458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-4823287.476860608</v>
      </c>
      <c r="L1846" s="444">
        <f t="shared" ca="1" si="119"/>
        <v>-1162412281.9234064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-1162412281.9234064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-4843384.5080141928</v>
      </c>
      <c r="L1847" s="444">
        <f t="shared" ca="1" si="119"/>
        <v>-1167255666.4314206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-1167255666.4314206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-4863565.2767975852</v>
      </c>
      <c r="L1848" s="444">
        <f t="shared" ca="1" si="119"/>
        <v>-1172119231.7082181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-1172119231.7082181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-4883830.132117575</v>
      </c>
      <c r="L1849" s="444">
        <f t="shared" ca="1" si="119"/>
        <v>-1177003061.8403356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-1177003061.8403356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-4904179.4243347319</v>
      </c>
      <c r="L1850" s="444">
        <f t="shared" ca="1" si="119"/>
        <v>-1181907241.2646704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-1181907241.2646704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-4924613.5052694594</v>
      </c>
      <c r="L1851" s="444">
        <f t="shared" ca="1" si="119"/>
        <v>-1186831854.7699399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-1186831854.7699399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-4945132.7282080827</v>
      </c>
      <c r="L1852" s="444">
        <f t="shared" ca="1" si="119"/>
        <v>-1191776987.498148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-1191776987.498148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-4965737.44790895</v>
      </c>
      <c r="L1853" s="444">
        <f t="shared" ca="1" si="119"/>
        <v>-1196742724.9460568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-1196742724.9460568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-4986428.0206085704</v>
      </c>
      <c r="L1854" s="444">
        <f t="shared" ca="1" si="119"/>
        <v>-1201729152.9666655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-1201729152.9666655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-5007204.8040277725</v>
      </c>
      <c r="L1855" s="444">
        <f t="shared" ca="1" si="119"/>
        <v>-1206736357.7706933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-1206736357.7706933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-5028068.1573778884</v>
      </c>
      <c r="L1856" s="444">
        <f t="shared" ca="1" si="119"/>
        <v>-1211764425.9280713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-1211764425.9280713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-5049018.4413669631</v>
      </c>
      <c r="L1857" s="444">
        <f t="shared" ca="1" si="119"/>
        <v>-1216813444.3694382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-1216813444.3694382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-5070056.0182059919</v>
      </c>
      <c r="L1858" s="444">
        <f t="shared" ca="1" si="119"/>
        <v>-1221883500.3876441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-1221883500.3876441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-5091181.2516151834</v>
      </c>
      <c r="L1859" s="444">
        <f t="shared" ca="1" si="119"/>
        <v>-1226974681.6392593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-1226974681.6392593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-5112394.5068302471</v>
      </c>
      <c r="L1860" s="444">
        <f t="shared" ca="1" si="119"/>
        <v>-1232087076.1460896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-1232087076.1460896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-5133696.1506087063</v>
      </c>
      <c r="L1861" s="444">
        <f t="shared" ca="1" si="119"/>
        <v>-1237220772.2966983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-1237220772.2966983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-5155086.551236243</v>
      </c>
      <c r="L1862" s="444">
        <f t="shared" ca="1" si="119"/>
        <v>-1242375858.8479345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-1242375858.8479345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-5176566.0785330599</v>
      </c>
      <c r="L1863" s="444">
        <f t="shared" ca="1" si="119"/>
        <v>-1247552424.9264677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-1247552424.9264677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-5198135.1038602814</v>
      </c>
      <c r="L1864" s="444">
        <f t="shared" ca="1" si="119"/>
        <v>-1252750560.030328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-1252750560.030328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-5219794.0001263665</v>
      </c>
      <c r="L1865" s="444">
        <f t="shared" ca="1" si="119"/>
        <v>-1257970354.0304544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-1257970354.0304544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-5241543.1417935602</v>
      </c>
      <c r="L1866" s="444">
        <f t="shared" ca="1" si="119"/>
        <v>-1263211897.1722479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-1263211897.1722479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-5263382.9048843663</v>
      </c>
      <c r="L1867" s="444">
        <f t="shared" ca="1" si="119"/>
        <v>-1268475280.0771322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-1268475280.0771322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-5285313.6669880506</v>
      </c>
      <c r="L1868" s="444">
        <f t="shared" ca="1" si="119"/>
        <v>-1273760593.7441204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-1273760593.7441204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-5307335.8072671685</v>
      </c>
      <c r="L1869" s="444">
        <f t="shared" ca="1" si="119"/>
        <v>-1279067929.5513875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-1279067929.5513875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-5329449.7064641146</v>
      </c>
      <c r="L1870" s="444">
        <f t="shared" ca="1" si="119"/>
        <v>-1284397379.2578516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-1284397379.2578516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-5351655.7469077148</v>
      </c>
      <c r="L1871" s="444">
        <f t="shared" ca="1" si="119"/>
        <v>-1289749035.0047593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-1289749035.0047593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-5373954.3125198307</v>
      </c>
      <c r="L1872" s="444">
        <f t="shared" ca="1" si="119"/>
        <v>-1295122989.3172791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-1295122989.3172791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-5396345.7888219962</v>
      </c>
      <c r="L1873" s="444">
        <f t="shared" ca="1" si="119"/>
        <v>-1300519335.106101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-1300519335.106101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-5418830.5629420877</v>
      </c>
      <c r="L1874" s="444">
        <f t="shared" ca="1" si="119"/>
        <v>-1305938165.6690431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-1305938165.6690431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-5441409.0236210125</v>
      </c>
      <c r="L1875" s="444">
        <f t="shared" ca="1" si="119"/>
        <v>-1311379574.6926641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-1311379574.6926641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-5464081.5612194343</v>
      </c>
      <c r="L1876" s="444">
        <f t="shared" ca="1" si="119"/>
        <v>-1316843656.2538836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-1316843656.2538836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-5486848.5677245148</v>
      </c>
      <c r="L1877" s="444">
        <f t="shared" ca="1" si="119"/>
        <v>-1322330504.8216081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-1322330504.8216081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-5509710.4367567003</v>
      </c>
      <c r="L1878" s="444">
        <f t="shared" ca="1" si="119"/>
        <v>-1327840215.2583647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-1327840215.2583647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-5532667.5635765195</v>
      </c>
      <c r="L1879" s="444">
        <f t="shared" ca="1" si="119"/>
        <v>-1333372882.8219411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-1333372882.8219411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-5555720.3450914212</v>
      </c>
      <c r="L1880" s="444">
        <f t="shared" ca="1" si="119"/>
        <v>-1338928603.1670325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-1338928603.1670325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-5578869.1798626352</v>
      </c>
      <c r="L1881" s="444">
        <f t="shared" ca="1" si="119"/>
        <v>-1344507472.3468952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-1344507472.3468952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-5602114.4681120636</v>
      </c>
      <c r="L1882" s="444">
        <f t="shared" ca="1" si="119"/>
        <v>-1350109586.8150072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-1350109586.8150072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-5625456.6117291963</v>
      </c>
      <c r="L1883" s="444">
        <f t="shared" ca="1" si="119"/>
        <v>-1355735043.4267364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-1355735043.4267364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-5648896.0142780682</v>
      </c>
      <c r="L1884" s="444">
        <f t="shared" ca="1" si="119"/>
        <v>-1361383939.4410145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-1361383939.4410145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-5672433.0810042275</v>
      </c>
      <c r="L1885" s="444">
        <f t="shared" ca="1" si="119"/>
        <v>-1367056372.5220187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-1367056372.5220187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-5696068.2188417446</v>
      </c>
      <c r="L1886" s="444">
        <f t="shared" ca="1" si="119"/>
        <v>-1372752440.7408605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-1372752440.7408605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-5719801.836420252</v>
      </c>
      <c r="L1887" s="444">
        <f t="shared" ca="1" si="119"/>
        <v>-1378472242.5772808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-1378472242.5772808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-5743634.3440720029</v>
      </c>
      <c r="L1888" s="444">
        <f t="shared" ca="1" si="119"/>
        <v>-1384215876.9213529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-1384215876.9213529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-5767566.1538389698</v>
      </c>
      <c r="L1889" s="444">
        <f t="shared" ca="1" si="119"/>
        <v>-1389983443.0751917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-1389983443.0751917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-5791597.6794799659</v>
      </c>
      <c r="L1890" s="444">
        <f t="shared" ca="1" si="119"/>
        <v>-1395775040.7546718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-1395775040.7546718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-5815729.3364777993</v>
      </c>
      <c r="L1891" s="444">
        <f t="shared" ca="1" si="119"/>
        <v>-1401590770.0911496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-1401590770.0911496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-5839961.5420464566</v>
      </c>
      <c r="L1892" s="444">
        <f t="shared" ca="1" si="119"/>
        <v>-1407430731.6331961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-1407430731.6331961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-5864294.7151383171</v>
      </c>
      <c r="L1893" s="444">
        <f t="shared" ca="1" si="119"/>
        <v>-1413295026.3483346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-1413295026.3483346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-5888729.276451394</v>
      </c>
      <c r="L1894" s="444">
        <f t="shared" ca="1" si="119"/>
        <v>-1419183755.6247859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-1419183755.6247859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-5913265.6484366078</v>
      </c>
      <c r="L1895" s="444">
        <f t="shared" ca="1" si="119"/>
        <v>-1425097021.2732224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-1425097021.2732224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-5937904.2553050937</v>
      </c>
      <c r="L1896" s="444">
        <f t="shared" ca="1" si="119"/>
        <v>-1431034925.5285275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-1431034925.5285275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-5962645.5230355309</v>
      </c>
      <c r="L1897" s="444">
        <f t="shared" ca="1" si="119"/>
        <v>-1436997571.051563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-1436997571.051563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-5987489.8793815123</v>
      </c>
      <c r="L1898" s="444">
        <f t="shared" ca="1" si="119"/>
        <v>-1442985060.9309444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-1442985060.9309444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-6012437.7538789352</v>
      </c>
      <c r="L1899" s="444">
        <f t="shared" ca="1" si="119"/>
        <v>-1448997498.6848233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-1448997498.6848233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-6037489.5778534301</v>
      </c>
      <c r="L1900" s="444">
        <f t="shared" ca="1" si="119"/>
        <v>-1455034988.2626767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-1455034988.2626767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-6062645.7844278198</v>
      </c>
      <c r="L1901" s="444">
        <f t="shared" ca="1" si="119"/>
        <v>-1461097634.0471046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-1461097634.0471046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-6087906.8085296024</v>
      </c>
      <c r="L1902" s="444">
        <f t="shared" ca="1" si="119"/>
        <v>-1467185540.8556342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-1467185540.8556342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-6113273.0868984759</v>
      </c>
      <c r="L1903" s="444">
        <f t="shared" ca="1" si="119"/>
        <v>-1473298813.9425328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-1473298813.9425328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-6138745.0580938868</v>
      </c>
      <c r="L1904" s="444">
        <f t="shared" ca="1" si="119"/>
        <v>-1479437559.0006266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-1479437559.0006266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-6164323.1625026111</v>
      </c>
      <c r="L1905" s="444">
        <f t="shared" ca="1" si="119"/>
        <v>-1485601882.1631291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-1485601882.1631291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-6190007.8423463712</v>
      </c>
      <c r="L1906" s="444">
        <f t="shared" ca="1" si="119"/>
        <v>-1491791890.0054755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-1491791890.0054755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-6215799.5416894816</v>
      </c>
      <c r="L1907" s="444">
        <f t="shared" ca="1" si="119"/>
        <v>-1498007689.5471649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-1498007689.5471649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-6241698.7064465201</v>
      </c>
      <c r="L1908" s="444">
        <f t="shared" ca="1" si="119"/>
        <v>-1504249388.2536113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-1504249388.2536113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-6267705.7843900472</v>
      </c>
      <c r="L1909" s="444">
        <f t="shared" ca="1" si="119"/>
        <v>-1510517094.0380013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-1510517094.0380013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-6293821.2251583384</v>
      </c>
      <c r="L1910" s="444">
        <f t="shared" ca="1" si="119"/>
        <v>-1516810915.2631598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-1516810915.2631598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-6320045.4802631652</v>
      </c>
      <c r="L1911" s="444">
        <f t="shared" ca="1" si="119"/>
        <v>-1523130960.743423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-1523130960.743423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-6346379.0030975956</v>
      </c>
      <c r="L1912" s="444">
        <f t="shared" ca="1" si="119"/>
        <v>-1529477339.7465205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-1529477339.7465205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-6372822.2489438355</v>
      </c>
      <c r="L1913" s="444">
        <f t="shared" ca="1" si="119"/>
        <v>-1535850161.9954643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-1535850161.9954643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-6399375.6749811014</v>
      </c>
      <c r="L1914" s="444">
        <f t="shared" ca="1" si="119"/>
        <v>-1542249537.6704454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-1542249537.6704454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-6426039.7402935224</v>
      </c>
      <c r="L1915" s="444">
        <f t="shared" ca="1" si="119"/>
        <v>-1548675577.4107389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-1548675577.4107389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-6452814.9058780791</v>
      </c>
      <c r="L1916" s="444">
        <f t="shared" ca="1" si="119"/>
        <v>-1555128392.316617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-1555128392.316617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-6479701.6346525708</v>
      </c>
      <c r="L1917" s="444">
        <f t="shared" ca="1" si="119"/>
        <v>-1561608093.9512696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-1561608093.9512696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-6506700.3914636234</v>
      </c>
      <c r="L1918" s="444">
        <f t="shared" ca="1" si="119"/>
        <v>-1568114794.3427331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-1568114794.3427331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-6533811.6430947213</v>
      </c>
      <c r="L1919" s="444">
        <f t="shared" ca="1" si="119"/>
        <v>-1574648605.9858279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-1574648605.9858279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-6561035.8582742829</v>
      </c>
      <c r="L1920" s="444">
        <f t="shared" ca="1" si="119"/>
        <v>-1581209641.8441021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-1581209641.8441021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-6588373.5076837586</v>
      </c>
      <c r="L1921" s="444">
        <f t="shared" ca="1" si="119"/>
        <v>-1587798015.3517859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-1587798015.3517859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-6615825.0639657741</v>
      </c>
      <c r="L1922" s="444">
        <f t="shared" ca="1" si="119"/>
        <v>-1594413840.4157517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-1594413840.4157517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-6643391.0017322991</v>
      </c>
      <c r="L1923" s="444">
        <f t="shared" ca="1" si="119"/>
        <v>-1601057231.417484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-1601057231.417484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-6671071.7975728502</v>
      </c>
      <c r="L1924" s="444">
        <f t="shared" ca="1" si="119"/>
        <v>-1607728303.2150569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-1607728303.2150569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-6698867.9300627373</v>
      </c>
      <c r="L1925" s="444">
        <f t="shared" ca="1" si="119"/>
        <v>-1614427171.1451197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-1614427171.1451197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-6726779.8797713323</v>
      </c>
      <c r="L1926" s="444">
        <f t="shared" ca="1" si="119"/>
        <v>-1621153951.0248909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-1621153951.0248909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-6754808.1292703785</v>
      </c>
      <c r="L1927" s="444">
        <f t="shared" ca="1" si="119"/>
        <v>-1627908759.1541612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-1627908759.1541612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-6782953.1631423384</v>
      </c>
      <c r="L1928" s="444">
        <f t="shared" ca="1" si="119"/>
        <v>-1634691712.3173037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-1634691712.3173037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-6811215.4679887649</v>
      </c>
      <c r="L1929" s="444">
        <f t="shared" ca="1" si="119"/>
        <v>-1641502927.7852924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-1641502927.7852924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-6839595.5324387178</v>
      </c>
      <c r="L1930" s="444">
        <f t="shared" ca="1" si="119"/>
        <v>-1648342523.3177311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-1648342523.3177311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-6868093.8471572129</v>
      </c>
      <c r="L1931" s="444">
        <f t="shared" ca="1" si="119"/>
        <v>-1655210617.1648884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-1655210617.1648884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-6896710.9048537016</v>
      </c>
      <c r="L1932" s="444">
        <f t="shared" ca="1" si="119"/>
        <v>-1662107328.0697422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-1662107328.0697422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-6925447.2002905924</v>
      </c>
      <c r="L1933" s="444">
        <f t="shared" ca="1" si="119"/>
        <v>-1669032775.2700329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-1669032775.2700329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-6954303.2302918034</v>
      </c>
      <c r="L1934" s="444">
        <f t="shared" ca="1" si="119"/>
        <v>-1675987078.5003247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-1675987078.5003247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-6983279.4937513517</v>
      </c>
      <c r="L1935" s="444">
        <f t="shared" ca="1" si="119"/>
        <v>-1682970357.994076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-1682970357.994076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-7012376.4916419834</v>
      </c>
      <c r="L1936" s="444">
        <f t="shared" ca="1" si="119"/>
        <v>-1689982734.485718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-1689982734.485718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-7041594.7270238241</v>
      </c>
      <c r="L1937" s="444">
        <f t="shared" ca="1" si="119"/>
        <v>-1697024329.2127419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-1697024329.2127419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-7070934.705053091</v>
      </c>
      <c r="L1938" s="444">
        <f t="shared" ca="1" si="119"/>
        <v>-1704095263.9177949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-1704095263.9177949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-7100396.9329908118</v>
      </c>
      <c r="L1939" s="444">
        <f t="shared" ca="1" si="119"/>
        <v>-1711195660.8507857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-1711195660.8507857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-7129981.9202116057</v>
      </c>
      <c r="L1940" s="444">
        <f t="shared" ca="1" si="119"/>
        <v>-1718325642.7709973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-1718325642.7709973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-7159690.178212489</v>
      </c>
      <c r="L1941" s="444">
        <f t="shared" ca="1" si="119"/>
        <v>-1725485332.9492097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-1725485332.9492097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-7189522.2206217069</v>
      </c>
      <c r="L1942" s="444">
        <f t="shared" ca="1" si="119"/>
        <v>-1732674855.1698315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-1732674855.1698315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-7219478.563207631</v>
      </c>
      <c r="L1943" s="444">
        <f t="shared" ca="1" si="119"/>
        <v>-1739894333.7330391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-1739894333.7330391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-7249559.7238876633</v>
      </c>
      <c r="L1944" s="444">
        <f t="shared" ca="1" si="119"/>
        <v>-1747143893.4569268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-1747143893.4569268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-7279766.222737194</v>
      </c>
      <c r="L1945" s="444">
        <f t="shared" ca="1" si="119"/>
        <v>-1754423659.6796641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-1754423659.6796641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-7310098.5819986016</v>
      </c>
      <c r="L1946" s="444">
        <f t="shared" ca="1" si="119"/>
        <v>-1761733758.2616627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-1761733758.2616627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-7340557.3260902613</v>
      </c>
      <c r="L1947" s="444">
        <f t="shared" ca="1" si="119"/>
        <v>-1769074315.5877531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-1769074315.5877531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-7371142.9816156374</v>
      </c>
      <c r="L1948" s="444">
        <f t="shared" ca="1" si="119"/>
        <v>-1776445458.5693686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-1776445458.5693686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-7401856.0773723694</v>
      </c>
      <c r="L1949" s="444">
        <f t="shared" ca="1" si="119"/>
        <v>-1783847314.6467409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-1783847314.6467409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-7432697.1443614205</v>
      </c>
      <c r="L1950" s="444">
        <f t="shared" ca="1" si="119"/>
        <v>-1791280011.7911024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-1791280011.7911024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-7463666.7157962611</v>
      </c>
      <c r="L1951" s="444">
        <f t="shared" ca="1" si="119"/>
        <v>-1798743678.5068986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-1798743678.5068986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-7494765.3271120777</v>
      </c>
      <c r="L1952" s="444">
        <f t="shared" ca="1" si="119"/>
        <v>-1806238443.8340106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-1806238443.8340106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-7525993.5159750441</v>
      </c>
      <c r="L1953" s="444">
        <f t="shared" ca="1" si="119"/>
        <v>-1813764437.3499856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-1813764437.3499856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-7557351.822291608</v>
      </c>
      <c r="L1954" s="444">
        <f t="shared" ca="1" si="119"/>
        <v>-1821321789.1722772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-1821321789.1722772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-7588840.7882178202</v>
      </c>
      <c r="L1955" s="444">
        <f t="shared" ca="1" si="119"/>
        <v>-1828910629.960495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-1828910629.960495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-7620460.9581687292</v>
      </c>
      <c r="L1956" s="444">
        <f t="shared" ca="1" si="119"/>
        <v>-1836531090.9186637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-1836531090.9186637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-7652212.8788277647</v>
      </c>
      <c r="L1957" s="444">
        <f t="shared" ca="1" si="119"/>
        <v>-1844183303.7974916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-1844183303.7974916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-7684097.0991562149</v>
      </c>
      <c r="L1958" s="444">
        <f t="shared" ca="1" si="119"/>
        <v>-1851867400.8966477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-1851867400.8966477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-7716114.1704026982</v>
      </c>
      <c r="L1959" s="444">
        <f t="shared" ca="1" si="119"/>
        <v>-1859583515.0670505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-1859583515.0670505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-7748264.6461127112</v>
      </c>
      <c r="L1960" s="444">
        <f t="shared" ca="1" si="119"/>
        <v>-1867331779.7131631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-1867331779.7131631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-7780549.0821381798</v>
      </c>
      <c r="L1961" s="444">
        <f t="shared" ca="1" si="119"/>
        <v>-1875112328.7953012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-1875112328.7953012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-7812968.0366470879</v>
      </c>
      <c r="L1962" s="444">
        <f t="shared" ca="1" si="119"/>
        <v>-1882925296.8319483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-1882925296.8319483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-7845522.070133118</v>
      </c>
      <c r="L1963" s="444">
        <f t="shared" ca="1" si="119"/>
        <v>-1890770818.9020815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-1890770818.9020815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-7878211.7454253398</v>
      </c>
      <c r="L1964" s="444">
        <f t="shared" ca="1" si="119"/>
        <v>-1898649030.6475067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-1898649030.6475067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-7911037.6276979446</v>
      </c>
      <c r="L1965" s="444">
        <f t="shared" ca="1" si="119"/>
        <v>-1906560068.2752047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-1906560068.2752047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-7944000.2844800195</v>
      </c>
      <c r="L1966" s="444">
        <f t="shared" ca="1" si="119"/>
        <v>-1914504068.5596848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-1914504068.5596848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-7977100.2856653528</v>
      </c>
      <c r="L1967" s="444">
        <f t="shared" ca="1" si="119"/>
        <v>-1922481168.84535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-1922481168.84535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-8010338.203522291</v>
      </c>
      <c r="L1968" s="444">
        <f t="shared" ca="1" si="119"/>
        <v>-1930491507.0488722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-1930491507.0488722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-8043714.6127036354</v>
      </c>
      <c r="L1969" s="444">
        <f t="shared" ca="1" si="119"/>
        <v>-1938535221.6615758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-1938535221.6615758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-8077230.0902565653</v>
      </c>
      <c r="L1970" s="444">
        <f t="shared" ca="1" si="119"/>
        <v>-1946612451.7518322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-1946612451.7518322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-8110885.2156326342</v>
      </c>
      <c r="L1971" s="444">
        <f t="shared" ca="1" si="119"/>
        <v>-1954723336.9674649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-1954723336.9674649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-8144680.5706977705</v>
      </c>
      <c r="L1972" s="444">
        <f t="shared" ca="1" si="119"/>
        <v>-1962868017.5381627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-1962868017.5381627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-8178616.7397423433</v>
      </c>
      <c r="L1973" s="444">
        <f t="shared" ca="1" si="119"/>
        <v>-1971046634.277905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-1971046634.277905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-8212694.3094912721</v>
      </c>
      <c r="L1974" s="444">
        <f t="shared" ca="1" si="119"/>
        <v>-1979259328.5873961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-1979259328.5873961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-8246913.8691141503</v>
      </c>
      <c r="L1975" s="444">
        <f t="shared" ca="1" si="119"/>
        <v>-1987506242.4565103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-1987506242.4565103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-8281276.0102354586</v>
      </c>
      <c r="L1976" s="444">
        <f t="shared" ca="1" si="119"/>
        <v>-1995787518.4667459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-1995787518.4667459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-8315781.326944774</v>
      </c>
      <c r="L1977" s="444">
        <f t="shared" ca="1" si="119"/>
        <v>-2004103299.7936907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-2004103299.7936907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-8350430.4158070441</v>
      </c>
      <c r="L1978" s="444">
        <f t="shared" ca="1" si="119"/>
        <v>-2012453730.2094977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-2012453730.2094977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-8385223.8758729082</v>
      </c>
      <c r="L1979" s="444">
        <f t="shared" ca="1" si="119"/>
        <v>-2020838954.0853705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-2020838954.0853705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-8420162.3086890429</v>
      </c>
      <c r="L1980" s="444">
        <f t="shared" ca="1" si="119"/>
        <v>-2029259116.3940597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-2029259116.3940597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-8455246.3183085807</v>
      </c>
      <c r="L1981" s="444">
        <f t="shared" ca="1" si="119"/>
        <v>-2037714362.7123682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-2037714362.7123682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-8490476.5113015324</v>
      </c>
      <c r="L1982" s="444">
        <f t="shared" ca="1" si="119"/>
        <v>-2046204839.2236698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-2046204839.2236698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-8525853.4967652913</v>
      </c>
      <c r="L1983" s="444">
        <f t="shared" ca="1" si="119"/>
        <v>-2054730692.7204351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-2054730692.7204351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-8561377.8863351457</v>
      </c>
      <c r="L1984" s="444">
        <f t="shared" ca="1" si="119"/>
        <v>-2063292070.6067703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-2063292070.6067703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-8597050.2941948753</v>
      </c>
      <c r="L1985" s="444">
        <f t="shared" ca="1" si="119"/>
        <v>-2071889120.9009652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-2071889120.9009652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-8632871.3370873537</v>
      </c>
      <c r="L1986" s="444">
        <f t="shared" ca="1" si="119"/>
        <v>-2080521992.2380526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-2080521992.2380526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-8668841.6343252193</v>
      </c>
      <c r="L1987" s="444">
        <f t="shared" ca="1" si="119"/>
        <v>-2089190833.8723779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-2089190833.8723779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-8704961.8078015745</v>
      </c>
      <c r="L1988" s="444">
        <f t="shared" ca="1" si="119"/>
        <v>-2097895795.6801794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-2097895795.6801794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-8741232.4820007477</v>
      </c>
      <c r="L1989" s="444">
        <f t="shared" ca="1" si="119"/>
        <v>-2106637028.1621802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-2106637028.1621802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-8777654.2840090841</v>
      </c>
      <c r="L1990" s="444">
        <f t="shared" ca="1" si="119"/>
        <v>-2115414682.4461892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-2115414682.4461892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-8814227.8435257878</v>
      </c>
      <c r="L1991" s="444">
        <f t="shared" ca="1" si="119"/>
        <v>-2124228910.2897151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-2124228910.2897151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-8850953.7928738128</v>
      </c>
      <c r="L1992" s="444">
        <f t="shared" ca="1" si="119"/>
        <v>-2133079864.0825889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-2133079864.0825889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-8887832.7670107875</v>
      </c>
      <c r="L1993" s="444">
        <f t="shared" ca="1" si="119"/>
        <v>-2141967696.8495996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-2141967696.8495996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-8924865.4035399985</v>
      </c>
      <c r="L1994" s="444">
        <f t="shared" ca="1" si="119"/>
        <v>-2150892562.2531395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-2150892562.2531395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-8962052.3427214138</v>
      </c>
      <c r="L1995" s="444">
        <f t="shared" ca="1" si="119"/>
        <v>-2159854614.595861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-2159854614.595861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-8999394.2274827547</v>
      </c>
      <c r="L1996" s="444">
        <f t="shared" ca="1" si="119"/>
        <v>-2168854008.8233438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-2168854008.8233438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-9036891.7034305986</v>
      </c>
      <c r="L1997" s="444">
        <f t="shared" ca="1" si="119"/>
        <v>-2177890900.5267744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-2177890900.5267744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-9074545.4188615605</v>
      </c>
      <c r="L1998" s="444">
        <f t="shared" ca="1" si="119"/>
        <v>-2186965445.9456358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-2186965445.9456358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-9112356.0247734822</v>
      </c>
      <c r="L1999" s="444">
        <f t="shared" ca="1" si="119"/>
        <v>-2196077801.9704094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-2196077801.9704094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-9150324.1748767048</v>
      </c>
      <c r="L2000" s="444">
        <f t="shared" ca="1" si="119"/>
        <v>-2205228126.1452861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-2205228126.1452861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-9188450.5256053582</v>
      </c>
      <c r="L2001" s="444">
        <f t="shared" ca="1" si="119"/>
        <v>-2214416576.6708913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-2214416576.6708913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-9226735.7361287139</v>
      </c>
      <c r="L2002" s="444">
        <f t="shared" ca="1" si="119"/>
        <v>-2223643312.4070201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-2223643312.4070201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-9265180.4683625828</v>
      </c>
      <c r="L2003" s="444">
        <f t="shared" ca="1" si="119"/>
        <v>-2232908492.8753829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-2232908492.8753829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-9303785.3869807627</v>
      </c>
      <c r="L2004" s="444">
        <f t="shared" ca="1" si="119"/>
        <v>-2242212278.2623634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-2242212278.2623634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-9342551.1594265141</v>
      </c>
      <c r="L2005" s="444">
        <f t="shared" ca="1" si="119"/>
        <v>-2251554829.4217901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-2251554829.4217901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-9381478.4559241254</v>
      </c>
      <c r="L2006" s="444">
        <f t="shared" ca="1" si="119"/>
        <v>-2260936307.8777142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-2260936307.8777142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-9420567.9494904764</v>
      </c>
      <c r="L2007" s="444">
        <f t="shared" ca="1" si="119"/>
        <v>-2270356875.8272047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-2270356875.8272047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-9459820.315946687</v>
      </c>
      <c r="L2008" s="444">
        <f t="shared" ca="1" si="119"/>
        <v>-2279816696.1431513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-2279816696.1431513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-9499236.2339297961</v>
      </c>
      <c r="L2009" s="444">
        <f t="shared" ca="1" si="119"/>
        <v>-2289315932.3770809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-2289315932.3770809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-9538816.3849045038</v>
      </c>
      <c r="L2010" s="444">
        <f t="shared" ca="1" si="119"/>
        <v>-2298854748.7619853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-2298854748.7619853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-9578561.4531749394</v>
      </c>
      <c r="L2011" s="444">
        <f t="shared" ca="1" si="119"/>
        <v>-2308433310.2151604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-2308433310.2151604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-9618472.1258965023</v>
      </c>
      <c r="L2012" s="444">
        <f t="shared" ca="1" si="119"/>
        <v>-2318051782.3410568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-2318051782.3410568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-9658549.0930877365</v>
      </c>
      <c r="L2013" s="444">
        <f t="shared" ca="1" si="119"/>
        <v>-2327710331.4341445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-2327710331.4341445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-9698793.0476422682</v>
      </c>
      <c r="L2014" s="444">
        <f t="shared" ca="1" si="119"/>
        <v>-2337409124.4817867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-2337409124.4817867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-9739204.685340777</v>
      </c>
      <c r="L2015" s="444">
        <f t="shared" ca="1" si="119"/>
        <v>-2347148329.1671276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-2347148329.1671276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-9779784.7048630323</v>
      </c>
      <c r="L2016" s="444">
        <f t="shared" ca="1" si="119"/>
        <v>-2356928113.8719907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-2356928113.8719907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-9820533.8077999614</v>
      </c>
      <c r="L2017" s="444">
        <f t="shared" ca="1" si="119"/>
        <v>-2366748647.6797905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-2366748647.6797905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-9861452.698665794</v>
      </c>
      <c r="L2018" s="444">
        <f t="shared" ca="1" si="119"/>
        <v>-2376610100.3784561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-2376610100.3784561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-9902542.0849102344</v>
      </c>
      <c r="L2019" s="444">
        <f t="shared" ca="1" si="119"/>
        <v>-2386512642.4633665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-2386512642.4633665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-9943802.6769306939</v>
      </c>
      <c r="L2020" s="444">
        <f t="shared" ca="1" si="119"/>
        <v>-2396456445.1402974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-2396456445.1402974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-9985235.1880845726</v>
      </c>
      <c r="L2021" s="444">
        <f t="shared" ca="1" si="119"/>
        <v>-2406441680.328382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-2406441680.328382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-10026840.334701592</v>
      </c>
      <c r="L2022" s="444">
        <f t="shared" ca="1" si="119"/>
        <v>-2416468520.6630836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-2416468520.6630836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-10068618.836096181</v>
      </c>
      <c r="L2023" s="444">
        <f t="shared" ca="1" si="119"/>
        <v>-2426537139.4991798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-2426537139.4991798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-10110571.414579917</v>
      </c>
      <c r="L2024" s="444">
        <f t="shared" ca="1" si="119"/>
        <v>-2436647710.9137597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-2436647710.9137597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-10152698.795473998</v>
      </c>
      <c r="L2025" s="444">
        <f t="shared" ca="1" si="119"/>
        <v>-2446800409.7092338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-2446800409.7092338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-10195001.707121808</v>
      </c>
      <c r="L2026" s="444">
        <f t="shared" ca="1" si="119"/>
        <v>-2456995411.4163556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-2456995411.4163556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-10237480.880901482</v>
      </c>
      <c r="L2027" s="444">
        <f t="shared" ca="1" si="119"/>
        <v>-2467232892.2972569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-2467232892.2972569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-10280137.05123857</v>
      </c>
      <c r="L2028" s="444">
        <f t="shared" ca="1" si="119"/>
        <v>-2477513029.3484955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-2477513029.3484955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-10322970.955618732</v>
      </c>
      <c r="L2029" s="444">
        <f t="shared" ca="1" si="119"/>
        <v>-2487836000.3041143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-2487836000.3041143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-10365983.334600477</v>
      </c>
      <c r="L2030" s="444">
        <f t="shared" ca="1" si="119"/>
        <v>-2498201983.6387148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-2498201983.6387148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-10409174.931827977</v>
      </c>
      <c r="L2031" s="444">
        <f t="shared" ca="1" si="119"/>
        <v>-2508611158.5705428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-2508611158.5705428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-10452546.494043928</v>
      </c>
      <c r="L2032" s="444">
        <f t="shared" ca="1" si="119"/>
        <v>-2519063705.0645866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-2519063705.0645866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-10496098.771102443</v>
      </c>
      <c r="L2033" s="444">
        <f t="shared" ca="1" si="119"/>
        <v>-2529559803.8356891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-2529559803.8356891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-10539832.515982037</v>
      </c>
      <c r="L2034" s="444">
        <f t="shared" ca="1" si="119"/>
        <v>-2540099636.3516712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-2540099636.3516712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-10583748.484798631</v>
      </c>
      <c r="L2035" s="444">
        <f t="shared" ca="1" si="119"/>
        <v>-2550683384.8364697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-2550683384.8364697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-10627847.436818624</v>
      </c>
      <c r="L2036" s="444">
        <f t="shared" ca="1" si="119"/>
        <v>-2561311232.2732882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-2561311232.2732882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-10672130.134472035</v>
      </c>
      <c r="L2037" s="444">
        <f t="shared" ca="1" si="119"/>
        <v>-2571983362.4077601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-2571983362.4077601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-10716597.343365667</v>
      </c>
      <c r="L2038" s="444">
        <f t="shared" ca="1" si="119"/>
        <v>-2582699959.7511258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-2582699959.7511258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-10761249.832296357</v>
      </c>
      <c r="L2039" s="444">
        <f t="shared" ca="1" si="119"/>
        <v>-2593461209.5834222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-2593461209.5834222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-10806088.373264259</v>
      </c>
      <c r="L2040" s="444">
        <f t="shared" ca="1" si="119"/>
        <v>-2604267297.9566865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-2604267297.9566865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-10851113.741486194</v>
      </c>
      <c r="L2041" s="444">
        <f t="shared" ca="1" si="119"/>
        <v>-2615118411.6981726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-2615118411.6981726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-10896326.715409052</v>
      </c>
      <c r="L2042" s="444">
        <f t="shared" ca="1" si="119"/>
        <v>-2626014738.4135818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-2626014738.4135818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-10941728.076723257</v>
      </c>
      <c r="L2043" s="444">
        <f t="shared" ca="1" si="119"/>
        <v>-2636956466.4903049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-2636956466.4903049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-10987318.61037627</v>
      </c>
      <c r="L2044" s="444">
        <f t="shared" ca="1" si="119"/>
        <v>-2647943785.1006813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-2647943785.1006813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-11033099.104586173</v>
      </c>
      <c r="L2045" s="444">
        <f t="shared" ca="1" si="119"/>
        <v>-2658976884.2052674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-2658976884.2052674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-11079070.350855282</v>
      </c>
      <c r="L2046" s="444">
        <f t="shared" ca="1" si="119"/>
        <v>-2670055954.5561228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-2670055954.5561228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-11125233.143983845</v>
      </c>
      <c r="L2047" s="444">
        <f t="shared" ca="1" si="119"/>
        <v>-2681181187.7001066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-2681181187.7001066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-11171588.282083778</v>
      </c>
      <c r="L2048" s="444">
        <f t="shared" ref="L2048:L2302" ca="1" si="124">I2048-J2048+K2048</f>
        <v>-2692352775.9821906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-2692352775.9821906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-11218136.56659246</v>
      </c>
      <c r="L2049" s="444">
        <f t="shared" ca="1" si="124"/>
        <v>-2703570912.5487833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-2703570912.5487833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-11264878.802286597</v>
      </c>
      <c r="L2050" s="444">
        <f t="shared" ca="1" si="124"/>
        <v>-2714835791.3510699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-2714835791.3510699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-11311815.797296125</v>
      </c>
      <c r="L2051" s="444">
        <f t="shared" ca="1" si="124"/>
        <v>-2726147607.148366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-2726147607.148366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-11358948.363118192</v>
      </c>
      <c r="L2052" s="444">
        <f t="shared" ca="1" si="124"/>
        <v>-2737506555.5114841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-2737506555.5114841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-11406277.314631185</v>
      </c>
      <c r="L2053" s="444">
        <f t="shared" ca="1" si="124"/>
        <v>-2748912832.8261151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-2748912832.8261151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-11453803.470108813</v>
      </c>
      <c r="L2054" s="444">
        <f t="shared" ca="1" si="124"/>
        <v>-2760366636.2962241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-2760366636.2962241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-11501527.651234267</v>
      </c>
      <c r="L2055" s="444">
        <f t="shared" ca="1" si="124"/>
        <v>-2771868163.9474583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-2771868163.9474583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-11549450.683114409</v>
      </c>
      <c r="L2056" s="444">
        <f t="shared" ca="1" si="124"/>
        <v>-2783417614.6305728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-2783417614.6305728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-11597573.394294053</v>
      </c>
      <c r="L2057" s="444">
        <f t="shared" ca="1" si="124"/>
        <v>-2795015188.0248671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-2795015188.0248671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-11645896.616770279</v>
      </c>
      <c r="L2058" s="444">
        <f t="shared" ca="1" si="124"/>
        <v>-2806661084.6416373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-2806661084.6416373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-11694421.186006822</v>
      </c>
      <c r="L2059" s="444">
        <f t="shared" ca="1" si="124"/>
        <v>-2818355505.8276443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-2818355505.8276443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-11743147.940948518</v>
      </c>
      <c r="L2060" s="444">
        <f t="shared" ca="1" si="124"/>
        <v>-2830098653.7685928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-2830098653.7685928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-11792077.724035803</v>
      </c>
      <c r="L2061" s="444">
        <f t="shared" ca="1" si="124"/>
        <v>-2841890731.4926286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-2841890731.4926286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-11841211.381219286</v>
      </c>
      <c r="L2062" s="444">
        <f t="shared" ca="1" si="124"/>
        <v>-2853731942.873848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-2853731942.873848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-11890549.761974366</v>
      </c>
      <c r="L2063" s="444">
        <f t="shared" ca="1" si="124"/>
        <v>-2865622492.6358223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-2865622492.6358223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-11940093.719315926</v>
      </c>
      <c r="L2064" s="444">
        <f t="shared" ca="1" si="124"/>
        <v>-2877562586.3551383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-2877562586.3551383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-11989844.109813076</v>
      </c>
      <c r="L2065" s="444">
        <f t="shared" ca="1" si="124"/>
        <v>-2889552430.4649515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-2889552430.4649515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-12039801.793603964</v>
      </c>
      <c r="L2066" s="444">
        <f t="shared" ca="1" si="124"/>
        <v>-2901592232.2585554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-2901592232.2585554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-12089967.634410648</v>
      </c>
      <c r="L2067" s="444">
        <f t="shared" ca="1" si="124"/>
        <v>-2913682199.8929663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-2913682199.8929663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-12140342.499554027</v>
      </c>
      <c r="L2068" s="444">
        <f t="shared" ca="1" si="124"/>
        <v>-2925822542.3925204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-2925822542.3925204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-12190927.259968836</v>
      </c>
      <c r="L2069" s="444">
        <f t="shared" ca="1" si="124"/>
        <v>-2938013469.6524892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-2938013469.6524892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-12241722.790218705</v>
      </c>
      <c r="L2070" s="444">
        <f t="shared" ca="1" si="124"/>
        <v>-2950255192.442708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-2950255192.442708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-12292729.968511283</v>
      </c>
      <c r="L2071" s="444">
        <f t="shared" ca="1" si="124"/>
        <v>-2962547922.4112191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-2962547922.4112191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-12343949.676713413</v>
      </c>
      <c r="L2072" s="444">
        <f t="shared" ca="1" si="124"/>
        <v>-2974891872.0879326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-2974891872.0879326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-12395382.800366385</v>
      </c>
      <c r="L2073" s="444">
        <f t="shared" ca="1" si="124"/>
        <v>-2987287254.888299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-2987287254.888299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-12447030.228701245</v>
      </c>
      <c r="L2074" s="444">
        <f t="shared" ca="1" si="124"/>
        <v>-2999734285.1170001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-2999734285.1170001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-12498892.854654167</v>
      </c>
      <c r="L2075" s="444">
        <f t="shared" ca="1" si="124"/>
        <v>-3012233177.9716544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-3012233177.9716544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-12550971.574881893</v>
      </c>
      <c r="L2076" s="444">
        <f t="shared" ca="1" si="124"/>
        <v>-3024784149.5465364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-3024784149.5465364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-12603267.289777234</v>
      </c>
      <c r="L2077" s="444">
        <f t="shared" ca="1" si="124"/>
        <v>-3037387416.8363137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-3037387416.8363137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-12655780.903484641</v>
      </c>
      <c r="L2078" s="444">
        <f t="shared" ca="1" si="124"/>
        <v>-3050043197.7397985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-3050043197.7397985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-12708513.323915828</v>
      </c>
      <c r="L2079" s="444">
        <f t="shared" ca="1" si="124"/>
        <v>-3062751711.0637145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-3062751711.0637145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-12761465.462765478</v>
      </c>
      <c r="L2080" s="444">
        <f t="shared" ca="1" si="124"/>
        <v>-3075513176.5264802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-3075513176.5264802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-12814638.235527001</v>
      </c>
      <c r="L2081" s="444">
        <f t="shared" ca="1" si="124"/>
        <v>-3088327814.7620072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-3088327814.7620072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-12868032.561508363</v>
      </c>
      <c r="L2082" s="444">
        <f t="shared" ca="1" si="124"/>
        <v>-3101195847.3235154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-3101195847.3235154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-12921649.36384798</v>
      </c>
      <c r="L2083" s="444">
        <f t="shared" ca="1" si="124"/>
        <v>-3114117496.6873636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-3114117496.6873636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-12975489.569530681</v>
      </c>
      <c r="L2084" s="444">
        <f t="shared" ca="1" si="124"/>
        <v>-3127092986.2568941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-3127092986.2568941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-13029554.109403726</v>
      </c>
      <c r="L2085" s="444">
        <f t="shared" ca="1" si="124"/>
        <v>-3140122540.3662977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-3140122540.3662977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-13083843.918192906</v>
      </c>
      <c r="L2086" s="444">
        <f t="shared" ca="1" si="124"/>
        <v>-3153206384.2844906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-3153206384.2844906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-13138359.93451871</v>
      </c>
      <c r="L2087" s="444">
        <f t="shared" ca="1" si="124"/>
        <v>-3166344744.2190094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-3166344744.2190094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-13193103.100912539</v>
      </c>
      <c r="L2088" s="444">
        <f t="shared" ca="1" si="124"/>
        <v>-3179537847.319922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-3179537847.319922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-13248074.363833008</v>
      </c>
      <c r="L2089" s="444">
        <f t="shared" ca="1" si="124"/>
        <v>-3192785921.6837549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-3192785921.6837549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-13303274.673682312</v>
      </c>
      <c r="L2090" s="444">
        <f t="shared" ca="1" si="124"/>
        <v>-3206089196.3574371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-3206089196.3574371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-13358704.984822655</v>
      </c>
      <c r="L2091" s="444">
        <f t="shared" ca="1" si="124"/>
        <v>-3219447901.3422599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-3219447901.3422599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-13414366.255592749</v>
      </c>
      <c r="L2092" s="444">
        <f t="shared" ca="1" si="124"/>
        <v>-3232862267.5978527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-3232862267.5978527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-13470259.448324386</v>
      </c>
      <c r="L2093" s="444">
        <f t="shared" ca="1" si="124"/>
        <v>-3246332527.0461769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-3246332527.0461769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-13526385.529359071</v>
      </c>
      <c r="L2094" s="444">
        <f t="shared" ca="1" si="124"/>
        <v>-3259858912.5755358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-3259858912.5755358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-13582745.469064733</v>
      </c>
      <c r="L2095" s="444">
        <f t="shared" ca="1" si="124"/>
        <v>-3273441658.0446005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-3273441658.0446005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-13639340.241852501</v>
      </c>
      <c r="L2096" s="444">
        <f t="shared" ca="1" si="124"/>
        <v>-3287080998.2864528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-3287080998.2864528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-13696170.826193552</v>
      </c>
      <c r="L2097" s="444">
        <f t="shared" ca="1" si="124"/>
        <v>-3300777169.1126461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-3300777169.1126461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-13753238.204636024</v>
      </c>
      <c r="L2098" s="444">
        <f t="shared" ca="1" si="124"/>
        <v>-3314530407.3172822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-3314530407.3172822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-13810543.363822009</v>
      </c>
      <c r="L2099" s="444">
        <f t="shared" ca="1" si="124"/>
        <v>-3328340950.6811042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-3328340950.6811042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-13868087.2945046</v>
      </c>
      <c r="L2100" s="444">
        <f t="shared" ca="1" si="124"/>
        <v>-3342209037.9756088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-3342209037.9756088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-13925870.991565036</v>
      </c>
      <c r="L2101" s="444">
        <f t="shared" ca="1" si="124"/>
        <v>-3356134908.9671741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-3356134908.9671741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-13983895.454029892</v>
      </c>
      <c r="L2102" s="444">
        <f t="shared" ca="1" si="124"/>
        <v>-3370118804.4212041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-3370118804.4212041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-14042161.685088348</v>
      </c>
      <c r="L2103" s="444">
        <f t="shared" ca="1" si="124"/>
        <v>-3384160966.1062922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-3384160966.1062922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-14100670.692109549</v>
      </c>
      <c r="L2104" s="444">
        <f t="shared" ca="1" si="124"/>
        <v>-3398261636.7984018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-3398261636.7984018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-14159423.486660007</v>
      </c>
      <c r="L2105" s="444">
        <f t="shared" ca="1" si="124"/>
        <v>-3412421060.2850618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-3412421060.2850618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-14218421.084521091</v>
      </c>
      <c r="L2106" s="444">
        <f t="shared" ca="1" si="124"/>
        <v>-3426639481.3695831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-3426639481.3695831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-14277664.505706599</v>
      </c>
      <c r="L2107" s="444">
        <f t="shared" ca="1" si="124"/>
        <v>-3440917145.8752899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-3440917145.8752899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-14337154.774480376</v>
      </c>
      <c r="L2108" s="444">
        <f t="shared" ca="1" si="124"/>
        <v>-3455254300.6497703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-3455254300.6497703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-14396892.919374043</v>
      </c>
      <c r="L2109" s="444">
        <f t="shared" ca="1" si="124"/>
        <v>-3469651193.5691442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-3469651193.5691442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-14456879.973204769</v>
      </c>
      <c r="L2110" s="444">
        <f t="shared" ca="1" si="124"/>
        <v>-3484108073.5423489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-3484108073.5423489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-14517116.97309312</v>
      </c>
      <c r="L2111" s="444">
        <f t="shared" ca="1" si="124"/>
        <v>-3498625190.5154419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-3498625190.5154419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-14577604.960481009</v>
      </c>
      <c r="L2112" s="444">
        <f t="shared" ca="1" si="124"/>
        <v>-3513202795.4759231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-3513202795.4759231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-14638344.981149677</v>
      </c>
      <c r="L2113" s="444">
        <f t="shared" ca="1" si="124"/>
        <v>-3527841140.4570727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-3527841140.4570727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-14699338.085237803</v>
      </c>
      <c r="L2114" s="444">
        <f t="shared" ca="1" si="124"/>
        <v>-3542540478.5423107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-3542540478.5423107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-14760585.32725963</v>
      </c>
      <c r="L2115" s="444">
        <f t="shared" ca="1" si="124"/>
        <v>-3557301063.8695703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-3557301063.8695703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-14822087.766123209</v>
      </c>
      <c r="L2116" s="444">
        <f t="shared" ca="1" si="124"/>
        <v>-3572123151.6356936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-3572123151.6356936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-14883846.465148721</v>
      </c>
      <c r="L2117" s="444">
        <f t="shared" ca="1" si="124"/>
        <v>-3587006998.1008425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-3587006998.1008425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-14945862.492086843</v>
      </c>
      <c r="L2118" s="444">
        <f t="shared" ca="1" si="124"/>
        <v>-3601952860.5929294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-3601952860.5929294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-15008136.919137204</v>
      </c>
      <c r="L2119" s="444">
        <f t="shared" ca="1" si="124"/>
        <v>-3616960997.5120664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-3616960997.5120664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-15070670.822966941</v>
      </c>
      <c r="L2120" s="444">
        <f t="shared" ca="1" si="124"/>
        <v>-3632031668.3350334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-3632031668.3350334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-15133465.284729306</v>
      </c>
      <c r="L2121" s="444">
        <f t="shared" ca="1" si="124"/>
        <v>-3647165133.6197629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-3647165133.6197629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-15196521.390082344</v>
      </c>
      <c r="L2122" s="444">
        <f t="shared" ca="1" si="124"/>
        <v>-3662361655.0098453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-3662361655.0098453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-15259840.229207689</v>
      </c>
      <c r="L2123" s="444">
        <f t="shared" ca="1" si="124"/>
        <v>-3677621495.2390528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-3677621495.2390528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-15323422.896829383</v>
      </c>
      <c r="L2124" s="444">
        <f t="shared" ca="1" si="124"/>
        <v>-3692944918.1358824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-3692944918.1358824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-15387270.492232841</v>
      </c>
      <c r="L2125" s="444">
        <f t="shared" ca="1" si="124"/>
        <v>-3708332188.6281152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-3708332188.6281152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-15451384.119283812</v>
      </c>
      <c r="L2126" s="444">
        <f t="shared" ca="1" si="124"/>
        <v>-3723783572.7473989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-3723783572.7473989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-15515764.886447493</v>
      </c>
      <c r="L2127" s="444">
        <f t="shared" ca="1" si="124"/>
        <v>-3739299337.6338463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-3739299337.6338463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-15580413.906807693</v>
      </c>
      <c r="L2128" s="444">
        <f t="shared" ca="1" si="124"/>
        <v>-3754879751.5406542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-3754879751.5406542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-15645332.298086058</v>
      </c>
      <c r="L2129" s="444">
        <f t="shared" ca="1" si="124"/>
        <v>-3770525083.8387403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-3770525083.8387403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-15710521.182661418</v>
      </c>
      <c r="L2130" s="444">
        <f t="shared" ca="1" si="124"/>
        <v>-3786235605.0214019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-3786235605.0214019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-15775981.687589176</v>
      </c>
      <c r="L2131" s="444">
        <f t="shared" ca="1" si="124"/>
        <v>-3802011586.7089911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-3802011586.7089911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-15841714.944620797</v>
      </c>
      <c r="L2132" s="444">
        <f t="shared" ca="1" si="124"/>
        <v>-3817853301.6536117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-3817853301.6536117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-15907722.090223381</v>
      </c>
      <c r="L2133" s="444">
        <f t="shared" ca="1" si="124"/>
        <v>-3833761023.743835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-3833761023.743835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-15974004.265599312</v>
      </c>
      <c r="L2134" s="444">
        <f t="shared" ca="1" si="124"/>
        <v>-3849735028.0094342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-3849735028.0094342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-16040562.616705976</v>
      </c>
      <c r="L2135" s="444">
        <f t="shared" ca="1" si="124"/>
        <v>-3865775590.6261401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-3865775590.6261401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-16107398.294275584</v>
      </c>
      <c r="L2136" s="444">
        <f t="shared" ca="1" si="124"/>
        <v>-3881882988.9204159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-3881882988.9204159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-16174512.453835066</v>
      </c>
      <c r="L2137" s="444">
        <f t="shared" ca="1" si="124"/>
        <v>-3898057501.3742509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-3898057501.3742509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-16241906.255726045</v>
      </c>
      <c r="L2138" s="444">
        <f t="shared" ca="1" si="124"/>
        <v>-3914299407.6299767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-3914299407.6299767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-16309580.865124902</v>
      </c>
      <c r="L2139" s="444">
        <f t="shared" ca="1" si="124"/>
        <v>-3930608988.4951015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-3930608988.4951015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-16377537.452062922</v>
      </c>
      <c r="L2140" s="444">
        <f t="shared" ca="1" si="124"/>
        <v>-3946986525.9471645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-3946986525.9471645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-16445777.191446519</v>
      </c>
      <c r="L2141" s="444">
        <f t="shared" ca="1" si="124"/>
        <v>-3963432303.1386108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-3963432303.1386108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-16514301.263077544</v>
      </c>
      <c r="L2142" s="444">
        <f t="shared" ca="1" si="124"/>
        <v>-3979946604.4016886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-3979946604.4016886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-16583110.851673702</v>
      </c>
      <c r="L2143" s="444">
        <f t="shared" ca="1" si="124"/>
        <v>-3996529715.2533622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-3996529715.2533622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-16652207.146889009</v>
      </c>
      <c r="L2144" s="444">
        <f t="shared" ca="1" si="124"/>
        <v>-4013181922.4002514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-4013181922.4002514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-16721591.343334381</v>
      </c>
      <c r="L2145" s="444">
        <f t="shared" ca="1" si="124"/>
        <v>-4029903513.7435856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-4029903513.7435856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-16791264.640598275</v>
      </c>
      <c r="L2146" s="444">
        <f t="shared" ca="1" si="124"/>
        <v>-4046694778.3841839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-4046694778.3841839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-16861228.243267432</v>
      </c>
      <c r="L2147" s="444">
        <f t="shared" ca="1" si="124"/>
        <v>-4063556006.6274514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-4063556006.6274514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-16931483.360947713</v>
      </c>
      <c r="L2148" s="444">
        <f t="shared" ca="1" si="124"/>
        <v>-4080487489.988399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-4080487489.988399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-17002031.208284996</v>
      </c>
      <c r="L2149" s="444">
        <f t="shared" ca="1" si="124"/>
        <v>-4097489521.1966839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-4097489521.1966839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-17072873.004986182</v>
      </c>
      <c r="L2150" s="444">
        <f t="shared" ca="1" si="124"/>
        <v>-4114562394.2016702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-4114562394.2016702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-17144009.975840293</v>
      </c>
      <c r="L2151" s="444">
        <f t="shared" ca="1" si="124"/>
        <v>-4131706404.1775103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-4131706404.1775103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-17215443.350739624</v>
      </c>
      <c r="L2152" s="444">
        <f t="shared" ca="1" si="124"/>
        <v>-4148921847.5282497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-4148921847.5282497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-17287174.36470104</v>
      </c>
      <c r="L2153" s="444">
        <f t="shared" ca="1" si="124"/>
        <v>-4166209021.892951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-4166209021.892951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-17359204.257887296</v>
      </c>
      <c r="L2154" s="444">
        <f t="shared" ca="1" si="124"/>
        <v>-4183568226.1508384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-4183568226.1508384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-17431534.275628492</v>
      </c>
      <c r="L2155" s="444">
        <f t="shared" ca="1" si="124"/>
        <v>-4200999760.4264669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-4200999760.4264669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-17504165.668443613</v>
      </c>
      <c r="L2156" s="444">
        <f t="shared" ca="1" si="124"/>
        <v>-4218503926.0949106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-4218503926.0949106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-17577099.692062128</v>
      </c>
      <c r="L2157" s="444">
        <f t="shared" ca="1" si="124"/>
        <v>-4236081025.7869725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-4236081025.7869725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-17650337.607445717</v>
      </c>
      <c r="L2158" s="444">
        <f t="shared" ca="1" si="124"/>
        <v>-4253731363.3944182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-4253731363.3944182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-17723880.680810075</v>
      </c>
      <c r="L2159" s="444">
        <f t="shared" ca="1" si="124"/>
        <v>-4271455244.0752282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-4271455244.0752282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-17797730.183646783</v>
      </c>
      <c r="L2160" s="444">
        <f t="shared" ca="1" si="124"/>
        <v>-4289252974.2588749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-4289252974.2588749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-17871887.392745312</v>
      </c>
      <c r="L2161" s="444">
        <f t="shared" ca="1" si="124"/>
        <v>-4307124861.6516199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-4307124861.6516199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-17946353.590215083</v>
      </c>
      <c r="L2162" s="444">
        <f t="shared" ca="1" si="124"/>
        <v>-4325071215.2418346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-4325071215.2418346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-18021130.063507643</v>
      </c>
      <c r="L2163" s="444">
        <f t="shared" ca="1" si="124"/>
        <v>-4343092345.3053427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-4343092345.3053427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-18096218.105438929</v>
      </c>
      <c r="L2164" s="444">
        <f t="shared" ca="1" si="124"/>
        <v>-4361188563.4107819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-4361188563.4107819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-18171619.014211591</v>
      </c>
      <c r="L2165" s="444">
        <f t="shared" ca="1" si="124"/>
        <v>-4379360182.4249935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-4379360182.4249935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-18247334.093437474</v>
      </c>
      <c r="L2166" s="444">
        <f t="shared" ca="1" si="124"/>
        <v>-4397607516.5184307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-4397607516.5184307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-18323364.652160127</v>
      </c>
      <c r="L2167" s="444">
        <f t="shared" ca="1" si="124"/>
        <v>-4415930881.1705904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-4415930881.1705904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-18399712.004877459</v>
      </c>
      <c r="L2168" s="444">
        <f t="shared" ca="1" si="124"/>
        <v>-4434330593.1754675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-4434330593.1754675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-18476377.471564449</v>
      </c>
      <c r="L2169" s="444">
        <f t="shared" ca="1" si="124"/>
        <v>-4452806970.6470318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-4452806970.6470318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-18553362.377695967</v>
      </c>
      <c r="L2170" s="444">
        <f t="shared" ca="1" si="124"/>
        <v>-4471360333.0247278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-4471360333.0247278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-18630668.054269698</v>
      </c>
      <c r="L2171" s="444">
        <f t="shared" ca="1" si="124"/>
        <v>-4489991001.0789976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-4489991001.0789976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-18708295.837829158</v>
      </c>
      <c r="L2172" s="444">
        <f t="shared" ca="1" si="124"/>
        <v>-4508699296.9168272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-4508699296.9168272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-18786247.07048678</v>
      </c>
      <c r="L2173" s="444">
        <f t="shared" ca="1" si="124"/>
        <v>-4527485543.9873142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-4527485543.9873142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-18864523.099947143</v>
      </c>
      <c r="L2174" s="444">
        <f t="shared" ca="1" si="124"/>
        <v>-4546350067.0872612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-4546350067.0872612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-18943125.279530253</v>
      </c>
      <c r="L2175" s="444">
        <f t="shared" ca="1" si="124"/>
        <v>-4565293192.3667917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-4565293192.3667917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-19022054.968194965</v>
      </c>
      <c r="L2176" s="444">
        <f t="shared" ca="1" si="124"/>
        <v>-4584315247.3349867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-4584315247.3349867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-19101313.530562446</v>
      </c>
      <c r="L2177" s="444">
        <f t="shared" ca="1" si="124"/>
        <v>-4603416560.8655491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-4603416560.8655491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-19180902.336939789</v>
      </c>
      <c r="L2178" s="444">
        <f t="shared" ca="1" si="124"/>
        <v>-4622597463.2024889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-4622597463.2024889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-19260822.763343703</v>
      </c>
      <c r="L2179" s="444">
        <f t="shared" ca="1" si="124"/>
        <v>-4641858285.9658327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-4641858285.9658327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-19341076.191524304</v>
      </c>
      <c r="L2180" s="444">
        <f t="shared" ca="1" si="124"/>
        <v>-4661199362.1573572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-4661199362.1573572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-19421664.008988988</v>
      </c>
      <c r="L2181" s="444">
        <f t="shared" ca="1" si="124"/>
        <v>-4680621026.1663465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-4680621026.1663465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-19502587.609026443</v>
      </c>
      <c r="L2182" s="444">
        <f t="shared" ca="1" si="124"/>
        <v>-4700123613.7753735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-4700123613.7753735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-19583848.390730724</v>
      </c>
      <c r="L2183" s="444">
        <f t="shared" ca="1" si="124"/>
        <v>-4719707462.1661043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-4719707462.1661043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-19665447.759025436</v>
      </c>
      <c r="L2184" s="444">
        <f t="shared" ca="1" si="124"/>
        <v>-4739372909.9251299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-4739372909.9251299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-19747387.12468804</v>
      </c>
      <c r="L2185" s="444">
        <f t="shared" ca="1" si="124"/>
        <v>-4759120297.049818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-4759120297.049818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-19829667.904374242</v>
      </c>
      <c r="L2186" s="444">
        <f t="shared" ca="1" si="124"/>
        <v>-4778949964.9541922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-4778949964.9541922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-19912291.520642467</v>
      </c>
      <c r="L2187" s="444">
        <f t="shared" ca="1" si="124"/>
        <v>-4798862256.4748344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-4798862256.4748344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-19995259.401978478</v>
      </c>
      <c r="L2188" s="444">
        <f t="shared" ca="1" si="124"/>
        <v>-4818857515.8768129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-4818857515.8768129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-20078572.982820053</v>
      </c>
      <c r="L2189" s="444">
        <f t="shared" ca="1" si="124"/>
        <v>-4838936088.8596334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-4838936088.8596334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-20162233.703581806</v>
      </c>
      <c r="L2190" s="444">
        <f t="shared" ca="1" si="124"/>
        <v>-4859098322.5632153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-4859098322.5632153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-20246243.010680065</v>
      </c>
      <c r="L2191" s="444">
        <f t="shared" ca="1" si="124"/>
        <v>-4879344565.5738955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-4879344565.5738955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-20330602.356557898</v>
      </c>
      <c r="L2192" s="444">
        <f t="shared" ca="1" si="124"/>
        <v>-4899675167.9304533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-4899675167.9304533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-20415313.19971022</v>
      </c>
      <c r="L2193" s="444">
        <f t="shared" ca="1" si="124"/>
        <v>-4920090481.1301632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-4920090481.1301632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-20500377.004709013</v>
      </c>
      <c r="L2194" s="444">
        <f t="shared" ca="1" si="124"/>
        <v>-4940590858.1348724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-4940590858.1348724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-20585795.242228635</v>
      </c>
      <c r="L2195" s="444">
        <f t="shared" ca="1" si="124"/>
        <v>-4961176653.3771009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-4961176653.3771009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-20671569.389071252</v>
      </c>
      <c r="L2196" s="444">
        <f t="shared" ca="1" si="124"/>
        <v>-4981848222.7661724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-4981848222.7661724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-20757700.928192385</v>
      </c>
      <c r="L2197" s="444">
        <f t="shared" ca="1" si="124"/>
        <v>-5002605923.6943645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-5002605923.6943645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-20844191.348726518</v>
      </c>
      <c r="L2198" s="444">
        <f t="shared" ca="1" si="124"/>
        <v>-5023450115.0430908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-5023450115.0430908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-20931042.14601288</v>
      </c>
      <c r="L2199" s="444">
        <f t="shared" ca="1" si="124"/>
        <v>-5044381157.1891041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-5044381157.1891041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-21018254.821621265</v>
      </c>
      <c r="L2200" s="444">
        <f t="shared" ca="1" si="124"/>
        <v>-5065399412.010725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-5065399412.010725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-21105830.883378021</v>
      </c>
      <c r="L2201" s="444">
        <f t="shared" ca="1" si="124"/>
        <v>-5086505242.8941031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-5086505242.8941031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-21193771.845392097</v>
      </c>
      <c r="L2202" s="444">
        <f t="shared" ca="1" si="124"/>
        <v>-5107699014.7394953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-5107699014.7394953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-21282079.22808123</v>
      </c>
      <c r="L2203" s="444">
        <f t="shared" ca="1" si="124"/>
        <v>-5128981093.967577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-5128981093.967577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-21370754.558198236</v>
      </c>
      <c r="L2204" s="444">
        <f t="shared" ca="1" si="124"/>
        <v>-5150351848.525775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-5150351848.525775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-21459799.368857395</v>
      </c>
      <c r="L2205" s="444">
        <f t="shared" ca="1" si="124"/>
        <v>-5171811647.8946323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-5171811647.8946323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-21549215.199560966</v>
      </c>
      <c r="L2206" s="444">
        <f t="shared" ca="1" si="124"/>
        <v>-5193360863.0941935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-5193360863.0941935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-21639003.596225806</v>
      </c>
      <c r="L2207" s="444">
        <f t="shared" ca="1" si="124"/>
        <v>-5214999866.6904192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-5214999866.6904192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-21729166.111210078</v>
      </c>
      <c r="L2208" s="444">
        <f t="shared" ca="1" si="124"/>
        <v>-5236729032.8016291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-5236729032.8016291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-21819704.303340122</v>
      </c>
      <c r="L2209" s="444">
        <f t="shared" ca="1" si="124"/>
        <v>-5258548737.104969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-5258548737.104969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-21910619.737937372</v>
      </c>
      <c r="L2210" s="444">
        <f t="shared" ca="1" si="124"/>
        <v>-5280459356.842906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-5280459356.842906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-22001913.986845441</v>
      </c>
      <c r="L2211" s="444">
        <f t="shared" ca="1" si="124"/>
        <v>-5302461270.829751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-5302461270.829751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-22093588.628457297</v>
      </c>
      <c r="L2212" s="444">
        <f t="shared" ca="1" si="124"/>
        <v>-5324554859.4582081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-5324554859.4582081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-22185645.247742534</v>
      </c>
      <c r="L2213" s="444">
        <f t="shared" ca="1" si="124"/>
        <v>-5346740504.7059507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-5346740504.7059507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-22278085.436274793</v>
      </c>
      <c r="L2214" s="444">
        <f t="shared" ca="1" si="124"/>
        <v>-5369018590.1422253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-5369018590.1422253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-22370910.792259272</v>
      </c>
      <c r="L2215" s="444">
        <f t="shared" ca="1" si="124"/>
        <v>-5391389500.9344845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-5391389500.9344845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-22464122.920560353</v>
      </c>
      <c r="L2216" s="444">
        <f t="shared" ca="1" si="124"/>
        <v>-5413853623.8550444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-5413853623.8550444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-22557723.432729352</v>
      </c>
      <c r="L2217" s="444">
        <f t="shared" ca="1" si="124"/>
        <v>-5436411347.2877741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-5436411347.2877741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-22651713.947032392</v>
      </c>
      <c r="L2218" s="444">
        <f t="shared" ca="1" si="124"/>
        <v>-5459063061.2348061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-5459063061.2348061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-22746096.088478357</v>
      </c>
      <c r="L2219" s="444">
        <f t="shared" ca="1" si="124"/>
        <v>-5481809157.3232841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-5481809157.3232841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-22840871.488847017</v>
      </c>
      <c r="L2220" s="444">
        <f t="shared" ca="1" si="124"/>
        <v>-5504650028.8121309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-5504650028.8121309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-22936041.786717214</v>
      </c>
      <c r="L2221" s="444">
        <f t="shared" ca="1" si="124"/>
        <v>-5527586070.5988483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-5527586070.5988483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-23031608.627495199</v>
      </c>
      <c r="L2222" s="444">
        <f t="shared" ca="1" si="124"/>
        <v>-5550617679.2263432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-5550617679.2263432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-23127573.663443096</v>
      </c>
      <c r="L2223" s="444">
        <f t="shared" ca="1" si="124"/>
        <v>-5573745252.8897867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-5573745252.8897867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-23223938.553707443</v>
      </c>
      <c r="L2224" s="444">
        <f t="shared" ca="1" si="124"/>
        <v>-5596969191.4434938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-5596969191.4434938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-23320704.964347892</v>
      </c>
      <c r="L2225" s="444">
        <f t="shared" ca="1" si="124"/>
        <v>-5620289896.4078417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-5620289896.4078417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-23417874.568366006</v>
      </c>
      <c r="L2226" s="444">
        <f t="shared" ca="1" si="124"/>
        <v>-5643707770.9762077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-5643707770.9762077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-23515449.045734197</v>
      </c>
      <c r="L2227" s="444">
        <f t="shared" ca="1" si="124"/>
        <v>-5667223220.0219421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-5667223220.0219421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-23613430.083424758</v>
      </c>
      <c r="L2228" s="444">
        <f t="shared" ca="1" si="124"/>
        <v>-5690836650.1053667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-5690836650.1053667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-23711819.375439029</v>
      </c>
      <c r="L2229" s="444">
        <f t="shared" ca="1" si="124"/>
        <v>-5714548469.4808054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-5714548469.4808054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-23810618.62283669</v>
      </c>
      <c r="L2230" s="444">
        <f t="shared" ca="1" si="124"/>
        <v>-5738359088.1036425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-5738359088.1036425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-23909829.533765178</v>
      </c>
      <c r="L2231" s="444">
        <f t="shared" ca="1" si="124"/>
        <v>-5762268917.6374073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-5762268917.6374073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-24009453.823489197</v>
      </c>
      <c r="L2232" s="444">
        <f t="shared" ca="1" si="124"/>
        <v>-5786278371.4608965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-5786278371.4608965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-24109493.214420401</v>
      </c>
      <c r="L2233" s="444">
        <f t="shared" ca="1" si="124"/>
        <v>-5810387864.6753168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-5810387864.6753168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-24209949.436147153</v>
      </c>
      <c r="L2234" s="444">
        <f t="shared" ca="1" si="124"/>
        <v>-5834597814.1114635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-5834597814.1114635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-24310824.22546443</v>
      </c>
      <c r="L2235" s="444">
        <f t="shared" ca="1" si="124"/>
        <v>-5858908638.3369284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-5858908638.3369284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-24412119.326403867</v>
      </c>
      <c r="L2236" s="444">
        <f t="shared" ca="1" si="124"/>
        <v>-5883320757.663332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-5883320757.663332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-24513836.490263883</v>
      </c>
      <c r="L2237" s="444">
        <f t="shared" ca="1" si="124"/>
        <v>-5907834594.1535959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-5907834594.1535959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-24615977.475639984</v>
      </c>
      <c r="L2238" s="444">
        <f t="shared" ca="1" si="124"/>
        <v>-5932450571.6292362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-5932450571.6292362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-24718544.048455149</v>
      </c>
      <c r="L2239" s="444">
        <f t="shared" ca="1" si="124"/>
        <v>-5957169115.6776915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-5957169115.6776915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-24821537.981990382</v>
      </c>
      <c r="L2240" s="444">
        <f t="shared" ca="1" si="124"/>
        <v>-5981990653.6596823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-5981990653.6596823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-24924961.056915343</v>
      </c>
      <c r="L2241" s="444">
        <f t="shared" ca="1" si="124"/>
        <v>-6006915614.7165976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-6006915614.7165976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-25028815.061319157</v>
      </c>
      <c r="L2242" s="444">
        <f t="shared" ca="1" si="124"/>
        <v>-6031944429.7779169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-6031944429.7779169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-25133101.790741321</v>
      </c>
      <c r="L2243" s="444">
        <f t="shared" ca="1" si="124"/>
        <v>-6057077531.5686579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-6057077531.5686579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-25237823.048202742</v>
      </c>
      <c r="L2244" s="444">
        <f t="shared" ca="1" si="124"/>
        <v>-6082315354.6168604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-6082315354.6168604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-25342980.644236919</v>
      </c>
      <c r="L2245" s="444">
        <f t="shared" ca="1" si="124"/>
        <v>-6107658335.261097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-6107658335.261097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-25448576.396921236</v>
      </c>
      <c r="L2246" s="444">
        <f t="shared" ca="1" si="124"/>
        <v>-6133106911.6580181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-6133106911.6580181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-25554612.131908409</v>
      </c>
      <c r="L2247" s="444">
        <f t="shared" ca="1" si="124"/>
        <v>-6158661523.7899265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-6158661523.7899265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-25661089.682458028</v>
      </c>
      <c r="L2248" s="444">
        <f t="shared" ca="1" si="124"/>
        <v>-6184322613.4723845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-6184322613.4723845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-25768010.889468268</v>
      </c>
      <c r="L2249" s="444">
        <f t="shared" ca="1" si="124"/>
        <v>-6210090624.3618526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-6210090624.3618526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-25875377.60150772</v>
      </c>
      <c r="L2250" s="444">
        <f t="shared" ca="1" si="124"/>
        <v>-6235966001.9633608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-6235966001.9633608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-25983191.674847335</v>
      </c>
      <c r="L2251" s="444">
        <f t="shared" ca="1" si="124"/>
        <v>-6261949193.6382084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-6261949193.6382084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-26091454.973492533</v>
      </c>
      <c r="L2252" s="444">
        <f t="shared" ca="1" si="124"/>
        <v>-6288040648.611701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-6288040648.611701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-26200169.369215421</v>
      </c>
      <c r="L2253" s="444">
        <f t="shared" ca="1" si="124"/>
        <v>-6314240817.980916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-6314240817.980916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-26309336.741587151</v>
      </c>
      <c r="L2254" s="444">
        <f t="shared" ca="1" si="124"/>
        <v>-6340550154.7225027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-6340550154.7225027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-26418958.978010427</v>
      </c>
      <c r="L2255" s="444">
        <f t="shared" ca="1" si="124"/>
        <v>-6366969113.7005129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-6366969113.7005129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-26529037.973752137</v>
      </c>
      <c r="L2256" s="444">
        <f t="shared" ca="1" si="124"/>
        <v>-6393498151.6742649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-6393498151.6742649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-26639575.631976105</v>
      </c>
      <c r="L2257" s="444">
        <f t="shared" ca="1" si="124"/>
        <v>-6420137727.306241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-6420137727.306241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-26750573.863776006</v>
      </c>
      <c r="L2258" s="444">
        <f t="shared" ca="1" si="124"/>
        <v>-6446888301.1700172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-6446888301.1700172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-26862034.588208403</v>
      </c>
      <c r="L2259" s="444">
        <f t="shared" ca="1" si="124"/>
        <v>-6473750335.7582254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-6473750335.7582254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-26973959.732325938</v>
      </c>
      <c r="L2260" s="444">
        <f t="shared" ca="1" si="124"/>
        <v>-6500724295.490551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-6500724295.490551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-27086351.23121063</v>
      </c>
      <c r="L2261" s="444">
        <f t="shared" ca="1" si="124"/>
        <v>-6527810646.7217617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-6527810646.7217617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-27199211.02800734</v>
      </c>
      <c r="L2262" s="444">
        <f t="shared" ca="1" si="124"/>
        <v>-6555009857.7497692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-6555009857.7497692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-27312541.073957372</v>
      </c>
      <c r="L2263" s="444">
        <f t="shared" ca="1" si="124"/>
        <v>-6582322398.8237267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-6582322398.8237267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-27426343.328432195</v>
      </c>
      <c r="L2264" s="444">
        <f t="shared" ca="1" si="124"/>
        <v>-6609748742.1521587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-6609748742.1521587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-27540619.758967329</v>
      </c>
      <c r="L2265" s="444">
        <f t="shared" ca="1" si="124"/>
        <v>-6637289361.9111261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-6637289361.9111261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-27655372.34129636</v>
      </c>
      <c r="L2266" s="444">
        <f t="shared" ca="1" si="124"/>
        <v>-6664944734.2524223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-6664944734.2524223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-27770603.059385091</v>
      </c>
      <c r="L2267" s="444">
        <f t="shared" ca="1" si="124"/>
        <v>-6692715337.3118076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-6692715337.3118076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-27886313.905465864</v>
      </c>
      <c r="L2268" s="444">
        <f t="shared" ca="1" si="124"/>
        <v>-6720601651.2172737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-6720601651.2172737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-28002506.880071979</v>
      </c>
      <c r="L2269" s="444">
        <f t="shared" ca="1" si="124"/>
        <v>-6748604158.0973454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-6748604158.0973454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-28119183.992072273</v>
      </c>
      <c r="L2270" s="444">
        <f t="shared" ca="1" si="124"/>
        <v>-6776723342.0894175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-6776723342.0894175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-28236347.258705907</v>
      </c>
      <c r="L2271" s="444">
        <f t="shared" ca="1" si="124"/>
        <v>-6804959689.3481236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-6804959689.3481236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-28353998.705617178</v>
      </c>
      <c r="L2272" s="444">
        <f t="shared" ca="1" si="124"/>
        <v>-6833313688.0537405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-6833313688.0537405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-28472140.366890583</v>
      </c>
      <c r="L2273" s="444">
        <f t="shared" ca="1" si="124"/>
        <v>-6861785828.4206314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-6861785828.4206314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-28590774.285085965</v>
      </c>
      <c r="L2274" s="444">
        <f t="shared" ca="1" si="124"/>
        <v>-6890376602.7057171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-6890376602.7057171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-28709902.511273824</v>
      </c>
      <c r="L2275" s="444">
        <f t="shared" ca="1" si="124"/>
        <v>-6919086505.2169905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-6919086505.2169905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-28829527.105070796</v>
      </c>
      <c r="L2276" s="444">
        <f t="shared" ca="1" si="124"/>
        <v>-6947916032.3220615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-6947916032.3220615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-28949650.134675257</v>
      </c>
      <c r="L2277" s="444">
        <f t="shared" ca="1" si="124"/>
        <v>-6976865682.4567366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-6976865682.4567366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-29070273.676903069</v>
      </c>
      <c r="L2278" s="444">
        <f t="shared" ca="1" si="124"/>
        <v>-7005935956.1336393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-7005935956.1336393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-29191399.8172235</v>
      </c>
      <c r="L2279" s="444">
        <f t="shared" ca="1" si="124"/>
        <v>-7035127355.9508629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-7035127355.9508629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-29313030.649795264</v>
      </c>
      <c r="L2280" s="444">
        <f t="shared" ca="1" si="124"/>
        <v>-7064440386.6006584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-7064440386.6006584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-29435168.277502738</v>
      </c>
      <c r="L2281" s="444">
        <f t="shared" ca="1" si="124"/>
        <v>-7093875554.8781614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-7093875554.8781614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-29557814.81199234</v>
      </c>
      <c r="L2282" s="444">
        <f t="shared" ca="1" si="124"/>
        <v>-7123433369.6901541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-7123433369.6901541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-29680972.373708975</v>
      </c>
      <c r="L2283" s="444">
        <f t="shared" ca="1" si="124"/>
        <v>-7153114342.0638628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-7153114342.0638628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-29804643.091932762</v>
      </c>
      <c r="L2284" s="444">
        <f t="shared" ca="1" si="124"/>
        <v>-7182918985.1557951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-7182918985.1557951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-29928829.104815811</v>
      </c>
      <c r="L2285" s="444">
        <f t="shared" ca="1" si="124"/>
        <v>-7212847814.2606106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-7212847814.2606106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-30053532.559419211</v>
      </c>
      <c r="L2286" s="444">
        <f t="shared" ca="1" si="124"/>
        <v>-7242901346.8200302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-7242901346.8200302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-30178755.611750126</v>
      </c>
      <c r="L2287" s="444">
        <f t="shared" ca="1" si="124"/>
        <v>-7273080102.4317799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-7273080102.4317799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-30304500.426799081</v>
      </c>
      <c r="L2288" s="444">
        <f t="shared" ca="1" si="124"/>
        <v>-7303384602.8585787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-7303384602.8585787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-30430769.178577412</v>
      </c>
      <c r="L2289" s="444">
        <f t="shared" ca="1" si="124"/>
        <v>-7333815372.0371561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-7333815372.0371561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-30557564.050154816</v>
      </c>
      <c r="L2290" s="444">
        <f t="shared" ca="1" si="124"/>
        <v>-7364372936.0873108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-7364372936.0873108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-30684887.233697128</v>
      </c>
      <c r="L2291" s="444">
        <f t="shared" ca="1" si="124"/>
        <v>-7395057823.3210077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-7395057823.3210077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-30812740.930504199</v>
      </c>
      <c r="L2292" s="444">
        <f t="shared" ca="1" si="124"/>
        <v>-7425870564.2515116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-7425870564.2515116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-30941127.351047963</v>
      </c>
      <c r="L2293" s="444">
        <f t="shared" ca="1" si="124"/>
        <v>-7456811691.6025591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-7456811691.6025591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-31070048.715010665</v>
      </c>
      <c r="L2294" s="444">
        <f t="shared" ca="1" si="124"/>
        <v>-7487881740.3175697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-7487881740.3175697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-31199507.251323204</v>
      </c>
      <c r="L2295" s="444">
        <f t="shared" ca="1" si="124"/>
        <v>-7519081247.5688925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-7519081247.5688925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-31329505.198203724</v>
      </c>
      <c r="L2296" s="444">
        <f t="shared" ca="1" si="124"/>
        <v>-7550410752.7670965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-7550410752.7670965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-31460044.803196236</v>
      </c>
      <c r="L2297" s="444">
        <f t="shared" ca="1" si="124"/>
        <v>-7581870797.5702925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-7581870797.5702925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-31591128.323209547</v>
      </c>
      <c r="L2298" s="444">
        <f t="shared" ca="1" si="124"/>
        <v>-7613461925.8935022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-7613461925.8935022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-31722758.024556261</v>
      </c>
      <c r="L2299" s="444">
        <f t="shared" ca="1" si="124"/>
        <v>-7645184683.9180584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-7645184683.9180584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-31854936.182991911</v>
      </c>
      <c r="L2300" s="444">
        <f t="shared" ca="1" si="124"/>
        <v>-7677039620.1010504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-7677039620.1010504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-31987665.083754379</v>
      </c>
      <c r="L2301" s="444">
        <f t="shared" ca="1" si="124"/>
        <v>-7709027285.1848049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-7709027285.1848049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-32120947.021603353</v>
      </c>
      <c r="L2302" s="444">
        <f t="shared" ca="1" si="124"/>
        <v>-7741148232.2064085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-7741148232.2064085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-32254784.300860036</v>
      </c>
      <c r="L2303" s="444">
        <f t="shared" ref="L2303:L2557" ca="1" si="129">I2303-J2303+K2303</f>
        <v>-7773403016.5072689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-7773403016.5072689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-32389179.235446952</v>
      </c>
      <c r="L2304" s="444">
        <f t="shared" ca="1" si="129"/>
        <v>-7805792195.7427158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-7805792195.7427158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-32524134.148927979</v>
      </c>
      <c r="L2305" s="444">
        <f t="shared" ca="1" si="129"/>
        <v>-7838316329.8916435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-7838316329.8916435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-32659651.374548513</v>
      </c>
      <c r="L2306" s="444">
        <f t="shared" ca="1" si="129"/>
        <v>-7870975981.2661924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-7870975981.2661924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-32795733.255275797</v>
      </c>
      <c r="L2307" s="444">
        <f t="shared" ca="1" si="129"/>
        <v>-7903771714.5214682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-7903771714.5214682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-32932382.143839449</v>
      </c>
      <c r="L2308" s="444">
        <f t="shared" ca="1" si="129"/>
        <v>-7936704096.665308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-7936704096.665308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-33069600.402772121</v>
      </c>
      <c r="L2309" s="444">
        <f t="shared" ca="1" si="129"/>
        <v>-7969773697.0680799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-7969773697.0680799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-33207390.404450331</v>
      </c>
      <c r="L2310" s="444">
        <f t="shared" ca="1" si="129"/>
        <v>-8002981087.4725304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-8002981087.4725304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-33345754.531135548</v>
      </c>
      <c r="L2311" s="444">
        <f t="shared" ca="1" si="129"/>
        <v>-8036326842.0036659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-8036326842.0036659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-33484695.175015274</v>
      </c>
      <c r="L2312" s="444">
        <f t="shared" ca="1" si="129"/>
        <v>-8069811537.1786814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-8069811537.1786814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-33624214.738244504</v>
      </c>
      <c r="L2313" s="444">
        <f t="shared" ca="1" si="129"/>
        <v>-8103435751.9169254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-8103435751.9169254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-33764315.632987186</v>
      </c>
      <c r="L2314" s="444">
        <f t="shared" ca="1" si="129"/>
        <v>-8137200067.5499125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-8137200067.5499125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-33905000.281457968</v>
      </c>
      <c r="L2315" s="444">
        <f t="shared" ca="1" si="129"/>
        <v>-8171105067.8313704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-8171105067.8313704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-34046271.11596404</v>
      </c>
      <c r="L2316" s="444">
        <f t="shared" ca="1" si="129"/>
        <v>-8205151338.9473343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-8205151338.9473343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-34188130.578947231</v>
      </c>
      <c r="L2317" s="444">
        <f t="shared" ca="1" si="129"/>
        <v>-8239339469.5262814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-8239339469.5262814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-34330581.12302617</v>
      </c>
      <c r="L2318" s="444">
        <f t="shared" ca="1" si="129"/>
        <v>-8273670050.6493073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-8273670050.6493073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-34473625.211038776</v>
      </c>
      <c r="L2319" s="444">
        <f t="shared" ca="1" si="129"/>
        <v>-8308143675.8603458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-8308143675.8603458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-34617265.316084772</v>
      </c>
      <c r="L2320" s="444">
        <f t="shared" ca="1" si="129"/>
        <v>-8342760941.1764307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-8342760941.1764307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-34761503.921568461</v>
      </c>
      <c r="L2321" s="444">
        <f t="shared" ca="1" si="129"/>
        <v>-8377522445.0979996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-8377522445.0979996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-34906343.521241665</v>
      </c>
      <c r="L2322" s="444">
        <f t="shared" ca="1" si="129"/>
        <v>-8412428788.6192417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-8412428788.6192417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-35051786.61924684</v>
      </c>
      <c r="L2323" s="444">
        <f t="shared" ca="1" si="129"/>
        <v>-8447480575.2384882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-8447480575.2384882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-35197835.73016037</v>
      </c>
      <c r="L2324" s="444">
        <f t="shared" ca="1" si="129"/>
        <v>-8482678410.9686489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-8482678410.9686489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-35344493.379036039</v>
      </c>
      <c r="L2325" s="444">
        <f t="shared" ca="1" si="129"/>
        <v>-8518022904.3476849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-8518022904.3476849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-35491762.101448685</v>
      </c>
      <c r="L2326" s="444">
        <f t="shared" ca="1" si="129"/>
        <v>-8553514666.4491339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-8553514666.4491339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-35639644.443538062</v>
      </c>
      <c r="L2327" s="444">
        <f t="shared" ca="1" si="129"/>
        <v>-8589154310.8926716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-8589154310.8926716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-35788142.9620528</v>
      </c>
      <c r="L2328" s="444">
        <f t="shared" ca="1" si="129"/>
        <v>-8624942453.8547249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-8624942453.8547249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-35937260.224394687</v>
      </c>
      <c r="L2329" s="444">
        <f t="shared" ca="1" si="129"/>
        <v>-8660879714.0791187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-8660879714.0791187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-36086998.808662996</v>
      </c>
      <c r="L2330" s="444">
        <f t="shared" ca="1" si="129"/>
        <v>-8696966712.8877811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-8696966712.8877811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-36237361.303699091</v>
      </c>
      <c r="L2331" s="444">
        <f t="shared" ca="1" si="129"/>
        <v>-8733204074.1914806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-8733204074.1914806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-36388350.309131168</v>
      </c>
      <c r="L2332" s="444">
        <f t="shared" ca="1" si="129"/>
        <v>-8769592424.5006123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-8769592424.5006123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-36539968.435419217</v>
      </c>
      <c r="L2333" s="444">
        <f t="shared" ca="1" si="129"/>
        <v>-8806132392.9360313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-8806132392.9360313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-36692218.30390013</v>
      </c>
      <c r="L2334" s="444">
        <f t="shared" ca="1" si="129"/>
        <v>-8842824611.2399311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-8842824611.2399311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-36845102.546833046</v>
      </c>
      <c r="L2335" s="444">
        <f t="shared" ca="1" si="129"/>
        <v>-8879669713.7867641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-8879669713.7867641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-36998623.807444848</v>
      </c>
      <c r="L2336" s="444">
        <f t="shared" ca="1" si="129"/>
        <v>-8916668337.5942097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-8916668337.5942097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-37152784.73997587</v>
      </c>
      <c r="L2337" s="444">
        <f t="shared" ca="1" si="129"/>
        <v>-8953821122.3341846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-8953821122.3341846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-37307588.009725772</v>
      </c>
      <c r="L2338" s="444">
        <f t="shared" ca="1" si="129"/>
        <v>-8991128710.3439102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-8991128710.3439102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-37463036.293099627</v>
      </c>
      <c r="L2339" s="444">
        <f t="shared" ca="1" si="129"/>
        <v>-9028591746.6370106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-9028591746.6370106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-37619132.277654208</v>
      </c>
      <c r="L2340" s="444">
        <f t="shared" ca="1" si="129"/>
        <v>-9066210878.9146652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-9066210878.9146652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-37775878.662144437</v>
      </c>
      <c r="L2341" s="444">
        <f t="shared" ca="1" si="129"/>
        <v>-9103986757.5768089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-9103986757.5768089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-37933278.15657004</v>
      </c>
      <c r="L2342" s="444">
        <f t="shared" ca="1" si="129"/>
        <v>-9141920035.7333794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-9141920035.7333794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-38091333.482222416</v>
      </c>
      <c r="L2343" s="444">
        <f t="shared" ca="1" si="129"/>
        <v>-9180011369.215601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-9180011369.215601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-38250047.371731669</v>
      </c>
      <c r="L2344" s="444">
        <f t="shared" ca="1" si="129"/>
        <v>-9218261416.5873318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-9218261416.5873318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-38409422.56911388</v>
      </c>
      <c r="L2345" s="444">
        <f t="shared" ca="1" si="129"/>
        <v>-9256670839.1564465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-9256670839.1564465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-38569461.829818524</v>
      </c>
      <c r="L2346" s="444">
        <f t="shared" ca="1" si="129"/>
        <v>-9295240300.9862652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-9295240300.9862652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-38730167.920776106</v>
      </c>
      <c r="L2347" s="444">
        <f t="shared" ca="1" si="129"/>
        <v>-9333970468.9070415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-9333970468.9070415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-38891543.620446004</v>
      </c>
      <c r="L2348" s="444">
        <f t="shared" ca="1" si="129"/>
        <v>-9372862012.5274868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-9372862012.5274868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-39053591.71886453</v>
      </c>
      <c r="L2349" s="444">
        <f t="shared" ca="1" si="129"/>
        <v>-9411915604.2463512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-9411915604.2463512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-39216315.017693132</v>
      </c>
      <c r="L2350" s="444">
        <f t="shared" ca="1" si="129"/>
        <v>-9451131919.2640438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-9451131919.2640438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-39379716.330266848</v>
      </c>
      <c r="L2351" s="444">
        <f t="shared" ca="1" si="129"/>
        <v>-9490511635.5943108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-9490511635.5943108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-39543798.481642962</v>
      </c>
      <c r="L2352" s="444">
        <f t="shared" ca="1" si="129"/>
        <v>-9530055434.0759544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-9530055434.0759544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-39708564.308649808</v>
      </c>
      <c r="L2353" s="444">
        <f t="shared" ca="1" si="129"/>
        <v>-9569763998.3846035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-9569763998.3846035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-39874016.659935847</v>
      </c>
      <c r="L2354" s="444">
        <f t="shared" ca="1" si="129"/>
        <v>-9609638015.0445385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-9609638015.0445385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-40040158.396018907</v>
      </c>
      <c r="L2355" s="444">
        <f t="shared" ca="1" si="129"/>
        <v>-9649678173.4405575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-9649678173.4405575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-40206992.389335655</v>
      </c>
      <c r="L2356" s="444">
        <f t="shared" ca="1" si="129"/>
        <v>-9689885165.8298931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-9689885165.8298931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-40374521.524291217</v>
      </c>
      <c r="L2357" s="444">
        <f t="shared" ca="1" si="129"/>
        <v>-9730259687.3541851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-9730259687.3541851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-40542748.697309107</v>
      </c>
      <c r="L2358" s="444">
        <f t="shared" ca="1" si="129"/>
        <v>-9770802436.0514946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-9770802436.0514946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-40711676.816881225</v>
      </c>
      <c r="L2359" s="444">
        <f t="shared" ca="1" si="129"/>
        <v>-9811514112.8683758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-9811514112.8683758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-40881308.80361823</v>
      </c>
      <c r="L2360" s="444">
        <f t="shared" ca="1" si="129"/>
        <v>-9852395421.6719933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-9852395421.6719933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-41051647.590299971</v>
      </c>
      <c r="L2361" s="444">
        <f t="shared" ca="1" si="129"/>
        <v>-9893447069.2622929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-9893447069.2622929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-41222696.121926218</v>
      </c>
      <c r="L2362" s="444">
        <f t="shared" ca="1" si="129"/>
        <v>-9934669765.3842182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-9934669765.3842182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-41394457.355767578</v>
      </c>
      <c r="L2363" s="444">
        <f t="shared" ca="1" si="129"/>
        <v>-9976064222.7399864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-9976064222.7399864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-41566934.261416607</v>
      </c>
      <c r="L2364" s="444">
        <f t="shared" ca="1" si="129"/>
        <v>-10017631157.001404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-10017631157.001404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-41740129.820839182</v>
      </c>
      <c r="L2365" s="444">
        <f t="shared" ca="1" si="129"/>
        <v>-10059371286.822243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-10059371286.822243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-41914047.028426014</v>
      </c>
      <c r="L2366" s="444">
        <f t="shared" ca="1" si="129"/>
        <v>-10101285333.850668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-10101285333.850668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-42088688.891044453</v>
      </c>
      <c r="L2367" s="444">
        <f t="shared" ca="1" si="129"/>
        <v>-10143374022.741713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-10143374022.741713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-42264058.428090468</v>
      </c>
      <c r="L2368" s="444">
        <f t="shared" ca="1" si="129"/>
        <v>-10185638081.169804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-10185638081.169804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-42440158.671540849</v>
      </c>
      <c r="L2369" s="444">
        <f t="shared" ca="1" si="129"/>
        <v>-10228078239.841345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-10228078239.841345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-42616992.666005604</v>
      </c>
      <c r="L2370" s="444">
        <f t="shared" ca="1" si="129"/>
        <v>-10270695232.507351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-10270695232.507351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-42794563.468780629</v>
      </c>
      <c r="L2371" s="444">
        <f t="shared" ca="1" si="129"/>
        <v>-10313489795.976131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-10313489795.976131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-42972874.149900548</v>
      </c>
      <c r="L2372" s="444">
        <f t="shared" ca="1" si="129"/>
        <v>-10356462670.126032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-10356462670.126032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-43151927.792191796</v>
      </c>
      <c r="L2373" s="444">
        <f t="shared" ca="1" si="129"/>
        <v>-10399614597.918224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-10399614597.918224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-43331727.491325937</v>
      </c>
      <c r="L2374" s="444">
        <f t="shared" ca="1" si="129"/>
        <v>-10442946325.40955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-10442946325.40955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-43512276.355873123</v>
      </c>
      <c r="L2375" s="444">
        <f t="shared" ca="1" si="129"/>
        <v>-10486458601.765423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-10486458601.765423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-43693577.507355928</v>
      </c>
      <c r="L2376" s="444">
        <f t="shared" ca="1" si="129"/>
        <v>-10530152179.272779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-10530152179.272779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-43875634.080303244</v>
      </c>
      <c r="L2377" s="444">
        <f t="shared" ca="1" si="129"/>
        <v>-10574027813.353083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-10574027813.353083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-44058449.222304508</v>
      </c>
      <c r="L2378" s="444">
        <f t="shared" ca="1" si="129"/>
        <v>-10618086262.575388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-10618086262.575388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-44242026.094064116</v>
      </c>
      <c r="L2379" s="444">
        <f t="shared" ca="1" si="129"/>
        <v>-10662328288.669453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-10662328288.669453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-44426367.869456053</v>
      </c>
      <c r="L2380" s="444">
        <f t="shared" ca="1" si="129"/>
        <v>-10706754656.538908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-10706754656.538908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-44611477.735578783</v>
      </c>
      <c r="L2381" s="444">
        <f t="shared" ca="1" si="129"/>
        <v>-10751366134.274487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-10751366134.274487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-44797358.89281036</v>
      </c>
      <c r="L2382" s="444">
        <f t="shared" ca="1" si="129"/>
        <v>-10796163493.167297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-10796163493.167297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-44984014.554863736</v>
      </c>
      <c r="L2383" s="444">
        <f t="shared" ca="1" si="129"/>
        <v>-10841147507.72216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-10841147507.72216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-45171447.948842332</v>
      </c>
      <c r="L2384" s="444">
        <f t="shared" ca="1" si="129"/>
        <v>-10886318955.671003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-10886318955.671003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-45359662.315295845</v>
      </c>
      <c r="L2385" s="444">
        <f t="shared" ca="1" si="129"/>
        <v>-10931678617.9863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-10931678617.9863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-45548660.908276245</v>
      </c>
      <c r="L2386" s="444">
        <f t="shared" ca="1" si="129"/>
        <v>-10977227278.894575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-10977227278.894575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-45738446.995394066</v>
      </c>
      <c r="L2387" s="444">
        <f t="shared" ca="1" si="129"/>
        <v>-11022965725.889969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-11022965725.889969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-45929023.85787487</v>
      </c>
      <c r="L2388" s="444">
        <f t="shared" ca="1" si="129"/>
        <v>-11068894749.747845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-11068894749.747845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-46120394.790616021</v>
      </c>
      <c r="L2389" s="444">
        <f t="shared" ca="1" si="129"/>
        <v>-11115015144.53846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-11115015144.53846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-46312563.10224358</v>
      </c>
      <c r="L2390" s="444">
        <f t="shared" ca="1" si="129"/>
        <v>-11161327707.640703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-11161327707.640703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-46505532.1151696</v>
      </c>
      <c r="L2391" s="444">
        <f t="shared" ca="1" si="129"/>
        <v>-11207833239.755873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-11207833239.755873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-46699305.165649466</v>
      </c>
      <c r="L2392" s="444">
        <f t="shared" ca="1" si="129"/>
        <v>-11254532544.921522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-11254532544.921522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-46893885.603839673</v>
      </c>
      <c r="L2393" s="444">
        <f t="shared" ca="1" si="129"/>
        <v>-11301426430.525362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-11301426430.525362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-47089276.793855675</v>
      </c>
      <c r="L2394" s="444">
        <f t="shared" ca="1" si="129"/>
        <v>-11348515707.319218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-11348515707.319218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-47285482.113830075</v>
      </c>
      <c r="L2395" s="444">
        <f t="shared" ca="1" si="129"/>
        <v>-11395801189.433048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-11395801189.433048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-47482504.955971032</v>
      </c>
      <c r="L2396" s="444">
        <f t="shared" ca="1" si="129"/>
        <v>-11443283694.389019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-11443283694.389019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-47680348.726620913</v>
      </c>
      <c r="L2397" s="444">
        <f t="shared" ca="1" si="129"/>
        <v>-11490964043.115641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-11490964043.115641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-47879016.846315168</v>
      </c>
      <c r="L2398" s="444">
        <f t="shared" ca="1" si="129"/>
        <v>-11538843059.961956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-11538843059.961956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-48078512.749841481</v>
      </c>
      <c r="L2399" s="444">
        <f t="shared" ca="1" si="129"/>
        <v>-11586921572.711798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-11586921572.711798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-48278839.886299156</v>
      </c>
      <c r="L2400" s="444">
        <f t="shared" ca="1" si="129"/>
        <v>-11635200412.598097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-11635200412.598097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-48480001.719158739</v>
      </c>
      <c r="L2401" s="444">
        <f t="shared" ca="1" si="129"/>
        <v>-11683680414.317255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-11683680414.317255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-48682001.726321898</v>
      </c>
      <c r="L2402" s="444">
        <f t="shared" ca="1" si="129"/>
        <v>-11732362416.043577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-11732362416.043577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-48884843.400181569</v>
      </c>
      <c r="L2403" s="444">
        <f t="shared" ca="1" si="129"/>
        <v>-11781247259.443758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-11781247259.443758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-49088530.247682326</v>
      </c>
      <c r="L2404" s="444">
        <f t="shared" ca="1" si="129"/>
        <v>-11830335789.691441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-11830335789.691441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-49293065.790380999</v>
      </c>
      <c r="L2405" s="444">
        <f t="shared" ca="1" si="129"/>
        <v>-11879628855.481821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-11879628855.481821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-49498453.564507589</v>
      </c>
      <c r="L2406" s="444">
        <f t="shared" ca="1" si="129"/>
        <v>-11929127309.046329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-11929127309.046329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-49704697.121026374</v>
      </c>
      <c r="L2407" s="444">
        <f t="shared" ca="1" si="129"/>
        <v>-11978832006.167356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-11978832006.167356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-49911800.025697321</v>
      </c>
      <c r="L2408" s="444">
        <f t="shared" ca="1" si="129"/>
        <v>-12028743806.193054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-12028743806.193054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-50119765.859137729</v>
      </c>
      <c r="L2409" s="444">
        <f t="shared" ca="1" si="129"/>
        <v>-12078863572.052193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-12078863572.052193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-50328598.216884136</v>
      </c>
      <c r="L2410" s="444">
        <f t="shared" ca="1" si="129"/>
        <v>-12129192170.269077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-12129192170.269077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-50538300.709454492</v>
      </c>
      <c r="L2411" s="444">
        <f t="shared" ca="1" si="129"/>
        <v>-12179730470.978531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-12179730470.978531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-50748876.962410547</v>
      </c>
      <c r="L2412" s="444">
        <f t="shared" ca="1" si="129"/>
        <v>-12230479347.940941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-12230479347.940941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-50960330.616420589</v>
      </c>
      <c r="L2413" s="444">
        <f t="shared" ca="1" si="129"/>
        <v>-12281439678.557362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-12281439678.557362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-51172665.327322342</v>
      </c>
      <c r="L2414" s="444">
        <f t="shared" ca="1" si="129"/>
        <v>-12332612343.884684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-12332612343.884684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-51385884.766186178</v>
      </c>
      <c r="L2415" s="444">
        <f t="shared" ca="1" si="129"/>
        <v>-12383998228.650869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-12383998228.650869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-51599992.619378619</v>
      </c>
      <c r="L2416" s="444">
        <f t="shared" ca="1" si="129"/>
        <v>-12435598221.270248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-12435598221.270248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-51814992.588626035</v>
      </c>
      <c r="L2417" s="444">
        <f t="shared" ca="1" si="129"/>
        <v>-12487413213.858875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-12487413213.858875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-52030888.391078644</v>
      </c>
      <c r="L2418" s="444">
        <f t="shared" ca="1" si="129"/>
        <v>-12539444102.249954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-12539444102.249954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-52247683.759374812</v>
      </c>
      <c r="L2419" s="444">
        <f t="shared" ca="1" si="129"/>
        <v>-12591691786.009329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-12591691786.009329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-52465382.44170554</v>
      </c>
      <c r="L2420" s="444">
        <f t="shared" ca="1" si="129"/>
        <v>-12644157168.451035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-12644157168.451035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-52683988.201879308</v>
      </c>
      <c r="L2421" s="444">
        <f t="shared" ca="1" si="129"/>
        <v>-12696841156.652914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-12696841156.652914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-52903504.819387138</v>
      </c>
      <c r="L2422" s="444">
        <f t="shared" ca="1" si="129"/>
        <v>-12749744661.472301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-12749744661.472301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-53123936.08946792</v>
      </c>
      <c r="L2423" s="444">
        <f t="shared" ca="1" si="129"/>
        <v>-12802868597.561769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-12802868597.561769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-53345285.823174037</v>
      </c>
      <c r="L2424" s="444">
        <f t="shared" ca="1" si="129"/>
        <v>-12856213883.384943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-12856213883.384943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-53567557.847437263</v>
      </c>
      <c r="L2425" s="444">
        <f t="shared" ca="1" si="129"/>
        <v>-12909781441.23238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-12909781441.23238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-53790756.005134918</v>
      </c>
      <c r="L2426" s="444">
        <f t="shared" ca="1" si="129"/>
        <v>-12963572197.237514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-12963572197.237514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-54014884.155156307</v>
      </c>
      <c r="L2427" s="444">
        <f t="shared" ca="1" si="129"/>
        <v>-13017587081.392672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-13017587081.392672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-54239946.172469467</v>
      </c>
      <c r="L2428" s="444">
        <f t="shared" ca="1" si="129"/>
        <v>-13071827027.565142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-13071827027.565142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-54465945.948188089</v>
      </c>
      <c r="L2429" s="444">
        <f t="shared" ca="1" si="129"/>
        <v>-13126292973.51333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-13126292973.51333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-54692887.389638878</v>
      </c>
      <c r="L2430" s="444">
        <f t="shared" ca="1" si="129"/>
        <v>-13180985860.902969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-13180985860.902969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-54920774.420429036</v>
      </c>
      <c r="L2431" s="444">
        <f t="shared" ca="1" si="129"/>
        <v>-13235906635.323399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-13235906635.323399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-55149610.980514161</v>
      </c>
      <c r="L2432" s="444">
        <f t="shared" ca="1" si="129"/>
        <v>-13291056246.303913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-13291056246.303913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-55379401.026266307</v>
      </c>
      <c r="L2433" s="444">
        <f t="shared" ca="1" si="129"/>
        <v>-13346435647.330179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-13346435647.330179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-55610148.530542411</v>
      </c>
      <c r="L2434" s="444">
        <f t="shared" ca="1" si="129"/>
        <v>-13402045795.860722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-13402045795.860722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-55841857.482753016</v>
      </c>
      <c r="L2435" s="444">
        <f t="shared" ca="1" si="129"/>
        <v>-13457887653.343475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-13457887653.343475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-56074531.888931148</v>
      </c>
      <c r="L2436" s="444">
        <f t="shared" ca="1" si="129"/>
        <v>-13513962185.232407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-13513962185.232407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-56308175.771801695</v>
      </c>
      <c r="L2437" s="444">
        <f t="shared" ca="1" si="129"/>
        <v>-13570270361.004208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-13570270361.004208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-56542793.170850858</v>
      </c>
      <c r="L2438" s="444">
        <f t="shared" ca="1" si="129"/>
        <v>-13626813154.175058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-13626813154.175058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-56778388.142396078</v>
      </c>
      <c r="L2439" s="444">
        <f t="shared" ca="1" si="129"/>
        <v>-13683591542.317455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-13683591542.317455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-57014964.759656064</v>
      </c>
      <c r="L2440" s="444">
        <f t="shared" ca="1" si="129"/>
        <v>-13740606507.077112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-13740606507.077112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-57252527.112821288</v>
      </c>
      <c r="L2441" s="444">
        <f t="shared" ca="1" si="129"/>
        <v>-13797859034.189934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-13797859034.189934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-57491079.309124723</v>
      </c>
      <c r="L2442" s="444">
        <f t="shared" ca="1" si="129"/>
        <v>-13855350113.499058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-13855350113.499058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-57730625.472912729</v>
      </c>
      <c r="L2443" s="444">
        <f t="shared" ca="1" si="129"/>
        <v>-13913080738.97197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-13913080738.97197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-57971169.745716542</v>
      </c>
      <c r="L2444" s="444">
        <f t="shared" ca="1" si="129"/>
        <v>-13971051908.717686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-13971051908.717686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-58212716.286323696</v>
      </c>
      <c r="L2445" s="444">
        <f t="shared" ca="1" si="129"/>
        <v>-14029264625.004009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-14029264625.004009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-58455269.27085004</v>
      </c>
      <c r="L2446" s="444">
        <f t="shared" ca="1" si="129"/>
        <v>-14087719894.274858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-14087719894.274858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-58698832.892811917</v>
      </c>
      <c r="L2447" s="444">
        <f t="shared" ca="1" si="129"/>
        <v>-14146418727.167671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-14146418727.167671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-58943411.363198631</v>
      </c>
      <c r="L2448" s="444">
        <f t="shared" ca="1" si="129"/>
        <v>-14205362138.53087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-14205362138.53087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-59189008.91054529</v>
      </c>
      <c r="L2449" s="444">
        <f t="shared" ca="1" si="129"/>
        <v>-14264551147.441416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-14264551147.441416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-59435629.781005897</v>
      </c>
      <c r="L2450" s="444">
        <f t="shared" ca="1" si="129"/>
        <v>-14323986777.222422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-14323986777.222422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-59683278.238426767</v>
      </c>
      <c r="L2451" s="444">
        <f t="shared" ca="1" si="129"/>
        <v>-14383670055.460848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-14383670055.460848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-59931958.564420193</v>
      </c>
      <c r="L2452" s="444">
        <f t="shared" ca="1" si="129"/>
        <v>-14443602014.025269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-14443602014.025269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-60181675.058438621</v>
      </c>
      <c r="L2453" s="444">
        <f t="shared" ca="1" si="129"/>
        <v>-14503783689.083708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-14503783689.083708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-60432432.037848778</v>
      </c>
      <c r="L2454" s="444">
        <f t="shared" ca="1" si="129"/>
        <v>-14564216121.121557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-14564216121.121557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-60684233.838006489</v>
      </c>
      <c r="L2455" s="444">
        <f t="shared" ca="1" si="129"/>
        <v>-14624900354.959564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-14624900354.959564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-60937084.81233152</v>
      </c>
      <c r="L2456" s="444">
        <f t="shared" ca="1" si="129"/>
        <v>-14685837439.771896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-14685837439.771896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-61190989.332382903</v>
      </c>
      <c r="L2457" s="444">
        <f t="shared" ca="1" si="129"/>
        <v>-14747028429.104279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-14747028429.104279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-61445951.78793449</v>
      </c>
      <c r="L2458" s="444">
        <f t="shared" ca="1" si="129"/>
        <v>-14808474380.892214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-14808474380.892214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-61701976.587050892</v>
      </c>
      <c r="L2459" s="444">
        <f t="shared" ca="1" si="129"/>
        <v>-14870176357.479265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-14870176357.479265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-61959068.156163603</v>
      </c>
      <c r="L2460" s="444">
        <f t="shared" ca="1" si="129"/>
        <v>-14932135425.635429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-14932135425.635429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-62217230.940147623</v>
      </c>
      <c r="L2461" s="444">
        <f t="shared" ca="1" si="129"/>
        <v>-14994352656.575577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-14994352656.575577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-62476469.402398236</v>
      </c>
      <c r="L2462" s="444">
        <f t="shared" ca="1" si="129"/>
        <v>-15056829125.977976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-15056829125.977976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-62736788.02490823</v>
      </c>
      <c r="L2463" s="444">
        <f t="shared" ca="1" si="129"/>
        <v>-15119565914.002884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-15119565914.002884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-62998191.308345348</v>
      </c>
      <c r="L2464" s="444">
        <f t="shared" ca="1" si="129"/>
        <v>-15182564105.31123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-15182564105.31123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-63260683.772130124</v>
      </c>
      <c r="L2465" s="444">
        <f t="shared" ca="1" si="129"/>
        <v>-15245824789.083361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-15245824789.083361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-63524269.954513997</v>
      </c>
      <c r="L2466" s="444">
        <f t="shared" ca="1" si="129"/>
        <v>-15309349059.037874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-15309349059.037874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-63788954.412657805</v>
      </c>
      <c r="L2467" s="444">
        <f t="shared" ca="1" si="129"/>
        <v>-15373138013.450533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-15373138013.450533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-64054741.72271055</v>
      </c>
      <c r="L2468" s="444">
        <f t="shared" ca="1" si="129"/>
        <v>-15437192755.173243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-15437192755.173243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-64321636.479888499</v>
      </c>
      <c r="L2469" s="444">
        <f t="shared" ca="1" si="129"/>
        <v>-15501514391.653131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-15501514391.653131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-64589643.298554704</v>
      </c>
      <c r="L2470" s="444">
        <f t="shared" ca="1" si="129"/>
        <v>-15566104034.951687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-15566104034.951687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-64858766.812298685</v>
      </c>
      <c r="L2471" s="444">
        <f t="shared" ca="1" si="129"/>
        <v>-15630962801.763985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-15630962801.763985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-65129011.674016602</v>
      </c>
      <c r="L2472" s="444">
        <f t="shared" ca="1" si="129"/>
        <v>-15696091813.438002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-15696091813.438002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-65400382.555991672</v>
      </c>
      <c r="L2473" s="444">
        <f t="shared" ca="1" si="129"/>
        <v>-15761492195.993994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-15761492195.993994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-65672884.149974965</v>
      </c>
      <c r="L2474" s="444">
        <f t="shared" ca="1" si="129"/>
        <v>-15827165080.143969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-15827165080.143969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-65946521.167266525</v>
      </c>
      <c r="L2475" s="444">
        <f t="shared" ca="1" si="129"/>
        <v>-15893111601.311235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-15893111601.311235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-66221298.338796817</v>
      </c>
      <c r="L2476" s="444">
        <f t="shared" ca="1" si="129"/>
        <v>-15959332899.650032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-15959332899.650032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-66497220.415208466</v>
      </c>
      <c r="L2477" s="444">
        <f t="shared" ca="1" si="129"/>
        <v>-16025830120.065241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-16025830120.065241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-66774292.166938514</v>
      </c>
      <c r="L2478" s="444">
        <f t="shared" ca="1" si="129"/>
        <v>-16092604412.23218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-16092604412.23218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-67052518.384300753</v>
      </c>
      <c r="L2479" s="444">
        <f t="shared" ca="1" si="129"/>
        <v>-16159656930.61648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-16159656930.61648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-67331903.877568662</v>
      </c>
      <c r="L2480" s="444">
        <f t="shared" ca="1" si="129"/>
        <v>-16226988834.494049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-16226988834.494049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-67612453.477058545</v>
      </c>
      <c r="L2481" s="444">
        <f t="shared" ca="1" si="129"/>
        <v>-16294601287.971107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-16294601287.971107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-67894172.033212945</v>
      </c>
      <c r="L2482" s="444">
        <f t="shared" ca="1" si="129"/>
        <v>-16362495460.00432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-16362495460.00432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-68177064.416684657</v>
      </c>
      <c r="L2483" s="444">
        <f t="shared" ca="1" si="129"/>
        <v>-16430672524.421005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-16430672524.421005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-68461135.518420845</v>
      </c>
      <c r="L2484" s="444">
        <f t="shared" ca="1" si="129"/>
        <v>-16499133659.939426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-16499133659.939426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-68746390.249747604</v>
      </c>
      <c r="L2485" s="444">
        <f t="shared" ca="1" si="129"/>
        <v>-16567880050.189175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-16567880050.189175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-69032833.542454883</v>
      </c>
      <c r="L2486" s="444">
        <f t="shared" ca="1" si="129"/>
        <v>-16636912883.73163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-16636912883.73163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-69320470.348881796</v>
      </c>
      <c r="L2487" s="444">
        <f t="shared" ca="1" si="129"/>
        <v>-16706233354.080513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-16706233354.080513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-69609305.642002136</v>
      </c>
      <c r="L2488" s="444">
        <f t="shared" ca="1" si="129"/>
        <v>-16775842659.722515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-16775842659.722515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-69899344.415510476</v>
      </c>
      <c r="L2489" s="444">
        <f t="shared" ca="1" si="129"/>
        <v>-16845742004.138025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-16845742004.138025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-70190591.683908433</v>
      </c>
      <c r="L2490" s="444">
        <f t="shared" ca="1" si="129"/>
        <v>-16915932595.821934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-16915932595.821934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-70483052.482591391</v>
      </c>
      <c r="L2491" s="444">
        <f t="shared" ca="1" si="129"/>
        <v>-16986415648.304525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-16986415648.304525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-70776731.867935523</v>
      </c>
      <c r="L2492" s="444">
        <f t="shared" ca="1" si="129"/>
        <v>-17057192380.172461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-17057192380.172461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-71071634.91738525</v>
      </c>
      <c r="L2493" s="444">
        <f t="shared" ca="1" si="129"/>
        <v>-17128264015.089846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-17128264015.089846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-71367766.729541019</v>
      </c>
      <c r="L2494" s="444">
        <f t="shared" ca="1" si="129"/>
        <v>-17199631781.819386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-17199631781.819386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-71665132.424247444</v>
      </c>
      <c r="L2495" s="444">
        <f t="shared" ca="1" si="129"/>
        <v>-17271296914.243633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-17271296914.243633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-71963737.142681807</v>
      </c>
      <c r="L2496" s="444">
        <f t="shared" ca="1" si="129"/>
        <v>-17343260651.386314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-17343260651.386314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-72263586.047442973</v>
      </c>
      <c r="L2497" s="444">
        <f t="shared" ca="1" si="129"/>
        <v>-17415524237.433758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-17415524237.433758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-72564684.322640657</v>
      </c>
      <c r="L2498" s="444">
        <f t="shared" ca="1" si="129"/>
        <v>-17488088921.756397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-17488088921.756397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-72867037.17398499</v>
      </c>
      <c r="L2499" s="444">
        <f t="shared" ca="1" si="129"/>
        <v>-17560955958.930382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-17560955958.930382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-73170649.828876585</v>
      </c>
      <c r="L2500" s="444">
        <f t="shared" ca="1" si="129"/>
        <v>-17634126608.759258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-17634126608.759258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-73475527.536496907</v>
      </c>
      <c r="L2501" s="444">
        <f t="shared" ca="1" si="129"/>
        <v>-17707602136.295753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-17707602136.295753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-73781675.567898974</v>
      </c>
      <c r="L2502" s="444">
        <f t="shared" ca="1" si="129"/>
        <v>-17781383811.863651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-17781383811.863651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-74089099.216098547</v>
      </c>
      <c r="L2503" s="444">
        <f t="shared" ca="1" si="129"/>
        <v>-17855472911.07975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-17855472911.07975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-74397803.79616563</v>
      </c>
      <c r="L2504" s="444">
        <f t="shared" ca="1" si="129"/>
        <v>-17929870714.875916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-17929870714.875916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-74707794.645316318</v>
      </c>
      <c r="L2505" s="444">
        <f t="shared" ca="1" si="129"/>
        <v>-18004578509.521233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-18004578509.521233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-75019077.123005137</v>
      </c>
      <c r="L2506" s="444">
        <f t="shared" ca="1" si="129"/>
        <v>-18079597586.644238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-18079597586.644238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-75331656.611017659</v>
      </c>
      <c r="L2507" s="444">
        <f t="shared" ca="1" si="129"/>
        <v>-18154929243.255257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-18154929243.255257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-75645538.513563573</v>
      </c>
      <c r="L2508" s="444">
        <f t="shared" ca="1" si="129"/>
        <v>-18230574781.768822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-18230574781.768822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-75960728.257370085</v>
      </c>
      <c r="L2509" s="444">
        <f t="shared" ca="1" si="129"/>
        <v>-18306535510.026192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-18306535510.026192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-76277231.291775793</v>
      </c>
      <c r="L2510" s="444">
        <f t="shared" ca="1" si="129"/>
        <v>-18382812741.317966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-18382812741.317966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-76595053.088824853</v>
      </c>
      <c r="L2511" s="444">
        <f t="shared" ca="1" si="129"/>
        <v>-18459407794.406792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-18459407794.406792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-76914199.143361628</v>
      </c>
      <c r="L2512" s="444">
        <f t="shared" ca="1" si="129"/>
        <v>-18536321993.550152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-18536321993.550152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-77234674.973125637</v>
      </c>
      <c r="L2513" s="444">
        <f t="shared" ca="1" si="129"/>
        <v>-18613556668.523277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-18613556668.523277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-77556486.118846983</v>
      </c>
      <c r="L2514" s="444">
        <f t="shared" ca="1" si="129"/>
        <v>-18691113154.642124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-18691113154.642124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-77879638.144342184</v>
      </c>
      <c r="L2515" s="444">
        <f t="shared" ca="1" si="129"/>
        <v>-18768992792.786465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-18768992792.786465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-78204136.63661027</v>
      </c>
      <c r="L2516" s="444">
        <f t="shared" ca="1" si="129"/>
        <v>-18847196929.423077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-18847196929.423077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-78529987.205929488</v>
      </c>
      <c r="L2517" s="444">
        <f t="shared" ca="1" si="129"/>
        <v>-18925726916.629005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-18925726916.629005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-78857195.485954195</v>
      </c>
      <c r="L2518" s="444">
        <f t="shared" ca="1" si="129"/>
        <v>-19004584112.11496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-19004584112.11496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-79185767.133812338</v>
      </c>
      <c r="L2519" s="444">
        <f t="shared" ca="1" si="129"/>
        <v>-19083769879.248772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-19083769879.248772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-79515707.83020322</v>
      </c>
      <c r="L2520" s="444">
        <f t="shared" ca="1" si="129"/>
        <v>-19163285587.078976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-19163285587.078976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-79847023.279495731</v>
      </c>
      <c r="L2521" s="444">
        <f t="shared" ca="1" si="129"/>
        <v>-19243132610.358471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-19243132610.358471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-80179719.209826961</v>
      </c>
      <c r="L2522" s="444">
        <f t="shared" ca="1" si="129"/>
        <v>-19323312329.568298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-19323312329.568298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-80513801.373201236</v>
      </c>
      <c r="L2523" s="444">
        <f t="shared" ca="1" si="129"/>
        <v>-19403826130.941498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-19403826130.941498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-80849275.545589566</v>
      </c>
      <c r="L2524" s="444">
        <f t="shared" ca="1" si="129"/>
        <v>-19484675406.487087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-19484675406.487087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-81186147.527029529</v>
      </c>
      <c r="L2525" s="444">
        <f t="shared" ca="1" si="129"/>
        <v>-19565861554.014118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-19565861554.014118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-81524423.141725495</v>
      </c>
      <c r="L2526" s="444">
        <f t="shared" ca="1" si="129"/>
        <v>-19647385977.155842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-19647385977.155842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-81864108.238149345</v>
      </c>
      <c r="L2527" s="444">
        <f t="shared" ca="1" si="129"/>
        <v>-19729250085.39399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-19729250085.39399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-82205208.689141616</v>
      </c>
      <c r="L2528" s="444">
        <f t="shared" ca="1" si="129"/>
        <v>-19811455294.08313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-19811455294.08313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-82547730.392013043</v>
      </c>
      <c r="L2529" s="444">
        <f t="shared" ca="1" si="129"/>
        <v>-19894003024.475143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-19894003024.475143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-82891679.268646434</v>
      </c>
      <c r="L2530" s="444">
        <f t="shared" ca="1" si="129"/>
        <v>-19976894703.74379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-19976894703.74379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-83237061.265599117</v>
      </c>
      <c r="L2531" s="444">
        <f t="shared" ca="1" si="129"/>
        <v>-20060131765.009388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-20060131765.009388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-83583882.354205787</v>
      </c>
      <c r="L2532" s="444">
        <f t="shared" ca="1" si="129"/>
        <v>-20143715647.363594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-20143715647.363594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-83932148.53068164</v>
      </c>
      <c r="L2533" s="444">
        <f t="shared" ca="1" si="129"/>
        <v>-20227647795.894276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-20227647795.894276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-84281865.816226155</v>
      </c>
      <c r="L2534" s="444">
        <f t="shared" ca="1" si="129"/>
        <v>-20311929661.710503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-20311929661.710503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-84633040.257127091</v>
      </c>
      <c r="L2535" s="444">
        <f t="shared" ca="1" si="129"/>
        <v>-20396562701.967628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-20396562701.967628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-84985677.924865112</v>
      </c>
      <c r="L2536" s="444">
        <f t="shared" ca="1" si="129"/>
        <v>-20481548379.892494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-20481548379.892494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-85339784.916218728</v>
      </c>
      <c r="L2537" s="444">
        <f t="shared" ca="1" si="129"/>
        <v>-20566888164.808712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-20566888164.808712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-85695367.353369638</v>
      </c>
      <c r="L2538" s="444">
        <f t="shared" ca="1" si="129"/>
        <v>-20652583532.162083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-20652583532.162083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-86052431.384008676</v>
      </c>
      <c r="L2539" s="444">
        <f t="shared" ca="1" si="129"/>
        <v>-20738635963.546093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-20738635963.546093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-86410983.181442052</v>
      </c>
      <c r="L2540" s="444">
        <f t="shared" ca="1" si="129"/>
        <v>-20825046946.727535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-20825046946.727535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-86771028.944698066</v>
      </c>
      <c r="L2541" s="444">
        <f t="shared" ca="1" si="129"/>
        <v>-20911817975.672234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-20911817975.672234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-87132574.8986343</v>
      </c>
      <c r="L2542" s="444">
        <f t="shared" ca="1" si="129"/>
        <v>-20998950550.570869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-20998950550.570869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-87495627.294045284</v>
      </c>
      <c r="L2543" s="444">
        <f t="shared" ca="1" si="129"/>
        <v>-21086446177.864914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-21086446177.864914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-87860192.40777047</v>
      </c>
      <c r="L2544" s="444">
        <f t="shared" ca="1" si="129"/>
        <v>-21174306370.272686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-21174306370.272686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-88226276.542802855</v>
      </c>
      <c r="L2545" s="444">
        <f t="shared" ca="1" si="129"/>
        <v>-21262532646.815491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-21262532646.815491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-88593886.028397873</v>
      </c>
      <c r="L2546" s="444">
        <f t="shared" ca="1" si="129"/>
        <v>-21351126532.843887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-21351126532.843887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-88963027.220182866</v>
      </c>
      <c r="L2547" s="444">
        <f t="shared" ca="1" si="129"/>
        <v>-21440089560.064072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-21440089560.064072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-89333706.500266969</v>
      </c>
      <c r="L2548" s="444">
        <f t="shared" ca="1" si="129"/>
        <v>-21529423266.564339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-21529423266.564339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-89705930.277351409</v>
      </c>
      <c r="L2549" s="444">
        <f t="shared" ca="1" si="129"/>
        <v>-21619129196.84169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-21619129196.84169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-90079704.986840367</v>
      </c>
      <c r="L2550" s="444">
        <f t="shared" ca="1" si="129"/>
        <v>-21709208901.828529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-21709208901.828529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-90455037.090952203</v>
      </c>
      <c r="L2551" s="444">
        <f t="shared" ca="1" si="129"/>
        <v>-21799663938.919483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-21799663938.919483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-90831933.078831181</v>
      </c>
      <c r="L2552" s="444">
        <f t="shared" ca="1" si="129"/>
        <v>-21890495871.998314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-21890495871.998314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-91210399.466659635</v>
      </c>
      <c r="L2553" s="444">
        <f t="shared" ca="1" si="129"/>
        <v>-21981706271.464973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-21981706271.464973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-91590442.797770724</v>
      </c>
      <c r="L2554" s="444">
        <f t="shared" ca="1" si="129"/>
        <v>-22073296714.262745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-22073296714.262745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-91972069.642761439</v>
      </c>
      <c r="L2555" s="444">
        <f t="shared" ca="1" si="129"/>
        <v>-22165268783.905506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-22165268783.905506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-92355286.599606276</v>
      </c>
      <c r="L2556" s="444">
        <f t="shared" ca="1" si="129"/>
        <v>-22257624070.505112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-22257624070.505112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-92740100.293771297</v>
      </c>
      <c r="L2557" s="444">
        <f t="shared" ca="1" si="129"/>
        <v>-22350364170.798882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-22350364170.798882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-93126517.378328666</v>
      </c>
      <c r="L2558" s="444">
        <f t="shared" ref="L2558:L2812" ca="1" si="134">I2558-J2558+K2558</f>
        <v>-22443490688.177212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-22443490688.177212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-93514544.534071714</v>
      </c>
      <c r="L2559" s="444">
        <f t="shared" ca="1" si="134"/>
        <v>-22537005232.711285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-22537005232.711285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-93904188.469630346</v>
      </c>
      <c r="L2560" s="444">
        <f t="shared" ca="1" si="134"/>
        <v>-22630909421.180916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-22630909421.180916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-94295455.921587154</v>
      </c>
      <c r="L2561" s="444">
        <f t="shared" ca="1" si="134"/>
        <v>-22725204877.102505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-22725204877.102505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-94688353.654593766</v>
      </c>
      <c r="L2562" s="444">
        <f t="shared" ca="1" si="134"/>
        <v>-22819893230.757099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-22819893230.757099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-95082888.461487919</v>
      </c>
      <c r="L2563" s="444">
        <f t="shared" ca="1" si="134"/>
        <v>-22914976119.218586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-22914976119.218586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-95479067.163410768</v>
      </c>
      <c r="L2564" s="444">
        <f t="shared" ca="1" si="134"/>
        <v>-23010455186.381996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-23010455186.381996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-95876896.609924987</v>
      </c>
      <c r="L2565" s="444">
        <f t="shared" ca="1" si="134"/>
        <v>-23106332082.99192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-23106332082.99192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-96276383.679132998</v>
      </c>
      <c r="L2566" s="444">
        <f t="shared" ca="1" si="134"/>
        <v>-23202608466.671055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-23202608466.671055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-96677535.27779606</v>
      </c>
      <c r="L2567" s="444">
        <f t="shared" ca="1" si="134"/>
        <v>-23299286001.948853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-23299286001.948853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-97080358.341453552</v>
      </c>
      <c r="L2568" s="444">
        <f t="shared" ca="1" si="134"/>
        <v>-23396366360.290306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-23396366360.290306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-97484859.834542945</v>
      </c>
      <c r="L2569" s="444">
        <f t="shared" ca="1" si="134"/>
        <v>-23493851220.124847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-23493851220.124847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-97891046.7505202</v>
      </c>
      <c r="L2570" s="444">
        <f t="shared" ca="1" si="134"/>
        <v>-23591742266.875366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-23591742266.875366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-98298926.111980692</v>
      </c>
      <c r="L2571" s="444">
        <f t="shared" ca="1" si="134"/>
        <v>-23690041192.987347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-23690041192.987347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-98708504.970780611</v>
      </c>
      <c r="L2572" s="444">
        <f t="shared" ca="1" si="134"/>
        <v>-23788749697.958126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-23788749697.958126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-99119790.408158854</v>
      </c>
      <c r="L2573" s="444">
        <f t="shared" ca="1" si="134"/>
        <v>-23887869488.366283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-23887869488.366283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-99532789.534859508</v>
      </c>
      <c r="L2574" s="444">
        <f t="shared" ca="1" si="134"/>
        <v>-23987402277.901142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-23987402277.901142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-99947509.491254762</v>
      </c>
      <c r="L2575" s="444">
        <f t="shared" ca="1" si="134"/>
        <v>-24087349787.392395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-24087349787.392395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-100363957.44746831</v>
      </c>
      <c r="L2576" s="444">
        <f t="shared" ca="1" si="134"/>
        <v>-24187713744.839863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-24187713744.839863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-100782140.60349943</v>
      </c>
      <c r="L2577" s="444">
        <f t="shared" ca="1" si="134"/>
        <v>-24288495885.443363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-24288495885.443363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-101202066.18934734</v>
      </c>
      <c r="L2578" s="444">
        <f t="shared" ca="1" si="134"/>
        <v>-24389697951.63271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-24389697951.63271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-101623741.46513629</v>
      </c>
      <c r="L2579" s="444">
        <f t="shared" ca="1" si="134"/>
        <v>-24491321693.097847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-24491321693.097847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-102047173.72124103</v>
      </c>
      <c r="L2580" s="444">
        <f t="shared" ca="1" si="134"/>
        <v>-24593368866.819088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-24593368866.819088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-102472370.27841286</v>
      </c>
      <c r="L2581" s="444">
        <f t="shared" ca="1" si="134"/>
        <v>-24695841237.0975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-24695841237.0975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-102899338.48790625</v>
      </c>
      <c r="L2582" s="444">
        <f t="shared" ca="1" si="134"/>
        <v>-24798740575.585407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-24798740575.585407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-103328085.73160586</v>
      </c>
      <c r="L2583" s="444">
        <f t="shared" ca="1" si="134"/>
        <v>-24902068661.317013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-24902068661.317013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-103758619.42215422</v>
      </c>
      <c r="L2584" s="444">
        <f t="shared" ca="1" si="134"/>
        <v>-25005827280.739166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-25005827280.739166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-104190947.00307986</v>
      </c>
      <c r="L2585" s="444">
        <f t="shared" ca="1" si="134"/>
        <v>-25110018227.742245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-25110018227.742245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-104625075.94892602</v>
      </c>
      <c r="L2586" s="444">
        <f t="shared" ca="1" si="134"/>
        <v>-25214643303.69117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-25214643303.69117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-105061013.76537988</v>
      </c>
      <c r="L2587" s="444">
        <f t="shared" ca="1" si="134"/>
        <v>-25319704317.456551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-25319704317.456551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-105498767.98940229</v>
      </c>
      <c r="L2588" s="444">
        <f t="shared" ca="1" si="134"/>
        <v>-25425203085.445953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-25425203085.445953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-105938346.18935814</v>
      </c>
      <c r="L2589" s="444">
        <f t="shared" ca="1" si="134"/>
        <v>-25531141431.635311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-25531141431.635311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-106379755.96514712</v>
      </c>
      <c r="L2590" s="444">
        <f t="shared" ca="1" si="134"/>
        <v>-25637521187.60046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-25637521187.60046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-106823004.94833525</v>
      </c>
      <c r="L2591" s="444">
        <f t="shared" ca="1" si="134"/>
        <v>-25744344192.548794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-25744344192.548794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-107268100.80228664</v>
      </c>
      <c r="L2592" s="444">
        <f t="shared" ca="1" si="134"/>
        <v>-25851612293.351082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-25851612293.351082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-107715051.22229618</v>
      </c>
      <c r="L2593" s="444">
        <f t="shared" ca="1" si="134"/>
        <v>-25959327344.57338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-25959327344.57338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-108163863.93572241</v>
      </c>
      <c r="L2594" s="444">
        <f t="shared" ca="1" si="134"/>
        <v>-26067491208.509102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-26067491208.509102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-108614546.70212126</v>
      </c>
      <c r="L2595" s="444">
        <f t="shared" ca="1" si="134"/>
        <v>-26176105755.211224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-26176105755.211224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-109067107.31338009</v>
      </c>
      <c r="L2596" s="444">
        <f t="shared" ca="1" si="134"/>
        <v>-26285172862.524605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-26285172862.524605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-109521553.59385252</v>
      </c>
      <c r="L2597" s="444">
        <f t="shared" ca="1" si="134"/>
        <v>-26394694416.118458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-26394694416.118458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-109977893.40049358</v>
      </c>
      <c r="L2598" s="444">
        <f t="shared" ca="1" si="134"/>
        <v>-26504672309.518951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-26504672309.518951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-110436134.62299563</v>
      </c>
      <c r="L2599" s="444">
        <f t="shared" ca="1" si="134"/>
        <v>-26615108444.141949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-26615108444.141949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-110896285.18392478</v>
      </c>
      <c r="L2600" s="444">
        <f t="shared" ca="1" si="134"/>
        <v>-26726004729.325874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-26726004729.325874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-111358353.0388578</v>
      </c>
      <c r="L2601" s="444">
        <f t="shared" ca="1" si="134"/>
        <v>-26837363082.364731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-26837363082.364731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-111822346.17651971</v>
      </c>
      <c r="L2602" s="444">
        <f t="shared" ca="1" si="134"/>
        <v>-26949185428.541252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-26949185428.541252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-112288272.61892186</v>
      </c>
      <c r="L2603" s="444">
        <f t="shared" ca="1" si="134"/>
        <v>-27061473701.160175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-27061473701.160175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-112756140.42150073</v>
      </c>
      <c r="L2604" s="444">
        <f t="shared" ca="1" si="134"/>
        <v>-27174229841.581676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-27174229841.581676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-113225957.67325698</v>
      </c>
      <c r="L2605" s="444">
        <f t="shared" ca="1" si="134"/>
        <v>-27287455799.254932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-27287455799.254932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-113697732.49689555</v>
      </c>
      <c r="L2606" s="444">
        <f t="shared" ca="1" si="134"/>
        <v>-27401153531.751827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-27401153531.751827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-114171473.04896595</v>
      </c>
      <c r="L2607" s="444">
        <f t="shared" ca="1" si="134"/>
        <v>-27515325004.800793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-27515325004.800793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-114647187.5200033</v>
      </c>
      <c r="L2608" s="444">
        <f t="shared" ca="1" si="134"/>
        <v>-27629972192.320797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-27629972192.320797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-115124884.13466999</v>
      </c>
      <c r="L2609" s="444">
        <f t="shared" ca="1" si="134"/>
        <v>-27745097076.455467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-27745097076.455467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-115604571.15189777</v>
      </c>
      <c r="L2610" s="444">
        <f t="shared" ca="1" si="134"/>
        <v>-27860701647.607365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-27860701647.607365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-116086256.86503066</v>
      </c>
      <c r="L2611" s="444">
        <f t="shared" ca="1" si="134"/>
        <v>-27976787904.472397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-27976787904.472397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-116569949.6019683</v>
      </c>
      <c r="L2612" s="444">
        <f t="shared" ca="1" si="134"/>
        <v>-28093357854.074364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-28093357854.074364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-117055657.72530986</v>
      </c>
      <c r="L2613" s="444">
        <f t="shared" ca="1" si="134"/>
        <v>-28210413511.799675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-28210413511.799675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-117543389.63249862</v>
      </c>
      <c r="L2614" s="444">
        <f t="shared" ca="1" si="134"/>
        <v>-28327956901.432175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-28327956901.432175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-118033153.75596739</v>
      </c>
      <c r="L2615" s="444">
        <f t="shared" ca="1" si="134"/>
        <v>-28445990055.188141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-28445990055.188141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-118524958.56328392</v>
      </c>
      <c r="L2616" s="444">
        <f t="shared" ca="1" si="134"/>
        <v>-28564515013.751427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-28564515013.751427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-119018812.5572976</v>
      </c>
      <c r="L2617" s="444">
        <f t="shared" ca="1" si="134"/>
        <v>-28683533826.308723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-28683533826.308723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-119514724.27628633</v>
      </c>
      <c r="L2618" s="444">
        <f t="shared" ca="1" si="134"/>
        <v>-28803048550.585011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-28803048550.585011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-120012702.2941042</v>
      </c>
      <c r="L2619" s="444">
        <f t="shared" ca="1" si="134"/>
        <v>-28923061252.879116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-28923061252.879116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-120512755.22032964</v>
      </c>
      <c r="L2620" s="444">
        <f t="shared" ca="1" si="134"/>
        <v>-29043574008.099445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-29043574008.099445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-121014891.70041436</v>
      </c>
      <c r="L2621" s="444">
        <f t="shared" ca="1" si="134"/>
        <v>-29164588899.799858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-29164588899.799858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-121519120.41583274</v>
      </c>
      <c r="L2622" s="444">
        <f t="shared" ca="1" si="134"/>
        <v>-29286108020.215691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-29286108020.215691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-122025450.08423205</v>
      </c>
      <c r="L2623" s="444">
        <f t="shared" ca="1" si="134"/>
        <v>-29408133470.299923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-29408133470.299923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-122533889.45958303</v>
      </c>
      <c r="L2624" s="444">
        <f t="shared" ca="1" si="134"/>
        <v>-29530667359.759506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-29530667359.759506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-123044447.33233127</v>
      </c>
      <c r="L2625" s="444">
        <f t="shared" ca="1" si="134"/>
        <v>-29653711807.091839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-29653711807.091839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-123557132.52954933</v>
      </c>
      <c r="L2626" s="444">
        <f t="shared" ca="1" si="134"/>
        <v>-29777268939.621387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-29777268939.621387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-124071953.91508912</v>
      </c>
      <c r="L2627" s="444">
        <f t="shared" ca="1" si="134"/>
        <v>-29901340893.536476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-29901340893.536476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-124588920.3897353</v>
      </c>
      <c r="L2628" s="444">
        <f t="shared" ca="1" si="134"/>
        <v>-30025929813.926212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-30025929813.926212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-125108040.89135921</v>
      </c>
      <c r="L2629" s="444">
        <f t="shared" ca="1" si="134"/>
        <v>-30151037854.81757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-30151037854.81757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-125629324.39507321</v>
      </c>
      <c r="L2630" s="444">
        <f t="shared" ca="1" si="134"/>
        <v>-30276667179.212643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-30276667179.212643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-126152779.913386</v>
      </c>
      <c r="L2631" s="444">
        <f t="shared" ca="1" si="134"/>
        <v>-30402819959.12603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-30402819959.12603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-126678416.49635845</v>
      </c>
      <c r="L2632" s="444">
        <f t="shared" ca="1" si="134"/>
        <v>-30529498375.622387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-30529498375.622387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-127206243.23175992</v>
      </c>
      <c r="L2633" s="444">
        <f t="shared" ca="1" si="134"/>
        <v>-30656704618.854145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-30656704618.854145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-127736269.24522561</v>
      </c>
      <c r="L2634" s="444">
        <f t="shared" ca="1" si="134"/>
        <v>-30784440888.099369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-30784440888.099369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-128268503.70041403</v>
      </c>
      <c r="L2635" s="444">
        <f t="shared" ca="1" si="134"/>
        <v>-30912709391.799782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-30912709391.799782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-128802955.79916574</v>
      </c>
      <c r="L2636" s="444">
        <f t="shared" ca="1" si="134"/>
        <v>-31041512347.598949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-31041512347.598949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-129339634.78166229</v>
      </c>
      <c r="L2637" s="444">
        <f t="shared" ca="1" si="134"/>
        <v>-31170851982.380611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-31170851982.380611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-129878549.92658588</v>
      </c>
      <c r="L2638" s="444">
        <f t="shared" ca="1" si="134"/>
        <v>-31300730532.307198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-31300730532.307198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-130419710.55127999</v>
      </c>
      <c r="L2639" s="444">
        <f t="shared" ca="1" si="134"/>
        <v>-31431150242.858479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-31431150242.858479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-130963126.01191033</v>
      </c>
      <c r="L2640" s="444">
        <f t="shared" ca="1" si="134"/>
        <v>-31562113368.870388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-31562113368.870388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-131508805.70362662</v>
      </c>
      <c r="L2641" s="444">
        <f t="shared" ca="1" si="134"/>
        <v>-31693622174.574013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-31693622174.574013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-132056759.06072503</v>
      </c>
      <c r="L2642" s="444">
        <f t="shared" ca="1" si="134"/>
        <v>-31825678933.634739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-31825678933.634739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-132606995.55681141</v>
      </c>
      <c r="L2643" s="444">
        <f t="shared" ca="1" si="134"/>
        <v>-31958285929.191551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-31958285929.191551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-133159524.7049648</v>
      </c>
      <c r="L2644" s="444">
        <f t="shared" ca="1" si="134"/>
        <v>-32091445453.896515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-32091445453.896515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-133714356.05790214</v>
      </c>
      <c r="L2645" s="444">
        <f t="shared" ca="1" si="134"/>
        <v>-32225159809.954418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-32225159809.954418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-134271499.20814338</v>
      </c>
      <c r="L2646" s="444">
        <f t="shared" ca="1" si="134"/>
        <v>-32359431309.162563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-32359431309.162563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-134830963.78817734</v>
      </c>
      <c r="L2647" s="444">
        <f t="shared" ca="1" si="134"/>
        <v>-32494262272.950741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-32494262272.950741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-135392759.47062811</v>
      </c>
      <c r="L2648" s="444">
        <f t="shared" ca="1" si="134"/>
        <v>-32629655032.421368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-32629655032.421368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-135956895.96842235</v>
      </c>
      <c r="L2649" s="444">
        <f t="shared" ca="1" si="134"/>
        <v>-32765611928.38979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-32765611928.38979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-136523383.03495747</v>
      </c>
      <c r="L2650" s="444">
        <f t="shared" ca="1" si="134"/>
        <v>-32902135311.424747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-32902135311.424747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-137092230.46426976</v>
      </c>
      <c r="L2651" s="444">
        <f t="shared" ca="1" si="134"/>
        <v>-33039227541.889019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-33039227541.889019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-137663448.09120426</v>
      </c>
      <c r="L2652" s="444">
        <f t="shared" ca="1" si="134"/>
        <v>-33176890989.980225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-33176890989.980225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-138237045.79158425</v>
      </c>
      <c r="L2653" s="444">
        <f t="shared" ca="1" si="134"/>
        <v>-33315128035.771809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-33315128035.771809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-138813033.48238254</v>
      </c>
      <c r="L2654" s="444">
        <f t="shared" ca="1" si="134"/>
        <v>-33453941069.254192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-33453941069.254192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-139391421.12189245</v>
      </c>
      <c r="L2655" s="444">
        <f t="shared" ca="1" si="134"/>
        <v>-33593332490.376083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-33593332490.376083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-139972218.70990035</v>
      </c>
      <c r="L2656" s="444">
        <f t="shared" ca="1" si="134"/>
        <v>-33733304709.085983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-33733304709.085983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-140555436.28785825</v>
      </c>
      <c r="L2657" s="444">
        <f t="shared" ca="1" si="134"/>
        <v>-33873860145.37384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-33873860145.37384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-141141083.93905768</v>
      </c>
      <c r="L2658" s="444">
        <f t="shared" ca="1" si="134"/>
        <v>-34015001229.312897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-34015001229.312897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-141729171.78880373</v>
      </c>
      <c r="L2659" s="444">
        <f t="shared" ca="1" si="134"/>
        <v>-34156730401.1017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-34156730401.1017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-142319710.00459039</v>
      </c>
      <c r="L2660" s="444">
        <f t="shared" ca="1" si="134"/>
        <v>-34299050111.106289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-34299050111.106289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-142912708.79627618</v>
      </c>
      <c r="L2661" s="444">
        <f t="shared" ca="1" si="134"/>
        <v>-34441962819.902565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-34441962819.902565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-143508178.41626069</v>
      </c>
      <c r="L2662" s="444">
        <f t="shared" ca="1" si="134"/>
        <v>-34585470998.318825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-34585470998.318825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-144106129.15966177</v>
      </c>
      <c r="L2663" s="444">
        <f t="shared" ca="1" si="134"/>
        <v>-34729577127.478485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-34729577127.478485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-144706571.3644937</v>
      </c>
      <c r="L2664" s="444">
        <f t="shared" ca="1" si="134"/>
        <v>-34874283698.842979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-34874283698.842979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-145309515.41184574</v>
      </c>
      <c r="L2665" s="444">
        <f t="shared" ca="1" si="134"/>
        <v>-35019593214.254822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-35019593214.254822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-145914971.72606176</v>
      </c>
      <c r="L2666" s="444">
        <f t="shared" ca="1" si="134"/>
        <v>-35165508185.980881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-35165508185.980881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-146522950.77492034</v>
      </c>
      <c r="L2667" s="444">
        <f t="shared" ca="1" si="134"/>
        <v>-35312031136.755798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-35312031136.755798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-147133463.06981581</v>
      </c>
      <c r="L2668" s="444">
        <f t="shared" ca="1" si="134"/>
        <v>-35459164599.825615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-35459164599.825615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-147746519.16594005</v>
      </c>
      <c r="L2669" s="444">
        <f t="shared" ca="1" si="134"/>
        <v>-35606911118.991554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-35606911118.991554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-148362129.6624648</v>
      </c>
      <c r="L2670" s="444">
        <f t="shared" ca="1" si="134"/>
        <v>-35755273248.654022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-35755273248.654022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-148980305.20272508</v>
      </c>
      <c r="L2671" s="444">
        <f t="shared" ca="1" si="134"/>
        <v>-35904253553.85675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-35904253553.85675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-149601056.47440311</v>
      </c>
      <c r="L2672" s="444">
        <f t="shared" ca="1" si="134"/>
        <v>-36053854610.331154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-36053854610.331154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-150224394.20971313</v>
      </c>
      <c r="L2673" s="444">
        <f t="shared" ca="1" si="134"/>
        <v>-36204079004.540871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-36204079004.540871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-150850329.18558696</v>
      </c>
      <c r="L2674" s="444">
        <f t="shared" ca="1" si="134"/>
        <v>-36354929333.726456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-36354929333.726456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-151478872.22386023</v>
      </c>
      <c r="L2675" s="444">
        <f t="shared" ca="1" si="134"/>
        <v>-36506408205.950317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-36506408205.950317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-152110034.19145966</v>
      </c>
      <c r="L2676" s="444">
        <f t="shared" ca="1" si="134"/>
        <v>-36658518240.141777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-36658518240.141777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-152743826.00059074</v>
      </c>
      <c r="L2677" s="444">
        <f t="shared" ca="1" si="134"/>
        <v>-36811262066.142365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-36811262066.142365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-153380258.6089265</v>
      </c>
      <c r="L2678" s="444">
        <f t="shared" ca="1" si="134"/>
        <v>-36964642324.751289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-36964642324.751289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-154019343.01979703</v>
      </c>
      <c r="L2679" s="444">
        <f t="shared" ca="1" si="134"/>
        <v>-37118661667.771088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-37118661667.771088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-154661090.28237954</v>
      </c>
      <c r="L2680" s="444">
        <f t="shared" ca="1" si="134"/>
        <v>-37273322758.053467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-37273322758.053467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-155305511.49188945</v>
      </c>
      <c r="L2681" s="444">
        <f t="shared" ca="1" si="134"/>
        <v>-37428628269.545357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-37428628269.545357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-155952617.78977233</v>
      </c>
      <c r="L2682" s="444">
        <f t="shared" ca="1" si="134"/>
        <v>-37584580887.335129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-37584580887.335129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-156602420.36389637</v>
      </c>
      <c r="L2683" s="444">
        <f t="shared" ca="1" si="134"/>
        <v>-37741183307.699028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-37741183307.699028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-157254930.44874594</v>
      </c>
      <c r="L2684" s="444">
        <f t="shared" ca="1" si="134"/>
        <v>-37898438238.147774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-37898438238.147774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-157910159.32561573</v>
      </c>
      <c r="L2685" s="444">
        <f t="shared" ca="1" si="134"/>
        <v>-38056348397.473389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-38056348397.473389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-158568118.32280579</v>
      </c>
      <c r="L2686" s="444">
        <f t="shared" ca="1" si="134"/>
        <v>-38214916515.796196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-38214916515.796196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-159228818.81581748</v>
      </c>
      <c r="L2687" s="444">
        <f t="shared" ca="1" si="134"/>
        <v>-38374145334.612015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-38374145334.612015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-159892272.22755006</v>
      </c>
      <c r="L2688" s="444">
        <f t="shared" ca="1" si="134"/>
        <v>-38534037606.839561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-38534037606.839561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-160558490.02849817</v>
      </c>
      <c r="L2689" s="444">
        <f t="shared" ca="1" si="134"/>
        <v>-38694596096.868057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-38694596096.868057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-161227483.73695025</v>
      </c>
      <c r="L2690" s="444">
        <f t="shared" ca="1" si="134"/>
        <v>-38855823580.605011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-38855823580.605011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-161899264.91918755</v>
      </c>
      <c r="L2691" s="444">
        <f t="shared" ca="1" si="134"/>
        <v>-39017722845.5242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-39017722845.5242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-162573845.18968415</v>
      </c>
      <c r="L2692" s="444">
        <f t="shared" ca="1" si="134"/>
        <v>-39180296690.713882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-39180296690.713882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-163251236.21130785</v>
      </c>
      <c r="L2693" s="444">
        <f t="shared" ca="1" si="134"/>
        <v>-39343547926.925194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-39343547926.925194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-163931449.69552165</v>
      </c>
      <c r="L2694" s="444">
        <f t="shared" ca="1" si="134"/>
        <v>-39507479376.620712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-39507479376.620712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-164614497.40258631</v>
      </c>
      <c r="L2695" s="444">
        <f t="shared" ca="1" si="134"/>
        <v>-39672093874.0233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-39672093874.0233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-165300391.14176375</v>
      </c>
      <c r="L2696" s="444">
        <f t="shared" ca="1" si="134"/>
        <v>-39837394265.165062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-39837394265.165062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-165989142.77152109</v>
      </c>
      <c r="L2697" s="444">
        <f t="shared" ca="1" si="134"/>
        <v>-40003383407.936584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-40003383407.936584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-166680764.19973576</v>
      </c>
      <c r="L2698" s="444">
        <f t="shared" ca="1" si="134"/>
        <v>-40170064172.136322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-40170064172.136322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-167375267.38390133</v>
      </c>
      <c r="L2699" s="444">
        <f t="shared" ca="1" si="134"/>
        <v>-40337439439.520226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-40337439439.520226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-168072664.33133426</v>
      </c>
      <c r="L2700" s="444">
        <f t="shared" ca="1" si="134"/>
        <v>-40505512103.851563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-40505512103.851563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-168772967.09938151</v>
      </c>
      <c r="L2701" s="444">
        <f t="shared" ca="1" si="134"/>
        <v>-40674285070.950943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-40674285070.950943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-169476187.79562894</v>
      </c>
      <c r="L2702" s="444">
        <f t="shared" ca="1" si="134"/>
        <v>-40843761258.746574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-40843761258.746574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-170182338.57811072</v>
      </c>
      <c r="L2703" s="444">
        <f t="shared" ca="1" si="134"/>
        <v>-41013943597.324684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-41013943597.324684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-170891431.65551952</v>
      </c>
      <c r="L2704" s="444">
        <f t="shared" ca="1" si="134"/>
        <v>-41184835028.980202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-41184835028.980202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-171603479.2874175</v>
      </c>
      <c r="L2705" s="444">
        <f t="shared" ca="1" si="134"/>
        <v>-41356438508.267616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-41356438508.267616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-172318493.78444839</v>
      </c>
      <c r="L2706" s="444">
        <f t="shared" ca="1" si="134"/>
        <v>-41528757002.052063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-41528757002.052063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-173036487.50855026</v>
      </c>
      <c r="L2707" s="444">
        <f t="shared" ca="1" si="134"/>
        <v>-41701793489.560616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-41701793489.560616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-173757472.87316924</v>
      </c>
      <c r="L2708" s="444">
        <f t="shared" ca="1" si="134"/>
        <v>-41875550962.433784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-41875550962.433784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-174481462.34347409</v>
      </c>
      <c r="L2709" s="444">
        <f t="shared" ca="1" si="134"/>
        <v>-42050032424.77726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-42050032424.77726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-175208468.43657193</v>
      </c>
      <c r="L2710" s="444">
        <f t="shared" ca="1" si="134"/>
        <v>-42225240893.213829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-42225240893.213829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-175938503.72172427</v>
      </c>
      <c r="L2711" s="444">
        <f t="shared" ca="1" si="134"/>
        <v>-42401179396.935555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-42401179396.935555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-176671580.82056481</v>
      </c>
      <c r="L2712" s="444">
        <f t="shared" ca="1" si="134"/>
        <v>-42577850977.756119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-42577850977.756119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-177407712.40731716</v>
      </c>
      <c r="L2713" s="444">
        <f t="shared" ca="1" si="134"/>
        <v>-42755258690.163437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-42755258690.163437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-178146911.20901433</v>
      </c>
      <c r="L2714" s="444">
        <f t="shared" ca="1" si="134"/>
        <v>-42933405601.372452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-42933405601.372452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-178889190.00571856</v>
      </c>
      <c r="L2715" s="444">
        <f t="shared" ca="1" si="134"/>
        <v>-43112294791.378174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-43112294791.378174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-179634561.6307424</v>
      </c>
      <c r="L2716" s="444">
        <f t="shared" ca="1" si="134"/>
        <v>-43291929353.008919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-43291929353.008919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-180383038.97087049</v>
      </c>
      <c r="L2717" s="444">
        <f t="shared" ca="1" si="134"/>
        <v>-43472312391.97979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-43472312391.97979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-181134634.96658245</v>
      </c>
      <c r="L2718" s="444">
        <f t="shared" ca="1" si="134"/>
        <v>-43653447026.946373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-43653447026.946373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-181889362.61227655</v>
      </c>
      <c r="L2719" s="444">
        <f t="shared" ca="1" si="134"/>
        <v>-43835336389.558647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-43835336389.558647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-182647234.95649436</v>
      </c>
      <c r="L2720" s="444">
        <f t="shared" ca="1" si="134"/>
        <v>-44017983624.515144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-44017983624.515144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-183408265.10214645</v>
      </c>
      <c r="L2721" s="444">
        <f t="shared" ca="1" si="134"/>
        <v>-44201391889.617294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-44201391889.617294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-184172466.20673871</v>
      </c>
      <c r="L2722" s="444">
        <f t="shared" ca="1" si="134"/>
        <v>-44385564355.824036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-44385564355.824036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-184939851.48260015</v>
      </c>
      <c r="L2723" s="444">
        <f t="shared" ca="1" si="134"/>
        <v>-44570504207.306633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-44570504207.306633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-185710434.19711098</v>
      </c>
      <c r="L2724" s="444">
        <f t="shared" ca="1" si="134"/>
        <v>-44756214641.503746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-44756214641.503746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-186484227.67293227</v>
      </c>
      <c r="L2725" s="444">
        <f t="shared" ca="1" si="134"/>
        <v>-44942698869.176682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-44942698869.176682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-187261245.28823617</v>
      </c>
      <c r="L2726" s="444">
        <f t="shared" ca="1" si="134"/>
        <v>-45129960114.46492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-45129960114.46492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-188041500.47693717</v>
      </c>
      <c r="L2727" s="444">
        <f t="shared" ca="1" si="134"/>
        <v>-45318001614.941856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-45318001614.941856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-188825006.72892439</v>
      </c>
      <c r="L2728" s="444">
        <f t="shared" ca="1" si="134"/>
        <v>-45506826621.670784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-45506826621.670784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-189611777.59029493</v>
      </c>
      <c r="L2729" s="444">
        <f t="shared" ca="1" si="134"/>
        <v>-45696438399.261078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-45696438399.261078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-190401826.66358781</v>
      </c>
      <c r="L2730" s="444">
        <f t="shared" ca="1" si="134"/>
        <v>-45886840225.924667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-45886840225.924667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-191195167.60801944</v>
      </c>
      <c r="L2731" s="444">
        <f t="shared" ca="1" si="134"/>
        <v>-46078035393.532684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-46078035393.532684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-191991814.13971952</v>
      </c>
      <c r="L2732" s="444">
        <f t="shared" ca="1" si="134"/>
        <v>-46270027207.672401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-46270027207.672401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-192791780.03196833</v>
      </c>
      <c r="L2733" s="444">
        <f t="shared" ca="1" si="134"/>
        <v>-46462818987.704369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-46462818987.704369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-193595079.11543486</v>
      </c>
      <c r="L2734" s="444">
        <f t="shared" ca="1" si="134"/>
        <v>-46656414066.819801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-46656414066.819801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-194401725.27841583</v>
      </c>
      <c r="L2735" s="444">
        <f t="shared" ca="1" si="134"/>
        <v>-46850815792.098221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-46850815792.098221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-195211732.46707591</v>
      </c>
      <c r="L2736" s="444">
        <f t="shared" ca="1" si="134"/>
        <v>-47046027524.5653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-47046027524.5653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-196025114.68568873</v>
      </c>
      <c r="L2737" s="444">
        <f t="shared" ca="1" si="134"/>
        <v>-47242052639.250992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-47242052639.250992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-196841885.99687913</v>
      </c>
      <c r="L2738" s="444">
        <f t="shared" ca="1" si="134"/>
        <v>-47438894525.247871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-47438894525.247871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-197662060.52186614</v>
      </c>
      <c r="L2739" s="444">
        <f t="shared" ca="1" si="134"/>
        <v>-47636556585.769737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-47636556585.769737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-198485652.44070724</v>
      </c>
      <c r="L2740" s="444">
        <f t="shared" ca="1" si="134"/>
        <v>-47835042238.210442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-47835042238.210442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-199312675.99254352</v>
      </c>
      <c r="L2741" s="444">
        <f t="shared" ca="1" si="134"/>
        <v>-48034354914.202988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-48034354914.202988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-200143145.47584578</v>
      </c>
      <c r="L2742" s="444">
        <f t="shared" ca="1" si="134"/>
        <v>-48234498059.678833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-48234498059.678833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-200977075.24866182</v>
      </c>
      <c r="L2743" s="444">
        <f t="shared" ca="1" si="134"/>
        <v>-48435475134.927498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-48435475134.927498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-201814479.72886458</v>
      </c>
      <c r="L2744" s="444">
        <f t="shared" ca="1" si="134"/>
        <v>-48637289614.656364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-48637289614.656364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-202655373.39440152</v>
      </c>
      <c r="L2745" s="444">
        <f t="shared" ca="1" si="134"/>
        <v>-48839944988.050766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-48839944988.050766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-203499770.78354487</v>
      </c>
      <c r="L2746" s="444">
        <f t="shared" ca="1" si="134"/>
        <v>-49043444758.834312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-49043444758.834312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-204347686.49514297</v>
      </c>
      <c r="L2747" s="444">
        <f t="shared" ca="1" si="134"/>
        <v>-49247792445.329453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-49247792445.329453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-205199135.18887272</v>
      </c>
      <c r="L2748" s="444">
        <f t="shared" ca="1" si="134"/>
        <v>-49452991580.518326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-49452991580.518326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-206054131.58549303</v>
      </c>
      <c r="L2749" s="444">
        <f t="shared" ca="1" si="134"/>
        <v>-49659045712.103821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-49659045712.103821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-206912690.46709925</v>
      </c>
      <c r="L2750" s="444">
        <f t="shared" ca="1" si="134"/>
        <v>-49865958402.570923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-49865958402.570923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-207774826.67737883</v>
      </c>
      <c r="L2751" s="444">
        <f t="shared" ca="1" si="134"/>
        <v>-50073733229.248299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-50073733229.248299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-208640555.1218679</v>
      </c>
      <c r="L2752" s="444">
        <f t="shared" ca="1" si="134"/>
        <v>-50282373784.370163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-50282373784.370163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-209509890.76820901</v>
      </c>
      <c r="L2753" s="444">
        <f t="shared" ca="1" si="134"/>
        <v>-50491883675.138374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-50491883675.138374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-210382848.6464099</v>
      </c>
      <c r="L2754" s="444">
        <f t="shared" ca="1" si="134"/>
        <v>-50702266523.784782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-50702266523.784782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-211259443.84910327</v>
      </c>
      <c r="L2755" s="444">
        <f t="shared" ca="1" si="134"/>
        <v>-50913525967.633888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-50913525967.633888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-212139691.53180787</v>
      </c>
      <c r="L2756" s="444">
        <f t="shared" ca="1" si="134"/>
        <v>-51125665659.165695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-51125665659.165695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-213023606.91319039</v>
      </c>
      <c r="L2757" s="444">
        <f t="shared" ca="1" si="134"/>
        <v>-51338689266.078888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-51338689266.078888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-213911205.2753287</v>
      </c>
      <c r="L2758" s="444">
        <f t="shared" ca="1" si="134"/>
        <v>-51552600471.354218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-51552600471.354218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-214802501.96397591</v>
      </c>
      <c r="L2759" s="444">
        <f t="shared" ca="1" si="134"/>
        <v>-51767402973.318192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-51767402973.318192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-215697512.3888258</v>
      </c>
      <c r="L2760" s="444">
        <f t="shared" ca="1" si="134"/>
        <v>-51983100485.707016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-51983100485.707016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-216596252.02377924</v>
      </c>
      <c r="L2761" s="444">
        <f t="shared" ca="1" si="134"/>
        <v>-52199696737.730797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-52199696737.730797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-217498736.40721166</v>
      </c>
      <c r="L2762" s="444">
        <f t="shared" ca="1" si="134"/>
        <v>-52417195474.138008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-52417195474.138008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-218404981.14224169</v>
      </c>
      <c r="L2763" s="444">
        <f t="shared" ca="1" si="134"/>
        <v>-52635600455.280251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-52635600455.280251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-219315001.89700103</v>
      </c>
      <c r="L2764" s="444">
        <f t="shared" ca="1" si="134"/>
        <v>-52854915457.177254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-52854915457.177254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-220228814.40490523</v>
      </c>
      <c r="L2765" s="444">
        <f t="shared" ca="1" si="134"/>
        <v>-53075144271.582161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-53075144271.582161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-221146434.46492568</v>
      </c>
      <c r="L2766" s="444">
        <f t="shared" ca="1" si="134"/>
        <v>-53296290706.047089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-53296290706.047089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-222067877.94186285</v>
      </c>
      <c r="L2767" s="444">
        <f t="shared" ca="1" si="134"/>
        <v>-53518358583.988953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-53518358583.988953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-222993160.76662067</v>
      </c>
      <c r="L2768" s="444">
        <f t="shared" ca="1" si="134"/>
        <v>-53741351744.755577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-53741351744.755577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-223922298.93648157</v>
      </c>
      <c r="L2769" s="444">
        <f t="shared" ca="1" si="134"/>
        <v>-53965274043.692062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-53965274043.692062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-224855308.5153836</v>
      </c>
      <c r="L2770" s="444">
        <f t="shared" ca="1" si="134"/>
        <v>-54190129352.207443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-54190129352.207443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-225792205.63419768</v>
      </c>
      <c r="L2771" s="444">
        <f t="shared" ca="1" si="134"/>
        <v>-54415921557.841644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-54415921557.841644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-226733006.49100685</v>
      </c>
      <c r="L2772" s="444">
        <f t="shared" ca="1" si="134"/>
        <v>-54642654564.332649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-54642654564.332649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-227677727.35138604</v>
      </c>
      <c r="L2773" s="444">
        <f t="shared" ca="1" si="134"/>
        <v>-54870332291.684036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-54870332291.684036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-228626384.54868349</v>
      </c>
      <c r="L2774" s="444">
        <f t="shared" ca="1" si="134"/>
        <v>-55098958676.232719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-55098958676.232719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-229578994.48430297</v>
      </c>
      <c r="L2775" s="444">
        <f t="shared" ca="1" si="134"/>
        <v>-55328537670.717026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-55328537670.717026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-230535573.62798759</v>
      </c>
      <c r="L2776" s="444">
        <f t="shared" ca="1" si="134"/>
        <v>-55559073244.345016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-55559073244.345016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-231496138.51810423</v>
      </c>
      <c r="L2777" s="444">
        <f t="shared" ca="1" si="134"/>
        <v>-55790569382.863121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-55790569382.863121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-232460705.76192969</v>
      </c>
      <c r="L2778" s="444">
        <f t="shared" ca="1" si="134"/>
        <v>-56023030088.625053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-56023030088.625053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-233429292.03593773</v>
      </c>
      <c r="L2779" s="444">
        <f t="shared" ca="1" si="134"/>
        <v>-56256459380.660988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-56256459380.660988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-234401914.08608744</v>
      </c>
      <c r="L2780" s="444">
        <f t="shared" ca="1" si="134"/>
        <v>-56490861294.747078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-56490861294.747078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-235378588.72811282</v>
      </c>
      <c r="L2781" s="444">
        <f t="shared" ca="1" si="134"/>
        <v>-56726239883.475189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-56726239883.475189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-236359332.84781328</v>
      </c>
      <c r="L2782" s="444">
        <f t="shared" ca="1" si="134"/>
        <v>-56962599216.323006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-56962599216.323006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-237344163.40134585</v>
      </c>
      <c r="L2783" s="444">
        <f t="shared" ca="1" si="134"/>
        <v>-57199943379.72435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-57199943379.72435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-238333097.41551813</v>
      </c>
      <c r="L2784" s="444">
        <f t="shared" ca="1" si="134"/>
        <v>-57438276477.13987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-57438276477.13987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-239326151.98808283</v>
      </c>
      <c r="L2785" s="444">
        <f t="shared" ca="1" si="134"/>
        <v>-57677602629.127953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-57677602629.127953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-240323344.28803313</v>
      </c>
      <c r="L2786" s="444">
        <f t="shared" ca="1" si="134"/>
        <v>-57917925973.415985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-57917925973.415985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-241324691.55589995</v>
      </c>
      <c r="L2787" s="444">
        <f t="shared" ca="1" si="134"/>
        <v>-58159250664.971886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-58159250664.971886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-242330211.10404953</v>
      </c>
      <c r="L2788" s="444">
        <f t="shared" ca="1" si="134"/>
        <v>-58401580876.075935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-58401580876.075935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-243339920.31698301</v>
      </c>
      <c r="L2789" s="444">
        <f t="shared" ca="1" si="134"/>
        <v>-58644920796.392921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-58644920796.392921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-244353836.6516372</v>
      </c>
      <c r="L2790" s="444">
        <f t="shared" ca="1" si="134"/>
        <v>-58889274633.044556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-58889274633.044556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-245371977.63768569</v>
      </c>
      <c r="L2791" s="444">
        <f t="shared" ca="1" si="134"/>
        <v>-59134646610.682243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-59134646610.682243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-246394360.87784266</v>
      </c>
      <c r="L2792" s="444">
        <f t="shared" ca="1" si="134"/>
        <v>-59381040971.560089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-59381040971.560089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-247421004.04816702</v>
      </c>
      <c r="L2793" s="444">
        <f t="shared" ca="1" si="134"/>
        <v>-59628461975.608253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-59628461975.608253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-248451924.89836773</v>
      </c>
      <c r="L2794" s="444">
        <f t="shared" ca="1" si="134"/>
        <v>-59876913900.506622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-59876913900.506622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-249487141.2521109</v>
      </c>
      <c r="L2795" s="444">
        <f t="shared" ca="1" si="134"/>
        <v>-60126401041.758736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-60126401041.758736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-250526671.00732806</v>
      </c>
      <c r="L2796" s="444">
        <f t="shared" ca="1" si="134"/>
        <v>-60376927712.766068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-60376927712.766068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-251570532.13652524</v>
      </c>
      <c r="L2797" s="444">
        <f t="shared" ca="1" si="134"/>
        <v>-60628498244.902596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-60628498244.902596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-252618742.68709412</v>
      </c>
      <c r="L2798" s="444">
        <f t="shared" ca="1" si="134"/>
        <v>-60881116987.589691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-60881116987.589691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-253671320.78162372</v>
      </c>
      <c r="L2799" s="444">
        <f t="shared" ca="1" si="134"/>
        <v>-61134788308.371315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-61134788308.371315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-254728284.6182138</v>
      </c>
      <c r="L2800" s="444">
        <f t="shared" ca="1" si="134"/>
        <v>-61389516592.989532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-61389516592.989532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-255789652.4707897</v>
      </c>
      <c r="L2801" s="444">
        <f t="shared" ca="1" si="134"/>
        <v>-61645306245.46032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-61645306245.46032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-256855442.68941799</v>
      </c>
      <c r="L2802" s="444">
        <f t="shared" ca="1" si="134"/>
        <v>-61902161688.149734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-61902161688.149734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-257925673.7006239</v>
      </c>
      <c r="L2803" s="444">
        <f t="shared" ca="1" si="134"/>
        <v>-62160087361.850357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-62160087361.850357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-259000364.00770983</v>
      </c>
      <c r="L2804" s="444">
        <f t="shared" ca="1" si="134"/>
        <v>-62419087725.85807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-62419087725.85807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-260079532.19107527</v>
      </c>
      <c r="L2805" s="444">
        <f t="shared" ca="1" si="134"/>
        <v>-62679167258.049149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-62679167258.049149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-261163196.9085381</v>
      </c>
      <c r="L2806" s="444">
        <f t="shared" ca="1" si="134"/>
        <v>-62940330454.957687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-62940330454.957687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-262251376.895657</v>
      </c>
      <c r="L2807" s="444">
        <f t="shared" ca="1" si="134"/>
        <v>-63202581831.853348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-63202581831.853348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-263344090.9660556</v>
      </c>
      <c r="L2808" s="444">
        <f t="shared" ca="1" si="134"/>
        <v>-63465925922.819405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-63465925922.819405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-264441358.01174751</v>
      </c>
      <c r="L2809" s="444">
        <f t="shared" ca="1" si="134"/>
        <v>-63730367280.831154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-63730367280.831154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-265543197.00346315</v>
      </c>
      <c r="L2810" s="444">
        <f t="shared" ca="1" si="134"/>
        <v>-63995910477.834618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-63995910477.834618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-266649626.99097756</v>
      </c>
      <c r="L2811" s="444">
        <f t="shared" ca="1" si="134"/>
        <v>-64262560104.825592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-64262560104.825592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-267760667.10343996</v>
      </c>
      <c r="L2812" s="444">
        <f t="shared" ca="1" si="134"/>
        <v>-64530320771.929031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-64530320771.929031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-268876336.54970431</v>
      </c>
      <c r="L2813" s="444">
        <f t="shared" ref="L2813:L3067" ca="1" si="139">I2813-J2813+K2813</f>
        <v>-64799197108.478737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-64799197108.478737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-269996654.6186614</v>
      </c>
      <c r="L2814" s="444">
        <f t="shared" ca="1" si="139"/>
        <v>-65069193763.097397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-65069193763.097397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-271121640.67957246</v>
      </c>
      <c r="L2815" s="444">
        <f t="shared" ca="1" si="139"/>
        <v>-65340315403.77697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-65340315403.77697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-272251314.18240398</v>
      </c>
      <c r="L2816" s="444">
        <f t="shared" ca="1" si="139"/>
        <v>-65612566717.959373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-65612566717.959373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-273385694.65816402</v>
      </c>
      <c r="L2817" s="444">
        <f t="shared" ca="1" si="139"/>
        <v>-65885952412.617538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-65885952412.617538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-274524801.71923977</v>
      </c>
      <c r="L2818" s="444">
        <f t="shared" ca="1" si="139"/>
        <v>-66160477214.336777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-66160477214.336777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-275668655.05973655</v>
      </c>
      <c r="L2819" s="444">
        <f t="shared" ca="1" si="139"/>
        <v>-66436145869.396515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-66436145869.396515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-276817274.45581883</v>
      </c>
      <c r="L2820" s="444">
        <f t="shared" ca="1" si="139"/>
        <v>-66712963143.852333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-66712963143.852333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-277970679.76605141</v>
      </c>
      <c r="L2821" s="444">
        <f t="shared" ca="1" si="139"/>
        <v>-66990933823.618385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-66990933823.618385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-279128890.93174332</v>
      </c>
      <c r="L2822" s="444">
        <f t="shared" ca="1" si="139"/>
        <v>-67270062714.550125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-67270062714.550125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-280291927.97729218</v>
      </c>
      <c r="L2823" s="444">
        <f t="shared" ca="1" si="139"/>
        <v>-67550354642.52742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-67550354642.52742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-281459811.01053089</v>
      </c>
      <c r="L2824" s="444">
        <f t="shared" ca="1" si="139"/>
        <v>-67831814453.537949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-67831814453.537949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-282632560.22307479</v>
      </c>
      <c r="L2825" s="444">
        <f t="shared" ca="1" si="139"/>
        <v>-68114447013.761024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-68114447013.761024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-283810195.89067096</v>
      </c>
      <c r="L2826" s="444">
        <f t="shared" ca="1" si="139"/>
        <v>-68398257209.651695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-68398257209.651695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-284992738.37354875</v>
      </c>
      <c r="L2827" s="444">
        <f t="shared" ca="1" si="139"/>
        <v>-68683249948.025246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-68683249948.025246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-286180208.11677188</v>
      </c>
      <c r="L2828" s="444">
        <f t="shared" ca="1" si="139"/>
        <v>-68969430156.142014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-68969430156.142014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-287372625.65059173</v>
      </c>
      <c r="L2829" s="444">
        <f t="shared" ca="1" si="139"/>
        <v>-69256802781.792603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-69256802781.792603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-288570011.59080249</v>
      </c>
      <c r="L2830" s="444">
        <f t="shared" ca="1" si="139"/>
        <v>-69545372793.383408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-69545372793.383408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-289772386.63909751</v>
      </c>
      <c r="L2831" s="444">
        <f t="shared" ca="1" si="139"/>
        <v>-69835145180.022507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-69835145180.022507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-290979771.58342713</v>
      </c>
      <c r="L2832" s="444">
        <f t="shared" ca="1" si="139"/>
        <v>-70126124951.605927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-70126124951.605927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-292192187.29835802</v>
      </c>
      <c r="L2833" s="444">
        <f t="shared" ca="1" si="139"/>
        <v>-70418317138.904282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-70418317138.904282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-293409654.74543452</v>
      </c>
      <c r="L2834" s="444">
        <f t="shared" ca="1" si="139"/>
        <v>-70711726793.649719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-70711726793.649719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-294632194.97354048</v>
      </c>
      <c r="L2835" s="444">
        <f t="shared" ca="1" si="139"/>
        <v>-71006358988.62326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-71006358988.62326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-295859829.11926359</v>
      </c>
      <c r="L2836" s="444">
        <f t="shared" ca="1" si="139"/>
        <v>-71302218817.742523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-71302218817.742523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-297092578.40726054</v>
      </c>
      <c r="L2837" s="444">
        <f t="shared" ca="1" si="139"/>
        <v>-71599311396.14978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-71599311396.14978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-298330464.1506241</v>
      </c>
      <c r="L2838" s="444">
        <f t="shared" ca="1" si="139"/>
        <v>-71897641860.3004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-71897641860.3004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-299573507.75125164</v>
      </c>
      <c r="L2839" s="444">
        <f t="shared" ca="1" si="139"/>
        <v>-72197215368.051651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-72197215368.051651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-300821730.70021522</v>
      </c>
      <c r="L2840" s="444">
        <f t="shared" ca="1" si="139"/>
        <v>-72498037098.751862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-72498037098.751862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-302075154.57813275</v>
      </c>
      <c r="L2841" s="444">
        <f t="shared" ca="1" si="139"/>
        <v>-72800112253.330002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-72800112253.330002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-303333801.05554169</v>
      </c>
      <c r="L2842" s="444">
        <f t="shared" ca="1" si="139"/>
        <v>-73103446054.385544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-73103446054.385544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-304597691.89327312</v>
      </c>
      <c r="L2843" s="444">
        <f t="shared" ca="1" si="139"/>
        <v>-73408043746.278824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-73408043746.278824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-305866848.94282842</v>
      </c>
      <c r="L2844" s="444">
        <f t="shared" ca="1" si="139"/>
        <v>-73713910595.221649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-73713910595.221649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-307141294.14675689</v>
      </c>
      <c r="L2845" s="444">
        <f t="shared" ca="1" si="139"/>
        <v>-74021051889.368408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-74021051889.368408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-308421049.53903502</v>
      </c>
      <c r="L2846" s="444">
        <f t="shared" ca="1" si="139"/>
        <v>-74329472938.90744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-74329472938.90744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-309706137.24544764</v>
      </c>
      <c r="L2847" s="444">
        <f t="shared" ca="1" si="139"/>
        <v>-74639179076.152893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-74639179076.152893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-310996579.4839704</v>
      </c>
      <c r="L2848" s="444">
        <f t="shared" ca="1" si="139"/>
        <v>-74950175655.636856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-74950175655.636856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-312292398.56515354</v>
      </c>
      <c r="L2849" s="444">
        <f t="shared" ca="1" si="139"/>
        <v>-75262468054.202011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-75262468054.202011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-313593616.89250839</v>
      </c>
      <c r="L2850" s="444">
        <f t="shared" ca="1" si="139"/>
        <v>-75576061671.094513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-75576061671.094513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-314900256.96289378</v>
      </c>
      <c r="L2851" s="444">
        <f t="shared" ca="1" si="139"/>
        <v>-75890961928.057404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-75890961928.057404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-316212341.36690587</v>
      </c>
      <c r="L2852" s="444">
        <f t="shared" ca="1" si="139"/>
        <v>-76207174269.424316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-76207174269.424316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-317529892.78926796</v>
      </c>
      <c r="L2853" s="444">
        <f t="shared" ca="1" si="139"/>
        <v>-76524704162.213577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-76524704162.213577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-318852934.00922322</v>
      </c>
      <c r="L2854" s="444">
        <f t="shared" ca="1" si="139"/>
        <v>-76843557096.222794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-76843557096.222794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-320181487.90092832</v>
      </c>
      <c r="L2855" s="444">
        <f t="shared" ca="1" si="139"/>
        <v>-77163738584.123718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-77163738584.123718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-321515577.4338488</v>
      </c>
      <c r="L2856" s="444">
        <f t="shared" ca="1" si="139"/>
        <v>-77485254161.557571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-77485254161.557571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-322855225.67315656</v>
      </c>
      <c r="L2857" s="444">
        <f t="shared" ca="1" si="139"/>
        <v>-77808109387.230728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-77808109387.230728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-324200455.780128</v>
      </c>
      <c r="L2858" s="444">
        <f t="shared" ca="1" si="139"/>
        <v>-78132309843.010849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-78132309843.010849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-325551291.01254523</v>
      </c>
      <c r="L2859" s="444">
        <f t="shared" ca="1" si="139"/>
        <v>-78457861134.023392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-78457861134.023392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-326907754.72509748</v>
      </c>
      <c r="L2860" s="444">
        <f t="shared" ca="1" si="139"/>
        <v>-78784768888.748489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-78784768888.748489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-328269870.36978537</v>
      </c>
      <c r="L2861" s="444">
        <f t="shared" ca="1" si="139"/>
        <v>-79113038759.118271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-79113038759.118271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-329637661.49632615</v>
      </c>
      <c r="L2862" s="444">
        <f t="shared" ca="1" si="139"/>
        <v>-79442676420.614594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-79442676420.614594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-331011151.75256079</v>
      </c>
      <c r="L2863" s="444">
        <f t="shared" ca="1" si="139"/>
        <v>-79773687572.367157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-79773687572.367157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-332390364.88486314</v>
      </c>
      <c r="L2864" s="444">
        <f t="shared" ca="1" si="139"/>
        <v>-80106077937.252014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-80106077937.252014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-333775324.73855007</v>
      </c>
      <c r="L2865" s="444">
        <f t="shared" ca="1" si="139"/>
        <v>-80439853261.99057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-80439853261.99057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-335166055.25829405</v>
      </c>
      <c r="L2866" s="444">
        <f t="shared" ca="1" si="139"/>
        <v>-80775019317.248871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-80775019317.248871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-336562580.48853695</v>
      </c>
      <c r="L2867" s="444">
        <f t="shared" ca="1" si="139"/>
        <v>-81111581897.737411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-81111581897.737411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-337964924.57390589</v>
      </c>
      <c r="L2868" s="444">
        <f t="shared" ca="1" si="139"/>
        <v>-81449546822.31131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-81449546822.31131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-339373111.75963044</v>
      </c>
      <c r="L2869" s="444">
        <f t="shared" ca="1" si="139"/>
        <v>-81788919934.070938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-81788919934.070938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-340787166.39196223</v>
      </c>
      <c r="L2870" s="444">
        <f t="shared" ca="1" si="139"/>
        <v>-82129707100.462906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-82129707100.462906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-342207112.91859543</v>
      </c>
      <c r="L2871" s="444">
        <f t="shared" ca="1" si="139"/>
        <v>-82471914213.3815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-82471914213.3815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-343632975.88908958</v>
      </c>
      <c r="L2872" s="444">
        <f t="shared" ca="1" si="139"/>
        <v>-82815547189.270584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-82815547189.270584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-345064779.95529407</v>
      </c>
      <c r="L2873" s="444">
        <f t="shared" ca="1" si="139"/>
        <v>-83160611969.225876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-83160611969.225876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-346502549.87177449</v>
      </c>
      <c r="L2874" s="444">
        <f t="shared" ca="1" si="139"/>
        <v>-83507114519.097656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-83507114519.097656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-347946310.49624026</v>
      </c>
      <c r="L2875" s="444">
        <f t="shared" ca="1" si="139"/>
        <v>-83855060829.593903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-83855060829.593903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-349396086.78997457</v>
      </c>
      <c r="L2876" s="444">
        <f t="shared" ca="1" si="139"/>
        <v>-84204456916.383881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-84204456916.383881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-350851903.81826615</v>
      </c>
      <c r="L2877" s="444">
        <f t="shared" ca="1" si="139"/>
        <v>-84555308820.202148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-84555308820.202148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-352313786.75084227</v>
      </c>
      <c r="L2878" s="444">
        <f t="shared" ca="1" si="139"/>
        <v>-84907622606.952988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-84907622606.952988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-353781760.86230409</v>
      </c>
      <c r="L2879" s="444">
        <f t="shared" ca="1" si="139"/>
        <v>-85261404367.815292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-85261404367.815292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-355255851.53256369</v>
      </c>
      <c r="L2880" s="444">
        <f t="shared" ca="1" si="139"/>
        <v>-85616660219.347855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-85616660219.347855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-356736084.24728274</v>
      </c>
      <c r="L2881" s="444">
        <f t="shared" ca="1" si="139"/>
        <v>-85973396303.595139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-85973396303.595139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-358222484.59831309</v>
      </c>
      <c r="L2882" s="444">
        <f t="shared" ca="1" si="139"/>
        <v>-86331618788.193451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-86331618788.193451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-359715078.28413939</v>
      </c>
      <c r="L2883" s="444">
        <f t="shared" ca="1" si="139"/>
        <v>-86691333866.477585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-86691333866.477585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-361213891.11032325</v>
      </c>
      <c r="L2884" s="444">
        <f t="shared" ca="1" si="139"/>
        <v>-87052547757.587906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-87052547757.587906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-362718948.98994958</v>
      </c>
      <c r="L2885" s="444">
        <f t="shared" ca="1" si="139"/>
        <v>-87415266706.57785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-87415266706.57785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-364230277.94407439</v>
      </c>
      <c r="L2886" s="444">
        <f t="shared" ca="1" si="139"/>
        <v>-87779496984.521927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-87779496984.521927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-365747904.1021747</v>
      </c>
      <c r="L2887" s="444">
        <f t="shared" ca="1" si="139"/>
        <v>-88145244888.6241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-88145244888.6241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-367271853.70260042</v>
      </c>
      <c r="L2888" s="444">
        <f t="shared" ca="1" si="139"/>
        <v>-88512516742.326706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-88512516742.326706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-368802153.09302795</v>
      </c>
      <c r="L2889" s="444">
        <f t="shared" ca="1" si="139"/>
        <v>-88881318895.419739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-88881318895.419739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-370338828.73091555</v>
      </c>
      <c r="L2890" s="444">
        <f t="shared" ca="1" si="139"/>
        <v>-89251657724.15065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-89251657724.15065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-371881907.18396103</v>
      </c>
      <c r="L2891" s="444">
        <f t="shared" ca="1" si="139"/>
        <v>-89623539631.33461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-89623539631.33461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-373431415.13056087</v>
      </c>
      <c r="L2892" s="444">
        <f t="shared" ca="1" si="139"/>
        <v>-89996971046.465164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-89996971046.465164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-374987379.36027151</v>
      </c>
      <c r="L2893" s="444">
        <f t="shared" ca="1" si="139"/>
        <v>-90371958425.825439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-90371958425.825439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-376549826.77427268</v>
      </c>
      <c r="L2894" s="444">
        <f t="shared" ca="1" si="139"/>
        <v>-90748508252.599716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-90748508252.599716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-378118784.38583213</v>
      </c>
      <c r="L2895" s="444">
        <f t="shared" ca="1" si="139"/>
        <v>-91126627036.98555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-91126627036.98555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-379694279.32077312</v>
      </c>
      <c r="L2896" s="444">
        <f t="shared" ca="1" si="139"/>
        <v>-91506321316.30632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-91506321316.30632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-381276338.81794298</v>
      </c>
      <c r="L2897" s="444">
        <f t="shared" ca="1" si="139"/>
        <v>-91887597655.124268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-91887597655.124268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-382864990.22968447</v>
      </c>
      <c r="L2898" s="444">
        <f t="shared" ca="1" si="139"/>
        <v>-92270462645.353958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-92270462645.353958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-384460261.02230817</v>
      </c>
      <c r="L2899" s="444">
        <f t="shared" ca="1" si="139"/>
        <v>-92654922906.376266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-92654922906.376266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-386062178.77656776</v>
      </c>
      <c r="L2900" s="444">
        <f t="shared" ca="1" si="139"/>
        <v>-93040985085.152832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-93040985085.152832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-387670771.18813682</v>
      </c>
      <c r="L2901" s="444">
        <f t="shared" ca="1" si="139"/>
        <v>-93428655856.340973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-93428655856.340973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-389286066.0680874</v>
      </c>
      <c r="L2902" s="444">
        <f t="shared" ca="1" si="139"/>
        <v>-93817941922.409058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-93817941922.409058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-390908091.34337109</v>
      </c>
      <c r="L2903" s="444">
        <f t="shared" ca="1" si="139"/>
        <v>-94208850013.752426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-94208850013.752426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-392536875.05730176</v>
      </c>
      <c r="L2904" s="444">
        <f t="shared" ca="1" si="139"/>
        <v>-94601386888.809723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-94601386888.809723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-394172445.37004054</v>
      </c>
      <c r="L2905" s="444">
        <f t="shared" ca="1" si="139"/>
        <v>-94995559334.179764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-94995559334.179764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-395814830.55908233</v>
      </c>
      <c r="L2906" s="444">
        <f t="shared" ca="1" si="139"/>
        <v>-95391374164.738846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-95391374164.738846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-397464059.01974517</v>
      </c>
      <c r="L2907" s="444">
        <f t="shared" ca="1" si="139"/>
        <v>-95788838223.758591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-95788838223.758591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-399120159.26566076</v>
      </c>
      <c r="L2908" s="444">
        <f t="shared" ca="1" si="139"/>
        <v>-96187958383.024246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-96187958383.024246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-400783159.9292677</v>
      </c>
      <c r="L2909" s="444">
        <f t="shared" ca="1" si="139"/>
        <v>-96588741542.953506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-96588741542.953506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-402453089.76230627</v>
      </c>
      <c r="L2910" s="444">
        <f t="shared" ca="1" si="139"/>
        <v>-96991194632.71582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-96991194632.71582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-404129977.63631594</v>
      </c>
      <c r="L2911" s="444">
        <f t="shared" ca="1" si="139"/>
        <v>-97395324610.352142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-97395324610.352142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-405813852.54313391</v>
      </c>
      <c r="L2912" s="444">
        <f t="shared" ca="1" si="139"/>
        <v>-97801138462.895279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-97801138462.895279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-407504743.595397</v>
      </c>
      <c r="L2913" s="444">
        <f t="shared" ca="1" si="139"/>
        <v>-98208643206.490677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-98208643206.490677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-409202680.02704448</v>
      </c>
      <c r="L2914" s="444">
        <f t="shared" ca="1" si="139"/>
        <v>-98617845886.517715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-98617845886.517715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-410907691.19382381</v>
      </c>
      <c r="L2915" s="444">
        <f t="shared" ca="1" si="139"/>
        <v>-99028753577.711533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-99028753577.711533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-412619806.57379806</v>
      </c>
      <c r="L2916" s="444">
        <f t="shared" ca="1" si="139"/>
        <v>-99441373384.285324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-99441373384.285324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-414339055.76785553</v>
      </c>
      <c r="L2917" s="444">
        <f t="shared" ca="1" si="139"/>
        <v>-99855712440.053177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-99855712440.053177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-416065468.50022155</v>
      </c>
      <c r="L2918" s="444">
        <f t="shared" ca="1" si="139"/>
        <v>-100271777908.55341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-100271777908.55341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-417799074.61897254</v>
      </c>
      <c r="L2919" s="444">
        <f t="shared" ca="1" si="139"/>
        <v>-100689576983.17238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-100689576983.17238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-419539904.0965516</v>
      </c>
      <c r="L2920" s="444">
        <f t="shared" ca="1" si="139"/>
        <v>-101109116887.26894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-101109116887.26894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-421287987.03028721</v>
      </c>
      <c r="L2921" s="444">
        <f t="shared" ca="1" si="139"/>
        <v>-101530404874.29922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-101530404874.29922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-423043353.64291346</v>
      </c>
      <c r="L2922" s="444">
        <f t="shared" ca="1" si="139"/>
        <v>-101953448227.94214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-101953448227.94214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-424806034.28309226</v>
      </c>
      <c r="L2923" s="444">
        <f t="shared" ca="1" si="139"/>
        <v>-102378254262.22523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-102378254262.22523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-426576059.42593849</v>
      </c>
      <c r="L2924" s="444">
        <f t="shared" ca="1" si="139"/>
        <v>-102804830321.65117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-102804830321.65117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-428353459.67354655</v>
      </c>
      <c r="L2925" s="444">
        <f t="shared" ca="1" si="139"/>
        <v>-103233183781.32472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-103233183781.32472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-430138265.75551969</v>
      </c>
      <c r="L2926" s="444">
        <f t="shared" ca="1" si="139"/>
        <v>-103663322047.08025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-103663322047.08025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-431930508.52950102</v>
      </c>
      <c r="L2927" s="444">
        <f t="shared" ca="1" si="139"/>
        <v>-104095252555.60974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-104095252555.60974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-433730218.98170727</v>
      </c>
      <c r="L2928" s="444">
        <f t="shared" ca="1" si="139"/>
        <v>-104528982774.59145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-104528982774.59145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-435537428.22746438</v>
      </c>
      <c r="L2929" s="444">
        <f t="shared" ca="1" si="139"/>
        <v>-104964520202.81891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-104964520202.81891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-437352167.51174545</v>
      </c>
      <c r="L2930" s="444">
        <f t="shared" ca="1" si="139"/>
        <v>-105401872370.33066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-105401872370.33066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-439174468.20971107</v>
      </c>
      <c r="L2931" s="444">
        <f t="shared" ca="1" si="139"/>
        <v>-105841046838.54037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-105841046838.54037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-441004361.82725155</v>
      </c>
      <c r="L2932" s="444">
        <f t="shared" ca="1" si="139"/>
        <v>-106282051200.36763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-106282051200.36763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-442841880.00153178</v>
      </c>
      <c r="L2933" s="444">
        <f t="shared" ca="1" si="139"/>
        <v>-106724893080.36916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-106724893080.36916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-444687054.50153816</v>
      </c>
      <c r="L2934" s="444">
        <f t="shared" ca="1" si="139"/>
        <v>-107169580134.8707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-107169580134.8707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-446539917.22862792</v>
      </c>
      <c r="L2935" s="444">
        <f t="shared" ca="1" si="139"/>
        <v>-107616120052.09932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-107616120052.09932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-448400500.21708047</v>
      </c>
      <c r="L2936" s="444">
        <f t="shared" ca="1" si="139"/>
        <v>-108064520552.31641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-108064520552.31641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-450268835.63465166</v>
      </c>
      <c r="L2937" s="444">
        <f t="shared" ca="1" si="139"/>
        <v>-108514789387.95107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-108514789387.95107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-452144955.78312951</v>
      </c>
      <c r="L2938" s="444">
        <f t="shared" ca="1" si="139"/>
        <v>-108966934343.73419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-108966934343.73419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-454028893.09889245</v>
      </c>
      <c r="L2939" s="444">
        <f t="shared" ca="1" si="139"/>
        <v>-109420963236.83308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-109420963236.83308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-455920680.15347123</v>
      </c>
      <c r="L2940" s="444">
        <f t="shared" ca="1" si="139"/>
        <v>-109876883916.98656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-109876883916.98656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-457820349.65411073</v>
      </c>
      <c r="L2941" s="444">
        <f t="shared" ca="1" si="139"/>
        <v>-110334704266.64067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-110334704266.64067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-459727934.44433612</v>
      </c>
      <c r="L2942" s="444">
        <f t="shared" ca="1" si="139"/>
        <v>-110794432201.08501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-110794432201.08501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-461643467.50452083</v>
      </c>
      <c r="L2943" s="444">
        <f t="shared" ca="1" si="139"/>
        <v>-111256075668.58952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-111256075668.58952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-463566981.95245636</v>
      </c>
      <c r="L2944" s="444">
        <f t="shared" ca="1" si="139"/>
        <v>-111719642650.54198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-111719642650.54198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-465498511.04392499</v>
      </c>
      <c r="L2945" s="444">
        <f t="shared" ca="1" si="139"/>
        <v>-112185141161.58591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-112185141161.58591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-467438088.17327458</v>
      </c>
      <c r="L2946" s="444">
        <f t="shared" ca="1" si="139"/>
        <v>-112652579249.75919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-112652579249.75919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-469385746.87399662</v>
      </c>
      <c r="L2947" s="444">
        <f t="shared" ca="1" si="139"/>
        <v>-113121964996.63318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-113121964996.63318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-471341520.81930482</v>
      </c>
      <c r="L2948" s="444">
        <f t="shared" ca="1" si="139"/>
        <v>-113593306517.45248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-113593306517.45248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-473305443.82271868</v>
      </c>
      <c r="L2949" s="444">
        <f t="shared" ca="1" si="139"/>
        <v>-114066611961.27521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-114066611961.27521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-475277549.83864665</v>
      </c>
      <c r="L2950" s="444">
        <f t="shared" ca="1" si="139"/>
        <v>-114541889511.11386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-114541889511.11386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-477257872.96297443</v>
      </c>
      <c r="L2951" s="444">
        <f t="shared" ca="1" si="139"/>
        <v>-115019147384.07683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-115019147384.07683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-479246447.43365335</v>
      </c>
      <c r="L2952" s="444">
        <f t="shared" ca="1" si="139"/>
        <v>-115498393831.51048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-115498393831.51048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-481243307.63129359</v>
      </c>
      <c r="L2953" s="444">
        <f t="shared" ca="1" si="139"/>
        <v>-115979637139.14177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-115979637139.14177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-483248488.07975739</v>
      </c>
      <c r="L2954" s="444">
        <f t="shared" ca="1" si="139"/>
        <v>-116462885627.22153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-116462885627.22153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-485262023.44675636</v>
      </c>
      <c r="L2955" s="444">
        <f t="shared" ca="1" si="139"/>
        <v>-116948147650.66829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-116948147650.66829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-487283948.54445118</v>
      </c>
      <c r="L2956" s="444">
        <f t="shared" ca="1" si="139"/>
        <v>-117435431599.21274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-117435431599.21274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-489314298.33005315</v>
      </c>
      <c r="L2957" s="444">
        <f t="shared" ca="1" si="139"/>
        <v>-117924745897.54279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-117924745897.54279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-491353107.90642828</v>
      </c>
      <c r="L2958" s="444">
        <f t="shared" ca="1" si="139"/>
        <v>-118416099005.44922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-118416099005.44922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-493400412.52270508</v>
      </c>
      <c r="L2959" s="444">
        <f t="shared" ca="1" si="139"/>
        <v>-118909499417.97192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-118909499417.97192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-495456247.57488298</v>
      </c>
      <c r="L2960" s="444">
        <f t="shared" ca="1" si="139"/>
        <v>-119404955665.54681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-119404955665.54681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-497520648.60644507</v>
      </c>
      <c r="L2961" s="444">
        <f t="shared" ca="1" si="139"/>
        <v>-119902476314.15326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-119902476314.15326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-499593651.30897182</v>
      </c>
      <c r="L2962" s="444">
        <f t="shared" ca="1" si="139"/>
        <v>-120402069965.46223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-120402069965.46223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-501675291.52275926</v>
      </c>
      <c r="L2963" s="444">
        <f t="shared" ca="1" si="139"/>
        <v>-120903745256.985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-120903745256.985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-503765605.23743749</v>
      </c>
      <c r="L2964" s="444">
        <f t="shared" ca="1" si="139"/>
        <v>-121407510862.22244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-121407510862.22244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-505864628.59259349</v>
      </c>
      <c r="L2965" s="444">
        <f t="shared" ca="1" si="139"/>
        <v>-121913375490.81503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-121913375490.81503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-507972397.87839597</v>
      </c>
      <c r="L2966" s="444">
        <f t="shared" ca="1" si="139"/>
        <v>-122421347888.69344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-122421347888.69344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-510088949.53622264</v>
      </c>
      <c r="L2967" s="444">
        <f t="shared" ca="1" si="139"/>
        <v>-122931436838.22966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-122931436838.22966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-512214320.15929019</v>
      </c>
      <c r="L2968" s="444">
        <f t="shared" ca="1" si="139"/>
        <v>-123443651158.38895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-123443651158.38895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-514348546.49328727</v>
      </c>
      <c r="L2969" s="444">
        <f t="shared" ca="1" si="139"/>
        <v>-123957999704.88223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-123957999704.88223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-516491665.43700927</v>
      </c>
      <c r="L2970" s="444">
        <f t="shared" ca="1" si="139"/>
        <v>-124474491370.31924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-124474491370.31924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-518643714.04299682</v>
      </c>
      <c r="L2971" s="444">
        <f t="shared" ca="1" si="139"/>
        <v>-124993135084.36224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-124993135084.36224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-520804729.51817602</v>
      </c>
      <c r="L2972" s="444">
        <f t="shared" ca="1" si="139"/>
        <v>-125513939813.88042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-125513939813.88042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-522974749.22450173</v>
      </c>
      <c r="L2973" s="444">
        <f t="shared" ca="1" si="139"/>
        <v>-126036914563.10492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-126036914563.10492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-525153810.67960382</v>
      </c>
      <c r="L2974" s="444">
        <f t="shared" ca="1" si="139"/>
        <v>-126562068373.78453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-126562068373.78453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-527341951.55743551</v>
      </c>
      <c r="L2975" s="444">
        <f t="shared" ca="1" si="139"/>
        <v>-127089410325.34196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-127089410325.34196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-529539209.68892485</v>
      </c>
      <c r="L2976" s="444">
        <f t="shared" ca="1" si="139"/>
        <v>-127618949535.03088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-127618949535.03088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-531745623.06262869</v>
      </c>
      <c r="L2977" s="444">
        <f t="shared" ca="1" si="139"/>
        <v>-128150695158.09351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-128150695158.09351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-533961229.82538962</v>
      </c>
      <c r="L2978" s="444">
        <f t="shared" ca="1" si="139"/>
        <v>-128684656387.9189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-128684656387.9189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-536186068.2829954</v>
      </c>
      <c r="L2979" s="444">
        <f t="shared" ca="1" si="139"/>
        <v>-129220842456.20189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-129220842456.20189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-538420176.90084124</v>
      </c>
      <c r="L2980" s="444">
        <f t="shared" ca="1" si="139"/>
        <v>-129759262633.10274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-129759262633.10274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-540663594.30459476</v>
      </c>
      <c r="L2981" s="444">
        <f t="shared" ca="1" si="139"/>
        <v>-130299926227.40733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-130299926227.40733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-542916359.28086388</v>
      </c>
      <c r="L2982" s="444">
        <f t="shared" ca="1" si="139"/>
        <v>-130842842586.6882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-130842842586.6882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-545178510.77786756</v>
      </c>
      <c r="L2983" s="444">
        <f t="shared" ca="1" si="139"/>
        <v>-131388021097.46606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-131388021097.46606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-547450087.90610862</v>
      </c>
      <c r="L2984" s="444">
        <f t="shared" ca="1" si="139"/>
        <v>-131935471185.37218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-131935471185.37218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-549731129.93905067</v>
      </c>
      <c r="L2985" s="444">
        <f t="shared" ca="1" si="139"/>
        <v>-132485202315.31123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-132485202315.31123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-552021676.31379676</v>
      </c>
      <c r="L2986" s="444">
        <f t="shared" ca="1" si="139"/>
        <v>-133037223991.62503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-133037223991.62503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-554321766.63177085</v>
      </c>
      <c r="L2987" s="444">
        <f t="shared" ca="1" si="139"/>
        <v>-133591545758.25681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-133591545758.25681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-556631440.65940332</v>
      </c>
      <c r="L2988" s="444">
        <f t="shared" ca="1" si="139"/>
        <v>-134148177198.91621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-134148177198.91621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-558950738.32881749</v>
      </c>
      <c r="L2989" s="444">
        <f t="shared" ca="1" si="139"/>
        <v>-134707127937.24503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-134707127937.24503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-561279699.73852086</v>
      </c>
      <c r="L2990" s="444">
        <f t="shared" ca="1" si="139"/>
        <v>-135268407636.98355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-135268407636.98355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-563618365.15409815</v>
      </c>
      <c r="L2991" s="444">
        <f t="shared" ca="1" si="139"/>
        <v>-135832026002.13765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-135832026002.13765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-565966775.00890696</v>
      </c>
      <c r="L2992" s="444">
        <f t="shared" ca="1" si="139"/>
        <v>-136397992777.14656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-136397992777.14656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-568324969.90477729</v>
      </c>
      <c r="L2993" s="444">
        <f t="shared" ca="1" si="139"/>
        <v>-136966317747.05133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-136966317747.05133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-570692990.61271381</v>
      </c>
      <c r="L2994" s="444">
        <f t="shared" ca="1" si="139"/>
        <v>-137537010737.66403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-137537010737.66403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-573070878.07360017</v>
      </c>
      <c r="L2995" s="444">
        <f t="shared" ca="1" si="139"/>
        <v>-138110081615.73764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-138110081615.73764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-575458673.39890683</v>
      </c>
      <c r="L2996" s="444">
        <f t="shared" ca="1" si="139"/>
        <v>-138685540289.13654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-138685540289.13654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-577856417.87140226</v>
      </c>
      <c r="L2997" s="444">
        <f t="shared" ca="1" si="139"/>
        <v>-139263396707.00793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-139263396707.00793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-580264152.94586635</v>
      </c>
      <c r="L2998" s="444">
        <f t="shared" ca="1" si="139"/>
        <v>-139843660859.9538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-139843660859.9538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-582681920.24980748</v>
      </c>
      <c r="L2999" s="444">
        <f t="shared" ca="1" si="139"/>
        <v>-140426342780.20361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-140426342780.20361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-585109761.58418167</v>
      </c>
      <c r="L3000" s="444">
        <f t="shared" ca="1" si="139"/>
        <v>-141011452541.78778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-141011452541.78778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-587547718.92411578</v>
      </c>
      <c r="L3001" s="444">
        <f t="shared" ca="1" si="139"/>
        <v>-141599000260.71188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-141599000260.71188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-589995834.41963279</v>
      </c>
      <c r="L3002" s="444">
        <f t="shared" ca="1" si="139"/>
        <v>-142188996095.13153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-142188996095.13153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-592454150.39638138</v>
      </c>
      <c r="L3003" s="444">
        <f t="shared" ca="1" si="139"/>
        <v>-142781450245.52792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-142781450245.52792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-594922709.3563664</v>
      </c>
      <c r="L3004" s="444">
        <f t="shared" ca="1" si="139"/>
        <v>-143376372954.88428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-143376372954.88428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-597401553.97868443</v>
      </c>
      <c r="L3005" s="444">
        <f t="shared" ca="1" si="139"/>
        <v>-143973774508.86298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-143973774508.86298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-599890727.12026238</v>
      </c>
      <c r="L3006" s="444">
        <f t="shared" ca="1" si="139"/>
        <v>-144573665235.98325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-144573665235.98325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-602390271.81659687</v>
      </c>
      <c r="L3007" s="444">
        <f t="shared" ca="1" si="139"/>
        <v>-145176055507.79984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-145176055507.79984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-604900231.28249931</v>
      </c>
      <c r="L3008" s="444">
        <f t="shared" ca="1" si="139"/>
        <v>-145780955739.08234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-145780955739.08234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-607420648.91284311</v>
      </c>
      <c r="L3009" s="444">
        <f t="shared" ca="1" si="139"/>
        <v>-146388376387.99518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-146388376387.99518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-609951568.28331327</v>
      </c>
      <c r="L3010" s="444">
        <f t="shared" ca="1" si="139"/>
        <v>-146998327956.2785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-146998327956.2785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-612493033.15116048</v>
      </c>
      <c r="L3011" s="444">
        <f t="shared" ca="1" si="139"/>
        <v>-147610820989.42966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-147610820989.42966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-615045087.45595694</v>
      </c>
      <c r="L3012" s="444">
        <f t="shared" ca="1" si="139"/>
        <v>-148225866076.88562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-148225866076.88562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-617607775.32035673</v>
      </c>
      <c r="L3013" s="444">
        <f t="shared" ca="1" si="139"/>
        <v>-148843473852.20596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-148843473852.20596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-620181141.05085814</v>
      </c>
      <c r="L3014" s="444">
        <f t="shared" ca="1" si="139"/>
        <v>-149463654993.25684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-149463654993.25684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-622765229.13857019</v>
      </c>
      <c r="L3015" s="444">
        <f t="shared" ca="1" si="139"/>
        <v>-150086420222.39542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-150086420222.39542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-625360084.25998092</v>
      </c>
      <c r="L3016" s="444">
        <f t="shared" ca="1" si="139"/>
        <v>-150711780306.6554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-150711780306.6554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-627965751.27773082</v>
      </c>
      <c r="L3017" s="444">
        <f t="shared" ca="1" si="139"/>
        <v>-151339746057.93314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-151339746057.93314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-630582275.24138808</v>
      </c>
      <c r="L3018" s="444">
        <f t="shared" ca="1" si="139"/>
        <v>-151970328333.17453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-151970328333.17453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-633209701.38822722</v>
      </c>
      <c r="L3019" s="444">
        <f t="shared" ca="1" si="139"/>
        <v>-152603538034.56274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-152603538034.56274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-635848075.14401138</v>
      </c>
      <c r="L3020" s="444">
        <f t="shared" ca="1" si="139"/>
        <v>-153239386109.70676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-153239386109.70676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-638497442.1237781</v>
      </c>
      <c r="L3021" s="444">
        <f t="shared" ca="1" si="139"/>
        <v>-153877883551.83054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-153877883551.83054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-641157848.13262725</v>
      </c>
      <c r="L3022" s="444">
        <f t="shared" ca="1" si="139"/>
        <v>-154519041399.96317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-154519041399.96317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-643829339.1665132</v>
      </c>
      <c r="L3023" s="444">
        <f t="shared" ca="1" si="139"/>
        <v>-155162870739.12967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-155162870739.12967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-646511961.41304028</v>
      </c>
      <c r="L3024" s="444">
        <f t="shared" ca="1" si="139"/>
        <v>-155809382700.54272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-155809382700.54272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-649205761.2522614</v>
      </c>
      <c r="L3025" s="444">
        <f t="shared" ca="1" si="139"/>
        <v>-156458588461.79498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-156458588461.79498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-651910785.25747907</v>
      </c>
      <c r="L3026" s="444">
        <f t="shared" ca="1" si="139"/>
        <v>-157110499247.05246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-157110499247.05246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-654627080.19605196</v>
      </c>
      <c r="L3027" s="444">
        <f t="shared" ca="1" si="139"/>
        <v>-157765126327.2485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-157765126327.2485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-657354693.03020215</v>
      </c>
      <c r="L3028" s="444">
        <f t="shared" ca="1" si="139"/>
        <v>-158422481020.27872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-158422481020.27872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-660093670.91782796</v>
      </c>
      <c r="L3029" s="444">
        <f t="shared" ca="1" si="139"/>
        <v>-159082574691.19653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-159082574691.19653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-662844061.21331882</v>
      </c>
      <c r="L3030" s="444">
        <f t="shared" ca="1" si="139"/>
        <v>-159745418752.40985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-159745418752.40985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-665605911.46837437</v>
      </c>
      <c r="L3031" s="444">
        <f t="shared" ca="1" si="139"/>
        <v>-160411024663.87823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-160411024663.87823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-668379269.43282592</v>
      </c>
      <c r="L3032" s="444">
        <f t="shared" ca="1" si="139"/>
        <v>-161079403933.31107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-161079403933.31107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-671164183.05546272</v>
      </c>
      <c r="L3033" s="444">
        <f t="shared" ca="1" si="139"/>
        <v>-161750568116.36652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-161750568116.36652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-673960700.48486042</v>
      </c>
      <c r="L3034" s="444">
        <f t="shared" ca="1" si="139"/>
        <v>-162424528816.85138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-162424528816.85138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-676768870.07021403</v>
      </c>
      <c r="L3035" s="444">
        <f t="shared" ca="1" si="139"/>
        <v>-163101297686.9216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-163101297686.9216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-679588740.36217332</v>
      </c>
      <c r="L3036" s="444">
        <f t="shared" ca="1" si="139"/>
        <v>-163780886427.28378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-163780886427.28378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-682420360.11368239</v>
      </c>
      <c r="L3037" s="444">
        <f t="shared" ca="1" si="139"/>
        <v>-164463306787.39746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-164463306787.39746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-685263778.28082275</v>
      </c>
      <c r="L3038" s="444">
        <f t="shared" ca="1" si="139"/>
        <v>-165148570565.67828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-165148570565.67828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-688119044.02365947</v>
      </c>
      <c r="L3039" s="444">
        <f t="shared" ca="1" si="139"/>
        <v>-165836689609.70193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-165836689609.70193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-690986206.70709133</v>
      </c>
      <c r="L3040" s="444">
        <f t="shared" ca="1" si="139"/>
        <v>-166527675816.40903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-166527675816.40903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-693865315.90170431</v>
      </c>
      <c r="L3041" s="444">
        <f t="shared" ca="1" si="139"/>
        <v>-167221541132.31073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-167221541132.31073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-696756421.38462806</v>
      </c>
      <c r="L3042" s="444">
        <f t="shared" ca="1" si="139"/>
        <v>-167918297553.69534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-167918297553.69534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-699659573.14039731</v>
      </c>
      <c r="L3043" s="444">
        <f t="shared" ca="1" si="139"/>
        <v>-168617957126.83575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-168617957126.83575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-702574821.36181569</v>
      </c>
      <c r="L3044" s="444">
        <f t="shared" ca="1" si="139"/>
        <v>-169320531948.19757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-169320531948.19757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-705502216.45082319</v>
      </c>
      <c r="L3045" s="444">
        <f t="shared" ca="1" si="139"/>
        <v>-170026034164.64841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-170026034164.64841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-708441809.01936841</v>
      </c>
      <c r="L3046" s="444">
        <f t="shared" ca="1" si="139"/>
        <v>-170734475973.66779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-170734475973.66779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-711393649.89028239</v>
      </c>
      <c r="L3047" s="444">
        <f t="shared" ca="1" si="139"/>
        <v>-171445869623.55807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-171445869623.55807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-714357790.0981586</v>
      </c>
      <c r="L3048" s="444">
        <f t="shared" ca="1" si="139"/>
        <v>-172160227413.65622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-172160227413.65622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-717334280.89023423</v>
      </c>
      <c r="L3049" s="444">
        <f t="shared" ca="1" si="139"/>
        <v>-172877561694.54645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-172877561694.54645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-720323173.7272768</v>
      </c>
      <c r="L3050" s="444">
        <f t="shared" ca="1" si="139"/>
        <v>-173597884868.27371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-173597884868.27371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-723324520.28447378</v>
      </c>
      <c r="L3051" s="444">
        <f t="shared" ca="1" si="139"/>
        <v>-174321209388.5582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-174321209388.5582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-726338372.45232582</v>
      </c>
      <c r="L3052" s="444">
        <f t="shared" ca="1" si="139"/>
        <v>-175047547761.01053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-175047547761.01053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-729364782.33754385</v>
      </c>
      <c r="L3053" s="444">
        <f t="shared" ca="1" si="139"/>
        <v>-175776912543.34808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-175776912543.34808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-732403802.26395035</v>
      </c>
      <c r="L3054" s="444">
        <f t="shared" ca="1" si="139"/>
        <v>-176509316345.61203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-176509316345.61203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-735455484.7733835</v>
      </c>
      <c r="L3055" s="444">
        <f t="shared" ca="1" si="139"/>
        <v>-177244771830.38541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-177244771830.38541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-738519882.62660587</v>
      </c>
      <c r="L3056" s="444">
        <f t="shared" ca="1" si="139"/>
        <v>-177983291713.01202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-177983291713.01202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-741597048.80421674</v>
      </c>
      <c r="L3057" s="444">
        <f t="shared" ca="1" si="139"/>
        <v>-178724888761.81625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-178724888761.81625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-744687036.50756776</v>
      </c>
      <c r="L3058" s="444">
        <f t="shared" ca="1" si="139"/>
        <v>-179469575798.32382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-179469575798.32382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-747789899.15968263</v>
      </c>
      <c r="L3059" s="444">
        <f t="shared" ca="1" si="139"/>
        <v>-180217365697.48349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-180217365697.48349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-750905690.40618122</v>
      </c>
      <c r="L3060" s="444">
        <f t="shared" ca="1" si="139"/>
        <v>-180968271387.88968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-180968271387.88968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-754034464.116207</v>
      </c>
      <c r="L3061" s="444">
        <f t="shared" ca="1" si="139"/>
        <v>-181722305852.00589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-181722305852.00589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-757176274.38335788</v>
      </c>
      <c r="L3062" s="444">
        <f t="shared" ca="1" si="139"/>
        <v>-182479482126.38925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-182479482126.38925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-760331175.52662182</v>
      </c>
      <c r="L3063" s="444">
        <f t="shared" ca="1" si="139"/>
        <v>-183239813301.91586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-183239813301.91586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-763499222.0913161</v>
      </c>
      <c r="L3064" s="444">
        <f t="shared" ca="1" si="139"/>
        <v>-184003312524.00717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-184003312524.00717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-766680468.85002983</v>
      </c>
      <c r="L3065" s="444">
        <f t="shared" ca="1" si="139"/>
        <v>-184769992992.85721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-184769992992.85721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-769874970.8035717</v>
      </c>
      <c r="L3066" s="444">
        <f t="shared" ca="1" si="139"/>
        <v>-185539867963.66077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-185539867963.66077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-773082783.18191981</v>
      </c>
      <c r="L3067" s="444">
        <f t="shared" ca="1" si="139"/>
        <v>-186312950746.84268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-186312950746.84268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-776303961.44517779</v>
      </c>
      <c r="L3068" s="444">
        <f t="shared" ref="L3068:L3322" ca="1" si="144">I3068-J3068+K3068</f>
        <v>-187089254708.28787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-187089254708.28787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-779538561.28453279</v>
      </c>
      <c r="L3069" s="444">
        <f t="shared" ca="1" si="144"/>
        <v>-187868793269.57242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-187868793269.57242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-782786638.62321842</v>
      </c>
      <c r="L3070" s="444">
        <f t="shared" ca="1" si="144"/>
        <v>-188651579908.19565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-188651579908.19565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-786048249.61748183</v>
      </c>
      <c r="L3071" s="444">
        <f t="shared" ca="1" si="144"/>
        <v>-189437628157.81314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-189437628157.81314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-789323450.65755475</v>
      </c>
      <c r="L3072" s="444">
        <f t="shared" ca="1" si="144"/>
        <v>-190226951608.4707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-190226951608.4707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-792612298.36862791</v>
      </c>
      <c r="L3073" s="444">
        <f t="shared" ca="1" si="144"/>
        <v>-191019563906.83932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-191019563906.83932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-795914849.61183047</v>
      </c>
      <c r="L3074" s="444">
        <f t="shared" ca="1" si="144"/>
        <v>-191815478756.45114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-191815478756.45114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-799231161.48521304</v>
      </c>
      <c r="L3075" s="444">
        <f t="shared" ca="1" si="144"/>
        <v>-192614709917.93634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-192614709917.93634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-802561291.32473469</v>
      </c>
      <c r="L3076" s="444">
        <f t="shared" ca="1" si="144"/>
        <v>-193417271209.26108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-193417271209.26108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-805905296.70525444</v>
      </c>
      <c r="L3077" s="444">
        <f t="shared" ca="1" si="144"/>
        <v>-194223176505.96634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-194223176505.96634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-809263235.44152641</v>
      </c>
      <c r="L3078" s="444">
        <f t="shared" ca="1" si="144"/>
        <v>-195032439741.40787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-195032439741.40787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-812635165.58919942</v>
      </c>
      <c r="L3079" s="444">
        <f t="shared" ca="1" si="144"/>
        <v>-195845074906.99707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-195845074906.99707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-816021145.44582117</v>
      </c>
      <c r="L3080" s="444">
        <f t="shared" ca="1" si="144"/>
        <v>-196661096052.4429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-196661096052.4429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-819421233.55184543</v>
      </c>
      <c r="L3081" s="444">
        <f t="shared" ca="1" si="144"/>
        <v>-197480517285.99475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-197480517285.99475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-822835488.69164479</v>
      </c>
      <c r="L3082" s="444">
        <f t="shared" ca="1" si="144"/>
        <v>-198303352774.6864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-198303352774.6864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-826263969.89452672</v>
      </c>
      <c r="L3083" s="444">
        <f t="shared" ca="1" si="144"/>
        <v>-199129616744.58093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-199129616744.58093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-829706736.43575382</v>
      </c>
      <c r="L3084" s="444">
        <f t="shared" ca="1" si="144"/>
        <v>-199959323481.01669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-199959323481.01669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-833163847.83756959</v>
      </c>
      <c r="L3085" s="444">
        <f t="shared" ca="1" si="144"/>
        <v>-200792487328.85425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-200792487328.85425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-836635363.87022603</v>
      </c>
      <c r="L3086" s="444">
        <f t="shared" ca="1" si="144"/>
        <v>-201629122692.72449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-201629122692.72449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-840121344.55301869</v>
      </c>
      <c r="L3087" s="444">
        <f t="shared" ca="1" si="144"/>
        <v>-202469244037.2775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-202469244037.2775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-843621850.15532291</v>
      </c>
      <c r="L3088" s="444">
        <f t="shared" ca="1" si="144"/>
        <v>-203312865887.43283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-203312865887.43283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-847136941.19763684</v>
      </c>
      <c r="L3089" s="444">
        <f t="shared" ca="1" si="144"/>
        <v>-204160002828.63046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-204160002828.63046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-850666678.45262694</v>
      </c>
      <c r="L3090" s="444">
        <f t="shared" ca="1" si="144"/>
        <v>-205010669507.0831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-205010669507.0831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-854211122.94617963</v>
      </c>
      <c r="L3091" s="444">
        <f t="shared" ca="1" si="144"/>
        <v>-205864880630.02927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-205864880630.02927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-857770335.95845532</v>
      </c>
      <c r="L3092" s="444">
        <f t="shared" ca="1" si="144"/>
        <v>-206722650965.98773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-206722650965.98773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-861344379.02494884</v>
      </c>
      <c r="L3093" s="444">
        <f t="shared" ca="1" si="144"/>
        <v>-207583995345.0127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-207583995345.0127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-864933313.93755293</v>
      </c>
      <c r="L3094" s="444">
        <f t="shared" ca="1" si="144"/>
        <v>-208448928658.95026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-208448928658.95026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-868537202.74562609</v>
      </c>
      <c r="L3095" s="444">
        <f t="shared" ca="1" si="144"/>
        <v>-209317465861.69589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-209317465861.69589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-872156107.75706625</v>
      </c>
      <c r="L3096" s="444">
        <f t="shared" ca="1" si="144"/>
        <v>-210189621969.45297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-210189621969.45297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-875790091.53938735</v>
      </c>
      <c r="L3097" s="444">
        <f t="shared" ca="1" si="144"/>
        <v>-211065412060.99237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-211065412060.99237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-879439216.92080152</v>
      </c>
      <c r="L3098" s="444">
        <f t="shared" ca="1" si="144"/>
        <v>-211944851277.91318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-211944851277.91318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-883103546.99130487</v>
      </c>
      <c r="L3099" s="444">
        <f t="shared" ca="1" si="144"/>
        <v>-212827954824.90448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-212827954824.90448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-886783145.10376871</v>
      </c>
      <c r="L3100" s="444">
        <f t="shared" ca="1" si="144"/>
        <v>-213714737970.00824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-213714737970.00824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-890478074.87503433</v>
      </c>
      <c r="L3101" s="444">
        <f t="shared" ca="1" si="144"/>
        <v>-214605216044.88327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-214605216044.88327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-894188400.18701375</v>
      </c>
      <c r="L3102" s="444">
        <f t="shared" ca="1" si="144"/>
        <v>-215499404445.07028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-215499404445.07028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-897914185.1877929</v>
      </c>
      <c r="L3103" s="444">
        <f t="shared" ca="1" si="144"/>
        <v>-216397318630.25809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-216397318630.25809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-901655494.29274213</v>
      </c>
      <c r="L3104" s="444">
        <f t="shared" ca="1" si="144"/>
        <v>-217298974124.55084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-217298974124.55084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-905412392.18562853</v>
      </c>
      <c r="L3105" s="444">
        <f t="shared" ca="1" si="144"/>
        <v>-218204386516.73648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-218204386516.73648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-909184943.81973529</v>
      </c>
      <c r="L3106" s="444">
        <f t="shared" ca="1" si="144"/>
        <v>-219113571460.55621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-219113571460.55621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-912973214.41898417</v>
      </c>
      <c r="L3107" s="444">
        <f t="shared" ca="1" si="144"/>
        <v>-220026544674.97519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-220026544674.97519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-916777269.47906339</v>
      </c>
      <c r="L3108" s="444">
        <f t="shared" ca="1" si="144"/>
        <v>-220943321944.45425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-220943321944.45425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-920597174.76855934</v>
      </c>
      <c r="L3109" s="444">
        <f t="shared" ca="1" si="144"/>
        <v>-221863919119.22281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-221863919119.22281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-924432996.33009493</v>
      </c>
      <c r="L3110" s="444">
        <f t="shared" ca="1" si="144"/>
        <v>-222788352115.55292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-222788352115.55292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-928284800.48147047</v>
      </c>
      <c r="L3111" s="444">
        <f t="shared" ca="1" si="144"/>
        <v>-223716636916.03439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-223716636916.03439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-932152653.81681001</v>
      </c>
      <c r="L3112" s="444">
        <f t="shared" ca="1" si="144"/>
        <v>-224648789569.8512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-224648789569.8512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-936036623.20771325</v>
      </c>
      <c r="L3113" s="444">
        <f t="shared" ca="1" si="144"/>
        <v>-225584826193.0589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-225584826193.0589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-939936775.80441189</v>
      </c>
      <c r="L3114" s="444">
        <f t="shared" ca="1" si="144"/>
        <v>-226524762968.86331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-226524762968.86331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-943853179.03693044</v>
      </c>
      <c r="L3115" s="444">
        <f t="shared" ca="1" si="144"/>
        <v>-227468616147.90024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-227468616147.90024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-947785900.61625111</v>
      </c>
      <c r="L3116" s="444">
        <f t="shared" ca="1" si="144"/>
        <v>-228416402048.51648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-228416402048.51648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-951735008.53548539</v>
      </c>
      <c r="L3117" s="444">
        <f t="shared" ca="1" si="144"/>
        <v>-229368137057.05197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-229368137057.05197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-955700571.07105005</v>
      </c>
      <c r="L3118" s="444">
        <f t="shared" ca="1" si="144"/>
        <v>-230323837628.12302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-230323837628.12302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-959682656.7838459</v>
      </c>
      <c r="L3119" s="444">
        <f t="shared" ca="1" si="144"/>
        <v>-231283520284.90686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-231283520284.90686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-963681334.52044523</v>
      </c>
      <c r="L3120" s="444">
        <f t="shared" ca="1" si="144"/>
        <v>-232247201619.42731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-232247201619.42731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-967696673.41428041</v>
      </c>
      <c r="L3121" s="444">
        <f t="shared" ca="1" si="144"/>
        <v>-233214898292.84158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-233214898292.84158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-971728742.88683987</v>
      </c>
      <c r="L3122" s="444">
        <f t="shared" ca="1" si="144"/>
        <v>-234186627035.72842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-234186627035.72842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-975777612.64886844</v>
      </c>
      <c r="L3123" s="444">
        <f t="shared" ca="1" si="144"/>
        <v>-235162404648.37729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-235162404648.37729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-979843352.70157194</v>
      </c>
      <c r="L3124" s="444">
        <f t="shared" ca="1" si="144"/>
        <v>-236142248001.07886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-236142248001.07886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-983926033.33782852</v>
      </c>
      <c r="L3125" s="444">
        <f t="shared" ca="1" si="144"/>
        <v>-237126174034.41669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-237126174034.41669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-988025725.14340281</v>
      </c>
      <c r="L3126" s="444">
        <f t="shared" ca="1" si="144"/>
        <v>-238114199759.56009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-238114199759.56009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-992142498.99816704</v>
      </c>
      <c r="L3127" s="444">
        <f t="shared" ca="1" si="144"/>
        <v>-239106342258.55826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-239106342258.55826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-996276426.07732606</v>
      </c>
      <c r="L3128" s="444">
        <f t="shared" ca="1" si="144"/>
        <v>-240102618684.63559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-240102618684.63559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-1000427577.8526481</v>
      </c>
      <c r="L3129" s="444">
        <f t="shared" ca="1" si="144"/>
        <v>-241103046262.48825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-241103046262.48825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-1004596026.0937011</v>
      </c>
      <c r="L3130" s="444">
        <f t="shared" ca="1" si="144"/>
        <v>-242107642288.58194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-242107642288.58194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-1008781842.8690914</v>
      </c>
      <c r="L3131" s="444">
        <f t="shared" ca="1" si="144"/>
        <v>-243116424131.45102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-243116424131.45102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-1012985100.5477127</v>
      </c>
      <c r="L3132" s="444">
        <f t="shared" ca="1" si="144"/>
        <v>-244129409231.99872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-244129409231.99872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-1017205871.7999946</v>
      </c>
      <c r="L3133" s="444">
        <f t="shared" ca="1" si="144"/>
        <v>-245146615103.79871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-245146615103.79871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-1021444229.5991613</v>
      </c>
      <c r="L3134" s="444">
        <f t="shared" ca="1" si="144"/>
        <v>-246168059333.39786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-246168059333.39786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-1025700247.222491</v>
      </c>
      <c r="L3135" s="444">
        <f t="shared" ca="1" si="144"/>
        <v>-247193759580.62036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-247193759580.62036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-1029973998.2525848</v>
      </c>
      <c r="L3136" s="444">
        <f t="shared" ca="1" si="144"/>
        <v>-248223733578.87296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-248223733578.87296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-1034265556.5786375</v>
      </c>
      <c r="L3137" s="444">
        <f t="shared" ca="1" si="144"/>
        <v>-249257999135.4516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-249257999135.4516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-1038574996.397715</v>
      </c>
      <c r="L3138" s="444">
        <f t="shared" ca="1" si="144"/>
        <v>-250296574131.8493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-250296574131.8493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-1042902392.2160388</v>
      </c>
      <c r="L3139" s="444">
        <f t="shared" ca="1" si="144"/>
        <v>-251339476524.06534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-251339476524.06534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-1047247818.8502721</v>
      </c>
      <c r="L3140" s="444">
        <f t="shared" ca="1" si="144"/>
        <v>-252386724342.91562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-252386724342.91562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-1051611351.4288152</v>
      </c>
      <c r="L3141" s="444">
        <f t="shared" ca="1" si="144"/>
        <v>-253438335694.34442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-253438335694.34442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-1055993065.3931016</v>
      </c>
      <c r="L3142" s="444">
        <f t="shared" ca="1" si="144"/>
        <v>-254494328759.73752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-254494328759.73752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-1060393036.4989063</v>
      </c>
      <c r="L3143" s="444">
        <f t="shared" ca="1" si="144"/>
        <v>-255554721796.23642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-255554721796.23642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-1064811340.8176517</v>
      </c>
      <c r="L3144" s="444">
        <f t="shared" ca="1" si="144"/>
        <v>-256619533137.05408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-256619533137.05408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-1069248054.7377251</v>
      </c>
      <c r="L3145" s="444">
        <f t="shared" ca="1" si="144"/>
        <v>-257688781191.79181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-257688781191.79181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-1073703254.9657992</v>
      </c>
      <c r="L3146" s="444">
        <f t="shared" ca="1" si="144"/>
        <v>-258762484446.7576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-258762484446.7576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-1078177018.5281568</v>
      </c>
      <c r="L3147" s="444">
        <f t="shared" ca="1" si="144"/>
        <v>-259840661465.28577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-259840661465.28577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-1082669422.7720239</v>
      </c>
      <c r="L3148" s="444">
        <f t="shared" ca="1" si="144"/>
        <v>-260923330888.0578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-260923330888.0578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-1087180545.3669076</v>
      </c>
      <c r="L3149" s="444">
        <f t="shared" ca="1" si="144"/>
        <v>-262010511433.42471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-262010511433.42471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-1091710464.3059363</v>
      </c>
      <c r="L3150" s="444">
        <f t="shared" ca="1" si="144"/>
        <v>-263102221897.73065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-263102221897.73065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-1096259257.9072111</v>
      </c>
      <c r="L3151" s="444">
        <f t="shared" ca="1" si="144"/>
        <v>-264198481155.63785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-264198481155.63785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-1100827004.8151577</v>
      </c>
      <c r="L3152" s="444">
        <f t="shared" ca="1" si="144"/>
        <v>-265299308160.453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-265299308160.453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-1105413784.0018873</v>
      </c>
      <c r="L3153" s="444">
        <f t="shared" ca="1" si="144"/>
        <v>-266404721944.4549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-266404721944.4549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-1110019674.7685621</v>
      </c>
      <c r="L3154" s="444">
        <f t="shared" ca="1" si="144"/>
        <v>-267514741619.22345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-267514741619.22345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-1114644756.7467644</v>
      </c>
      <c r="L3155" s="444">
        <f t="shared" ca="1" si="144"/>
        <v>-268629386375.97021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-268629386375.97021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-1119289109.8998759</v>
      </c>
      <c r="L3156" s="444">
        <f t="shared" ca="1" si="144"/>
        <v>-269748675485.87009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-269748675485.87009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-1123952814.5244589</v>
      </c>
      <c r="L3157" s="444">
        <f t="shared" ca="1" si="144"/>
        <v>-270872628300.39453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-270872628300.39453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-1128635951.2516439</v>
      </c>
      <c r="L3158" s="444">
        <f t="shared" ca="1" si="144"/>
        <v>-272001264251.64618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-272001264251.64618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-1133338601.0485256</v>
      </c>
      <c r="L3159" s="444">
        <f t="shared" ca="1" si="144"/>
        <v>-273134602852.6947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-273134602852.6947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-1138060845.2195613</v>
      </c>
      <c r="L3160" s="444">
        <f t="shared" ca="1" si="144"/>
        <v>-274272663697.91428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-274272663697.91428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-1142802765.4079762</v>
      </c>
      <c r="L3161" s="444">
        <f t="shared" ca="1" si="144"/>
        <v>-275415466463.32227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-275415466463.32227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-1147564443.5971761</v>
      </c>
      <c r="L3162" s="444">
        <f t="shared" ca="1" si="144"/>
        <v>-276563030906.91943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-276563030906.91943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-1152345962.1121643</v>
      </c>
      <c r="L3163" s="444">
        <f t="shared" ca="1" si="144"/>
        <v>-277715376869.03162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-277715376869.03162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-1157147403.620965</v>
      </c>
      <c r="L3164" s="444">
        <f t="shared" ca="1" si="144"/>
        <v>-278872524272.65259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-278872524272.65259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-1161968851.1360524</v>
      </c>
      <c r="L3165" s="444">
        <f t="shared" ca="1" si="144"/>
        <v>-280034493123.78864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-280034493123.78864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-1166810388.0157859</v>
      </c>
      <c r="L3166" s="444">
        <f t="shared" ca="1" si="144"/>
        <v>-281201303511.80444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-281201303511.80444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-1171672097.9658518</v>
      </c>
      <c r="L3167" s="444">
        <f t="shared" ca="1" si="144"/>
        <v>-282372975609.77032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-282372975609.77032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-1176554065.0407097</v>
      </c>
      <c r="L3168" s="444">
        <f t="shared" ca="1" si="144"/>
        <v>-283549529674.81104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-283549529674.81104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-1181456373.645046</v>
      </c>
      <c r="L3169" s="444">
        <f t="shared" ca="1" si="144"/>
        <v>-284730986048.45605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-284730986048.45605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-1186379108.5352335</v>
      </c>
      <c r="L3170" s="444">
        <f t="shared" ca="1" si="144"/>
        <v>-285917365156.99127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-285917365156.99127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-1191322354.820797</v>
      </c>
      <c r="L3171" s="444">
        <f t="shared" ca="1" si="144"/>
        <v>-287108687511.81207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-287108687511.81207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-1196286197.9658837</v>
      </c>
      <c r="L3172" s="444">
        <f t="shared" ca="1" si="144"/>
        <v>-288304973709.77795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-288304973709.77795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-1201270723.7907414</v>
      </c>
      <c r="L3173" s="444">
        <f t="shared" ca="1" si="144"/>
        <v>-289506244433.56873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-289506244433.56873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-1206276018.4732029</v>
      </c>
      <c r="L3174" s="444">
        <f t="shared" ca="1" si="144"/>
        <v>-290712520452.04193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-290712520452.04193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-1211302168.5501747</v>
      </c>
      <c r="L3175" s="444">
        <f t="shared" ca="1" si="144"/>
        <v>-291923822620.5921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-291923822620.5921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-1216349260.9191337</v>
      </c>
      <c r="L3176" s="444">
        <f t="shared" ca="1" si="144"/>
        <v>-293140171881.51123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-293140171881.51123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-1221417382.8396301</v>
      </c>
      <c r="L3177" s="444">
        <f t="shared" ca="1" si="144"/>
        <v>-294361589264.35083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-294361589264.35083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-1226506621.9347951</v>
      </c>
      <c r="L3178" s="444">
        <f t="shared" ca="1" si="144"/>
        <v>-295588095886.28564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-295588095886.28564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-1231617066.1928568</v>
      </c>
      <c r="L3179" s="444">
        <f t="shared" ca="1" si="144"/>
        <v>-296819712952.47852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-296819712952.47852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-1236748803.9686604</v>
      </c>
      <c r="L3180" s="444">
        <f t="shared" ca="1" si="144"/>
        <v>-298056461756.4472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-298056461756.4472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-1241901923.9851966</v>
      </c>
      <c r="L3181" s="444">
        <f t="shared" ca="1" si="144"/>
        <v>-299298363680.43237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-299298363680.43237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-1247076515.335135</v>
      </c>
      <c r="L3182" s="444">
        <f t="shared" ca="1" si="144"/>
        <v>-300545440195.76752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-300545440195.76752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-1252272667.4823647</v>
      </c>
      <c r="L3183" s="444">
        <f t="shared" ca="1" si="144"/>
        <v>-301797712863.24988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-301797712863.24988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-1257490470.2635412</v>
      </c>
      <c r="L3184" s="444">
        <f t="shared" ca="1" si="144"/>
        <v>-303055203333.51343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-303055203333.51343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-1262730013.8896394</v>
      </c>
      <c r="L3185" s="444">
        <f t="shared" ca="1" si="144"/>
        <v>-304317933347.40308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-304317933347.40308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-1267991388.9475129</v>
      </c>
      <c r="L3186" s="444">
        <f t="shared" ca="1" si="144"/>
        <v>-305585924736.35059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-305585924736.35059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-1273274686.4014606</v>
      </c>
      <c r="L3187" s="444">
        <f t="shared" ca="1" si="144"/>
        <v>-306859199422.75208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-306859199422.75208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-1278579997.5948002</v>
      </c>
      <c r="L3188" s="444">
        <f t="shared" ca="1" si="144"/>
        <v>-308137779420.34686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-308137779420.34686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-1283907414.2514453</v>
      </c>
      <c r="L3189" s="444">
        <f t="shared" ca="1" si="144"/>
        <v>-309421686834.59833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-309421686834.59833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-1289257028.477493</v>
      </c>
      <c r="L3190" s="444">
        <f t="shared" ca="1" si="144"/>
        <v>-310710943863.07581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-310710943863.07581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-1294628932.762816</v>
      </c>
      <c r="L3191" s="444">
        <f t="shared" ca="1" si="144"/>
        <v>-312005572795.83862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-312005572795.83862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-1300023219.982661</v>
      </c>
      <c r="L3192" s="444">
        <f t="shared" ca="1" si="144"/>
        <v>-313305596015.82129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-313305596015.82129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-1305439983.3992553</v>
      </c>
      <c r="L3193" s="444">
        <f t="shared" ca="1" si="144"/>
        <v>-314611035999.22052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-314611035999.22052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-1310879316.6634188</v>
      </c>
      <c r="L3194" s="444">
        <f t="shared" ca="1" si="144"/>
        <v>-315921915315.88391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-315921915315.88391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-1316341313.8161829</v>
      </c>
      <c r="L3195" s="444">
        <f t="shared" ca="1" si="144"/>
        <v>-317238256629.70007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-317238256629.70007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-1321826069.290417</v>
      </c>
      <c r="L3196" s="444">
        <f t="shared" ca="1" si="144"/>
        <v>-318560082698.99048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-318560082698.99048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-1327333677.9124603</v>
      </c>
      <c r="L3197" s="444">
        <f t="shared" ca="1" si="144"/>
        <v>-319887416376.90295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-319887416376.90295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-1332864234.9037623</v>
      </c>
      <c r="L3198" s="444">
        <f t="shared" ca="1" si="144"/>
        <v>-321220280611.8067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-321220280611.8067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-1338417835.8825278</v>
      </c>
      <c r="L3199" s="444">
        <f t="shared" ca="1" si="144"/>
        <v>-322558698447.68921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-322558698447.68921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-1343994576.8653717</v>
      </c>
      <c r="L3200" s="444">
        <f t="shared" ca="1" si="144"/>
        <v>-323902693024.55457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-323902693024.55457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-1349594554.2689774</v>
      </c>
      <c r="L3201" s="444">
        <f t="shared" ca="1" si="144"/>
        <v>-325252287578.82355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-325252287578.82355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-1355217864.9117649</v>
      </c>
      <c r="L3202" s="444">
        <f t="shared" ca="1" si="144"/>
        <v>-326607505443.73529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-326607505443.73529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-1360864606.0155637</v>
      </c>
      <c r="L3203" s="444">
        <f t="shared" ca="1" si="144"/>
        <v>-327968370049.75085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-327968370049.75085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-1366534875.2072952</v>
      </c>
      <c r="L3204" s="444">
        <f t="shared" ca="1" si="144"/>
        <v>-329334904924.95813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-329334904924.95813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-1372228770.520659</v>
      </c>
      <c r="L3205" s="444">
        <f t="shared" ca="1" si="144"/>
        <v>-330707133695.47876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-330707133695.47876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-1377946390.3978281</v>
      </c>
      <c r="L3206" s="444">
        <f t="shared" ca="1" si="144"/>
        <v>-332085080085.87659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-332085080085.87659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-1383687833.6911523</v>
      </c>
      <c r="L3207" s="444">
        <f t="shared" ca="1" si="144"/>
        <v>-333468767919.56775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-333468767919.56775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-1389453199.6648655</v>
      </c>
      <c r="L3208" s="444">
        <f t="shared" ca="1" si="144"/>
        <v>-334858221119.2326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-334858221119.2326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-1395242587.9968026</v>
      </c>
      <c r="L3209" s="444">
        <f t="shared" ca="1" si="144"/>
        <v>-336253463707.22943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-336253463707.22943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-1401056098.7801225</v>
      </c>
      <c r="L3210" s="444">
        <f t="shared" ca="1" si="144"/>
        <v>-337654519806.00958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-337654519806.00958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-1406893832.5250399</v>
      </c>
      <c r="L3211" s="444">
        <f t="shared" ca="1" si="144"/>
        <v>-339061413638.53461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-339061413638.53461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-1412755890.1605608</v>
      </c>
      <c r="L3212" s="444">
        <f t="shared" ca="1" si="144"/>
        <v>-340474169528.69519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-340474169528.69519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-1418642373.0362298</v>
      </c>
      <c r="L3213" s="444">
        <f t="shared" ca="1" si="144"/>
        <v>-341892811901.73145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-341892811901.73145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-1424553382.9238811</v>
      </c>
      <c r="L3214" s="444">
        <f t="shared" ca="1" si="144"/>
        <v>-343317365284.65533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-343317365284.65533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-1430489022.0193973</v>
      </c>
      <c r="L3215" s="444">
        <f t="shared" ca="1" si="144"/>
        <v>-344747854306.67474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-344747854306.67474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-1436449392.944478</v>
      </c>
      <c r="L3216" s="444">
        <f t="shared" ca="1" si="144"/>
        <v>-346184303699.6192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-346184303699.6192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-1442434598.7484133</v>
      </c>
      <c r="L3217" s="444">
        <f t="shared" ca="1" si="144"/>
        <v>-347626738298.36761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-347626738298.36761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-1448444742.9098651</v>
      </c>
      <c r="L3218" s="444">
        <f t="shared" ca="1" si="144"/>
        <v>-349075183041.27747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-349075183041.27747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-1454479929.3386562</v>
      </c>
      <c r="L3219" s="444">
        <f t="shared" ca="1" si="144"/>
        <v>-350529662970.61615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-350529662970.61615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-1460540262.3775673</v>
      </c>
      <c r="L3220" s="444">
        <f t="shared" ca="1" si="144"/>
        <v>-351990203232.99371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-351990203232.99371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-1466625846.8041406</v>
      </c>
      <c r="L3221" s="444">
        <f t="shared" ca="1" si="144"/>
        <v>-353456829079.79785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-353456829079.79785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-1472736787.8324909</v>
      </c>
      <c r="L3222" s="444">
        <f t="shared" ca="1" si="144"/>
        <v>-354929565867.63037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-354929565867.63037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-1478873191.1151266</v>
      </c>
      <c r="L3223" s="444">
        <f t="shared" ca="1" si="144"/>
        <v>-356408439058.74548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-356408439058.74548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-1485035162.7447729</v>
      </c>
      <c r="L3224" s="444">
        <f t="shared" ca="1" si="144"/>
        <v>-357893474221.49023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-357893474221.49023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-1491222809.2562094</v>
      </c>
      <c r="L3225" s="444">
        <f t="shared" ca="1" si="144"/>
        <v>-359384697030.74646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-359384697030.74646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-1497436237.6281102</v>
      </c>
      <c r="L3226" s="444">
        <f t="shared" ca="1" si="144"/>
        <v>-360882133268.37457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-360882133268.37457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-1503675555.284894</v>
      </c>
      <c r="L3227" s="444">
        <f t="shared" ca="1" si="144"/>
        <v>-362385808823.65948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-362385808823.65948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-1509940870.0985811</v>
      </c>
      <c r="L3228" s="444">
        <f t="shared" ca="1" si="144"/>
        <v>-363895749693.75806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-363895749693.75806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-1516232290.3906586</v>
      </c>
      <c r="L3229" s="444">
        <f t="shared" ca="1" si="144"/>
        <v>-365411981984.14874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-365411981984.14874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-1522549924.933953</v>
      </c>
      <c r="L3230" s="444">
        <f t="shared" ca="1" si="144"/>
        <v>-366934531909.0827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-366934531909.0827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-1528893882.9545112</v>
      </c>
      <c r="L3231" s="444">
        <f t="shared" ca="1" si="144"/>
        <v>-368463425792.03723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-368463425792.03723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-1535264274.1334884</v>
      </c>
      <c r="L3232" s="444">
        <f t="shared" ca="1" si="144"/>
        <v>-369998690066.17072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-369998690066.17072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-1541661208.6090446</v>
      </c>
      <c r="L3233" s="444">
        <f t="shared" ca="1" si="144"/>
        <v>-371540351274.77979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-371540351274.77979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-1548084796.9782491</v>
      </c>
      <c r="L3234" s="444">
        <f t="shared" ca="1" si="144"/>
        <v>-373088436071.75806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-373088436071.75806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-1554535150.2989919</v>
      </c>
      <c r="L3235" s="444">
        <f t="shared" ca="1" si="144"/>
        <v>-374642971222.05707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-374642971222.05707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-1561012380.0919044</v>
      </c>
      <c r="L3236" s="444">
        <f t="shared" ca="1" si="144"/>
        <v>-376203983602.14899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-376203983602.14899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-1567516598.3422875</v>
      </c>
      <c r="L3237" s="444">
        <f t="shared" ca="1" si="144"/>
        <v>-377771500200.49127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-377771500200.49127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-1574047917.5020471</v>
      </c>
      <c r="L3238" s="444">
        <f t="shared" ca="1" si="144"/>
        <v>-379345548117.99335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-379345548117.99335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-1580606450.4916389</v>
      </c>
      <c r="L3239" s="444">
        <f t="shared" ca="1" si="144"/>
        <v>-380926154568.48499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-380926154568.48499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-1587192310.7020206</v>
      </c>
      <c r="L3240" s="444">
        <f t="shared" ca="1" si="144"/>
        <v>-382513346879.18701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-382513346879.18701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-1593805611.9966125</v>
      </c>
      <c r="L3241" s="444">
        <f t="shared" ca="1" si="144"/>
        <v>-384107152491.18359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-384107152491.18359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-1600446468.7132649</v>
      </c>
      <c r="L3242" s="444">
        <f t="shared" ca="1" si="144"/>
        <v>-385707598959.89685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-385707598959.89685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-1607114995.6662369</v>
      </c>
      <c r="L3243" s="444">
        <f t="shared" ca="1" si="144"/>
        <v>-387314713955.56311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-387314713955.56311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-1613811308.1481795</v>
      </c>
      <c r="L3244" s="444">
        <f t="shared" ca="1" si="144"/>
        <v>-388928525263.7113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-388928525263.7113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-1620535521.9321303</v>
      </c>
      <c r="L3245" s="444">
        <f t="shared" ca="1" si="144"/>
        <v>-390549060785.64343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-390549060785.64343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-1627287753.2735143</v>
      </c>
      <c r="L3246" s="444">
        <f t="shared" ca="1" si="144"/>
        <v>-392176348538.91693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-392176348538.91693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-1634068118.912154</v>
      </c>
      <c r="L3247" s="444">
        <f t="shared" ca="1" si="144"/>
        <v>-393810416657.8291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-393810416657.8291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-1640876736.0742879</v>
      </c>
      <c r="L3248" s="444">
        <f t="shared" ca="1" si="144"/>
        <v>-395451293393.90338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-395451293393.90338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-1647713722.4745975</v>
      </c>
      <c r="L3249" s="444">
        <f t="shared" ca="1" si="144"/>
        <v>-397099007116.37799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-397099007116.37799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-1654579196.3182416</v>
      </c>
      <c r="L3250" s="444">
        <f t="shared" ca="1" si="144"/>
        <v>-398753586312.69623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-398753586312.69623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-1661473276.302901</v>
      </c>
      <c r="L3251" s="444">
        <f t="shared" ca="1" si="144"/>
        <v>-400415059588.99915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-400415059588.99915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-1668396081.6208298</v>
      </c>
      <c r="L3252" s="444">
        <f t="shared" ca="1" si="144"/>
        <v>-402083455670.62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-402083455670.62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-1675347731.9609165</v>
      </c>
      <c r="L3253" s="444">
        <f t="shared" ca="1" si="144"/>
        <v>-403758803402.58093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-403758803402.58093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-1682328347.5107539</v>
      </c>
      <c r="L3254" s="444">
        <f t="shared" ca="1" si="144"/>
        <v>-405441131750.09167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-405441131750.09167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-1689338048.9587152</v>
      </c>
      <c r="L3255" s="444">
        <f t="shared" ca="1" si="144"/>
        <v>-407130469799.05042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-407130469799.05042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-1696376957.4960434</v>
      </c>
      <c r="L3256" s="444">
        <f t="shared" ca="1" si="144"/>
        <v>-408826846756.54645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-408826846756.54645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-1703445194.8189435</v>
      </c>
      <c r="L3257" s="444">
        <f t="shared" ca="1" si="144"/>
        <v>-410530291951.36542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-410530291951.36542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-1710542883.1306891</v>
      </c>
      <c r="L3258" s="444">
        <f t="shared" ca="1" si="144"/>
        <v>-412240834834.49609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-412240834834.49609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-1717670145.1437337</v>
      </c>
      <c r="L3259" s="444">
        <f t="shared" ca="1" si="144"/>
        <v>-413958504979.63983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-413958504979.63983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-1724827104.0818326</v>
      </c>
      <c r="L3260" s="444">
        <f t="shared" ca="1" si="144"/>
        <v>-415683332083.72168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-415683332083.72168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-1732013883.6821737</v>
      </c>
      <c r="L3261" s="444">
        <f t="shared" ca="1" si="144"/>
        <v>-417415345967.40387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-417415345967.40387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-1739230608.1975162</v>
      </c>
      <c r="L3262" s="444">
        <f t="shared" ca="1" si="144"/>
        <v>-419154576575.60138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-419154576575.60138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-1746477402.398339</v>
      </c>
      <c r="L3263" s="444">
        <f t="shared" ca="1" si="144"/>
        <v>-420901053977.99969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-420901053977.99969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-1753754391.5749986</v>
      </c>
      <c r="L3264" s="444">
        <f t="shared" ca="1" si="144"/>
        <v>-422654808369.57471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-422654808369.57471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-1761061701.5398946</v>
      </c>
      <c r="L3265" s="444">
        <f t="shared" ca="1" si="144"/>
        <v>-424415870071.11462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-424415870071.11462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-1768399458.6296442</v>
      </c>
      <c r="L3266" s="444">
        <f t="shared" ca="1" si="144"/>
        <v>-426184269529.74426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-426184269529.74426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-1775767789.7072678</v>
      </c>
      <c r="L3267" s="444">
        <f t="shared" ca="1" si="144"/>
        <v>-427960037319.45154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-427960037319.45154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-1783166822.1643813</v>
      </c>
      <c r="L3268" s="444">
        <f t="shared" ca="1" si="144"/>
        <v>-429743204141.61591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-429743204141.61591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-1790596683.9233999</v>
      </c>
      <c r="L3269" s="444">
        <f t="shared" ca="1" si="144"/>
        <v>-431533800825.53931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-431533800825.53931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-1798057503.4397469</v>
      </c>
      <c r="L3270" s="444">
        <f t="shared" ca="1" si="144"/>
        <v>-433331858328.97906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-433331858328.97906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-1805549409.7040794</v>
      </c>
      <c r="L3271" s="444">
        <f t="shared" ca="1" si="144"/>
        <v>-435137407738.68317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-435137407738.68317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-1813072532.2445133</v>
      </c>
      <c r="L3272" s="444">
        <f t="shared" ca="1" si="144"/>
        <v>-436950480270.92767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-436950480270.92767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-1820627001.128865</v>
      </c>
      <c r="L3273" s="444">
        <f t="shared" ca="1" si="144"/>
        <v>-438771107272.05652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-438771107272.05652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-1828212946.966902</v>
      </c>
      <c r="L3274" s="444">
        <f t="shared" ca="1" si="144"/>
        <v>-440599320219.02344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-440599320219.02344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-1835830500.9125974</v>
      </c>
      <c r="L3275" s="444">
        <f t="shared" ca="1" si="144"/>
        <v>-442435150719.93604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-442435150719.93604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-1843479794.6664002</v>
      </c>
      <c r="L3276" s="444">
        <f t="shared" ca="1" si="144"/>
        <v>-444278630514.60242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-444278630514.60242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-1851160960.47751</v>
      </c>
      <c r="L3277" s="444">
        <f t="shared" ca="1" si="144"/>
        <v>-446129791475.07996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-446129791475.07996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-1858874131.1461668</v>
      </c>
      <c r="L3278" s="444">
        <f t="shared" ca="1" si="144"/>
        <v>-447988665606.22614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-447988665606.22614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-1866619440.0259418</v>
      </c>
      <c r="L3279" s="444">
        <f t="shared" ca="1" si="144"/>
        <v>-449855285046.25208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-449855285046.25208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-1874397021.0260503</v>
      </c>
      <c r="L3280" s="444">
        <f t="shared" ca="1" si="144"/>
        <v>-451729682067.27814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-451729682067.27814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-1882207008.6136591</v>
      </c>
      <c r="L3281" s="444">
        <f t="shared" ca="1" si="144"/>
        <v>-453611889075.89178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-453611889075.89178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-1890049537.8162155</v>
      </c>
      <c r="L3282" s="444">
        <f t="shared" ca="1" si="144"/>
        <v>-455501938613.70801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-455501938613.70801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-1897924744.2237833</v>
      </c>
      <c r="L3283" s="444">
        <f t="shared" ca="1" si="144"/>
        <v>-457399863357.93176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-457399863357.93176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-1905832763.9913824</v>
      </c>
      <c r="L3284" s="444">
        <f t="shared" ca="1" si="144"/>
        <v>-459305696121.92316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-459305696121.92316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-1913773733.8413465</v>
      </c>
      <c r="L3285" s="444">
        <f t="shared" ca="1" si="144"/>
        <v>-461219469855.76453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-461219469855.76453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-1921747791.0656855</v>
      </c>
      <c r="L3286" s="444">
        <f t="shared" ca="1" si="144"/>
        <v>-463141217646.8302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-463141217646.8302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-1929755073.5284593</v>
      </c>
      <c r="L3287" s="444">
        <f t="shared" ca="1" si="144"/>
        <v>-465070972720.35864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-465070972720.35864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-1937795719.6681612</v>
      </c>
      <c r="L3288" s="444">
        <f t="shared" ca="1" si="144"/>
        <v>-467008768440.02679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-467008768440.02679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-1945869868.5001116</v>
      </c>
      <c r="L3289" s="444">
        <f t="shared" ca="1" si="144"/>
        <v>-468954638308.52692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-468954638308.52692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-1953977659.6188619</v>
      </c>
      <c r="L3290" s="444">
        <f t="shared" ca="1" si="144"/>
        <v>-470908615968.14575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-470908615968.14575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-1962119233.2006073</v>
      </c>
      <c r="L3291" s="444">
        <f t="shared" ca="1" si="144"/>
        <v>-472870735201.34637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-472870735201.34637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-1970294730.0056098</v>
      </c>
      <c r="L3292" s="444">
        <f t="shared" ca="1" si="144"/>
        <v>-474841029931.35199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-474841029931.35199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-1978504291.3806336</v>
      </c>
      <c r="L3293" s="444">
        <f t="shared" ca="1" si="144"/>
        <v>-476819534222.7326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-476819534222.7326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-1986748059.2613859</v>
      </c>
      <c r="L3294" s="444">
        <f t="shared" ca="1" si="144"/>
        <v>-478806282281.99402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-478806282281.99402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-1995026176.1749752</v>
      </c>
      <c r="L3295" s="444">
        <f t="shared" ca="1" si="144"/>
        <v>-480801308458.16901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-480801308458.16901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-2003338785.2423711</v>
      </c>
      <c r="L3296" s="444">
        <f t="shared" ca="1" si="144"/>
        <v>-482804647243.41138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-482804647243.41138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-2011686030.1808808</v>
      </c>
      <c r="L3297" s="444">
        <f t="shared" ca="1" si="144"/>
        <v>-484816333273.59229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-484816333273.59229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-2020068055.3066342</v>
      </c>
      <c r="L3298" s="444">
        <f t="shared" ca="1" si="144"/>
        <v>-486836401328.89893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-486836401328.89893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-2028485005.5370789</v>
      </c>
      <c r="L3299" s="444">
        <f t="shared" ca="1" si="144"/>
        <v>-488864886334.43604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-488864886334.43604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-2036937026.3934836</v>
      </c>
      <c r="L3300" s="444">
        <f t="shared" ca="1" si="144"/>
        <v>-490901823360.82953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-490901823360.82953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-2045424264.0034566</v>
      </c>
      <c r="L3301" s="444">
        <f t="shared" ca="1" si="144"/>
        <v>-492947247624.83301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-492947247624.83301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-2053946865.1034708</v>
      </c>
      <c r="L3302" s="444">
        <f t="shared" ca="1" si="144"/>
        <v>-495001194489.93646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-495001194489.93646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-2062504977.0414016</v>
      </c>
      <c r="L3303" s="444">
        <f t="shared" ca="1" si="144"/>
        <v>-497063699466.97784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-497063699466.97784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-2071098747.779074</v>
      </c>
      <c r="L3304" s="444">
        <f t="shared" ca="1" si="144"/>
        <v>-499134798214.7569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-499134798214.7569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-2079728325.8948205</v>
      </c>
      <c r="L3305" s="444">
        <f t="shared" ca="1" si="144"/>
        <v>-501214526540.65173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-501214526540.65173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-2088393860.5860488</v>
      </c>
      <c r="L3306" s="444">
        <f t="shared" ca="1" si="144"/>
        <v>-503302920401.23779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-503302920401.23779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-2097095501.6718237</v>
      </c>
      <c r="L3307" s="444">
        <f t="shared" ca="1" si="144"/>
        <v>-505400015902.90961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-505400015902.90961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-2105833399.5954566</v>
      </c>
      <c r="L3308" s="444">
        <f t="shared" ca="1" si="144"/>
        <v>-507505849302.50507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-507505849302.50507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-2114607705.4271045</v>
      </c>
      <c r="L3309" s="444">
        <f t="shared" ca="1" si="144"/>
        <v>-509620457007.93219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-509620457007.93219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-2123418570.866384</v>
      </c>
      <c r="L3310" s="444">
        <f t="shared" ca="1" si="144"/>
        <v>-511743875578.79858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-511743875578.79858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-2132266148.2449942</v>
      </c>
      <c r="L3311" s="444">
        <f t="shared" ca="1" si="144"/>
        <v>-513876141727.04358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-513876141727.04358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-2141150590.5293481</v>
      </c>
      <c r="L3312" s="444">
        <f t="shared" ca="1" si="144"/>
        <v>-516017292317.57294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-516017292317.57294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-2150072051.3232207</v>
      </c>
      <c r="L3313" s="444">
        <f t="shared" ca="1" si="144"/>
        <v>-518167364368.89618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-518167364368.89618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-2159030684.8704009</v>
      </c>
      <c r="L3314" s="444">
        <f t="shared" ca="1" si="144"/>
        <v>-520326395053.7666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-520326395053.7666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-2168026646.0573611</v>
      </c>
      <c r="L3315" s="444">
        <f t="shared" ca="1" si="144"/>
        <v>-522494421699.82397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-522494421699.82397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-2177060090.4159331</v>
      </c>
      <c r="L3316" s="444">
        <f t="shared" ca="1" si="144"/>
        <v>-524671481790.23993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-524671481790.23993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-2186131174.1259995</v>
      </c>
      <c r="L3317" s="444">
        <f t="shared" ca="1" si="144"/>
        <v>-526857612964.36591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-526857612964.36591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-2195240054.0181913</v>
      </c>
      <c r="L3318" s="444">
        <f t="shared" ca="1" si="144"/>
        <v>-529052853018.38409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-529052853018.38409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-2204386887.5766006</v>
      </c>
      <c r="L3319" s="444">
        <f t="shared" ca="1" si="144"/>
        <v>-531257239905.96069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-531257239905.96069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-2213571832.941503</v>
      </c>
      <c r="L3320" s="444">
        <f t="shared" ca="1" si="144"/>
        <v>-533470811738.90222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-533470811738.90222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-2222795048.9120922</v>
      </c>
      <c r="L3321" s="444">
        <f t="shared" ca="1" si="144"/>
        <v>-535693606787.81433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-535693606787.81433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-2232056694.9492259</v>
      </c>
      <c r="L3322" s="444">
        <f t="shared" ca="1" si="144"/>
        <v>-537925663482.76355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-537925663482.76355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-2241356931.1781816</v>
      </c>
      <c r="L3323" s="444">
        <f t="shared" ref="L3323:L3577" ca="1" si="149">I3323-J3323+K3323</f>
        <v>-540167020413.94171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-540167020413.94171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-2250695918.3914237</v>
      </c>
      <c r="L3324" s="444">
        <f t="shared" ca="1" si="149"/>
        <v>-542417716332.33313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-542417716332.33313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-2260073818.0513878</v>
      </c>
      <c r="L3325" s="444">
        <f t="shared" ca="1" si="149"/>
        <v>-544677790150.38452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-544677790150.38452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-2269490792.2932692</v>
      </c>
      <c r="L3326" s="444">
        <f t="shared" ca="1" si="149"/>
        <v>-546947280942.6778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-546947280942.6778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-2278947003.927824</v>
      </c>
      <c r="L3327" s="444">
        <f t="shared" ca="1" si="149"/>
        <v>-549226227946.60559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-549226227946.60559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-2288442616.44419</v>
      </c>
      <c r="L3328" s="444">
        <f t="shared" ca="1" si="149"/>
        <v>-551514670563.0498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-551514670563.0498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-2297977794.0127077</v>
      </c>
      <c r="L3329" s="444">
        <f t="shared" ca="1" si="149"/>
        <v>-553812648357.0625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-553812648357.0625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-2307552701.4877605</v>
      </c>
      <c r="L3330" s="444">
        <f t="shared" ca="1" si="149"/>
        <v>-556120201058.55029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-556120201058.55029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-2317167504.4106264</v>
      </c>
      <c r="L3331" s="444">
        <f t="shared" ca="1" si="149"/>
        <v>-558437368562.96094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-558437368562.96094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-2326822369.0123372</v>
      </c>
      <c r="L3332" s="444">
        <f t="shared" ca="1" si="149"/>
        <v>-560764190931.97327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-560764190931.97327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-2336517462.2165551</v>
      </c>
      <c r="L3333" s="444">
        <f t="shared" ca="1" si="149"/>
        <v>-563100708394.18982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-563100708394.18982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-2346252951.6424575</v>
      </c>
      <c r="L3334" s="444">
        <f t="shared" ca="1" si="149"/>
        <v>-565446961345.83228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-565446961345.83228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-2356029005.6076345</v>
      </c>
      <c r="L3335" s="444">
        <f t="shared" ca="1" si="149"/>
        <v>-567802990351.43994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-567802990351.43994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-2365845793.1309996</v>
      </c>
      <c r="L3336" s="444">
        <f t="shared" ca="1" si="149"/>
        <v>-570168836144.57092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-570168836144.57092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-2375703483.9357123</v>
      </c>
      <c r="L3337" s="444">
        <f t="shared" ca="1" si="149"/>
        <v>-572544539628.50659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-572544539628.50659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-2385602248.4521108</v>
      </c>
      <c r="L3338" s="444">
        <f t="shared" ca="1" si="149"/>
        <v>-574930141876.95874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-574930141876.95874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-2395542257.8206615</v>
      </c>
      <c r="L3339" s="444">
        <f t="shared" ca="1" si="149"/>
        <v>-577325684134.77942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-577325684134.77942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-2405523683.8949142</v>
      </c>
      <c r="L3340" s="444">
        <f t="shared" ca="1" si="149"/>
        <v>-579731207818.67432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-579731207818.67432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-2415546699.2444763</v>
      </c>
      <c r="L3341" s="444">
        <f t="shared" ca="1" si="149"/>
        <v>-582146754517.91882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-582146754517.91882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-2425611477.1579952</v>
      </c>
      <c r="L3342" s="444">
        <f t="shared" ca="1" si="149"/>
        <v>-584572365995.07678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-584572365995.07678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-2435718191.6461535</v>
      </c>
      <c r="L3343" s="444">
        <f t="shared" ca="1" si="149"/>
        <v>-587008084186.7229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-587008084186.7229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-2445867017.4446788</v>
      </c>
      <c r="L3344" s="444">
        <f t="shared" ca="1" si="149"/>
        <v>-589453951204.1676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-589453951204.1676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-2456058130.017365</v>
      </c>
      <c r="L3345" s="444">
        <f t="shared" ca="1" si="149"/>
        <v>-591910009334.18494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-591910009334.18494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-2466291705.559104</v>
      </c>
      <c r="L3346" s="444">
        <f t="shared" ca="1" si="149"/>
        <v>-594376301039.74402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-594376301039.74402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-2476567920.9989333</v>
      </c>
      <c r="L3347" s="444">
        <f t="shared" ca="1" si="149"/>
        <v>-596852868960.74292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-596852868960.74292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-2486886954.0030956</v>
      </c>
      <c r="L3348" s="444">
        <f t="shared" ca="1" si="149"/>
        <v>-599339755914.74597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-599339755914.74597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-2497248982.9781084</v>
      </c>
      <c r="L3349" s="444">
        <f t="shared" ca="1" si="149"/>
        <v>-601837004897.72412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-601837004897.72412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-2507654187.0738506</v>
      </c>
      <c r="L3350" s="444">
        <f t="shared" ca="1" si="149"/>
        <v>-604344659084.79797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-604344659084.79797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-2518102746.1866584</v>
      </c>
      <c r="L3351" s="444">
        <f t="shared" ca="1" si="149"/>
        <v>-606862761830.98462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-606862761830.98462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-2528594840.9624357</v>
      </c>
      <c r="L3352" s="444">
        <f t="shared" ca="1" si="149"/>
        <v>-609391356671.94702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-609391356671.94702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-2539130652.7997794</v>
      </c>
      <c r="L3353" s="444">
        <f t="shared" ca="1" si="149"/>
        <v>-611930487324.74683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-611930487324.74683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-2549710363.8531117</v>
      </c>
      <c r="L3354" s="444">
        <f t="shared" ca="1" si="149"/>
        <v>-614480197688.59998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-614480197688.59998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-2560334157.0358334</v>
      </c>
      <c r="L3355" s="444">
        <f t="shared" ca="1" si="149"/>
        <v>-617040531845.63586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-617040531845.63586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-2571002216.0234828</v>
      </c>
      <c r="L3356" s="444">
        <f t="shared" ca="1" si="149"/>
        <v>-619611534061.6593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-619611534061.6593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-2581714725.2569137</v>
      </c>
      <c r="L3357" s="444">
        <f t="shared" ca="1" si="149"/>
        <v>-622193248786.91626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-622193248786.91626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-2592471869.9454842</v>
      </c>
      <c r="L3358" s="444">
        <f t="shared" ca="1" si="149"/>
        <v>-624785720656.86169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-624785720656.86169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-2603273836.0702572</v>
      </c>
      <c r="L3359" s="444">
        <f t="shared" ca="1" si="149"/>
        <v>-627388994492.93201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-627388994492.93201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-2614120810.3872166</v>
      </c>
      <c r="L3360" s="444">
        <f t="shared" ca="1" si="149"/>
        <v>-630003115303.31921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-630003115303.31921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-2625012980.4304967</v>
      </c>
      <c r="L3361" s="444">
        <f t="shared" ca="1" si="149"/>
        <v>-632628128283.74976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-632628128283.74976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-2635950534.515624</v>
      </c>
      <c r="L3362" s="444">
        <f t="shared" ca="1" si="149"/>
        <v>-635264078818.26538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-635264078818.26538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-2646933661.7427726</v>
      </c>
      <c r="L3363" s="444">
        <f t="shared" ca="1" si="149"/>
        <v>-637911012480.00818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-637911012480.00818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-2657962552.0000339</v>
      </c>
      <c r="L3364" s="444">
        <f t="shared" ca="1" si="149"/>
        <v>-640568975032.00818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-640568975032.00818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-2669037395.9667006</v>
      </c>
      <c r="L3365" s="444">
        <f t="shared" ca="1" si="149"/>
        <v>-643238012427.97485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-643238012427.97485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-2680158385.1165619</v>
      </c>
      <c r="L3366" s="444">
        <f t="shared" ca="1" si="149"/>
        <v>-645918170813.09143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-645918170813.09143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-2691325711.7212143</v>
      </c>
      <c r="L3367" s="444">
        <f t="shared" ca="1" si="149"/>
        <v>-648609496524.81262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-648609496524.81262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-2702539568.8533859</v>
      </c>
      <c r="L3368" s="444">
        <f t="shared" ca="1" si="149"/>
        <v>-651312036093.66602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-651312036093.66602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-2713800150.390275</v>
      </c>
      <c r="L3369" s="444">
        <f t="shared" ca="1" si="149"/>
        <v>-654025836244.05627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-654025836244.05627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-2725107651.016901</v>
      </c>
      <c r="L3370" s="444">
        <f t="shared" ca="1" si="149"/>
        <v>-656750943895.07312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-656750943895.07312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-2736462266.2294712</v>
      </c>
      <c r="L3371" s="444">
        <f t="shared" ca="1" si="149"/>
        <v>-659487406161.30261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-659487406161.30261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-2747864192.3387609</v>
      </c>
      <c r="L3372" s="444">
        <f t="shared" ca="1" si="149"/>
        <v>-662235270353.64136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-662235270353.64136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-2759313626.4735055</v>
      </c>
      <c r="L3373" s="444">
        <f t="shared" ca="1" si="149"/>
        <v>-664994583980.11487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-664994583980.11487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-2770810766.5838118</v>
      </c>
      <c r="L3374" s="444">
        <f t="shared" ca="1" si="149"/>
        <v>-667765394746.69873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-667765394746.69873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-2782355811.4445782</v>
      </c>
      <c r="L3375" s="444">
        <f t="shared" ca="1" si="149"/>
        <v>-670547750558.14331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-670547750558.14331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-2793948960.6589303</v>
      </c>
      <c r="L3376" s="444">
        <f t="shared" ca="1" si="149"/>
        <v>-673341699518.80225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-673341699518.80225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-2805590414.6616759</v>
      </c>
      <c r="L3377" s="444">
        <f t="shared" ca="1" si="149"/>
        <v>-676147289933.46387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-676147289933.46387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-2817280374.7227659</v>
      </c>
      <c r="L3378" s="444">
        <f t="shared" ca="1" si="149"/>
        <v>-678964570308.18665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-678964570308.18665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-2829019042.9507775</v>
      </c>
      <c r="L3379" s="444">
        <f t="shared" ca="1" si="149"/>
        <v>-681793589351.13745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-681793589351.13745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-2840806622.2964058</v>
      </c>
      <c r="L3380" s="444">
        <f t="shared" ca="1" si="149"/>
        <v>-684634395973.43384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-684634395973.43384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-2852643316.5559745</v>
      </c>
      <c r="L3381" s="444">
        <f t="shared" ca="1" si="149"/>
        <v>-687487039289.98987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-687487039289.98987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-2864529330.3749576</v>
      </c>
      <c r="L3382" s="444">
        <f t="shared" ca="1" si="149"/>
        <v>-690351568620.36487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-690351568620.36487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-2876464869.2515202</v>
      </c>
      <c r="L3383" s="444">
        <f t="shared" ca="1" si="149"/>
        <v>-693228033489.61633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-693228033489.61633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-2888450139.5400681</v>
      </c>
      <c r="L3384" s="444">
        <f t="shared" ca="1" si="149"/>
        <v>-696116483629.15637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-696116483629.15637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-2900485348.4548182</v>
      </c>
      <c r="L3385" s="444">
        <f t="shared" ca="1" si="149"/>
        <v>-699016968977.61121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-699016968977.61121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-2912570704.07338</v>
      </c>
      <c r="L3386" s="444">
        <f t="shared" ca="1" si="149"/>
        <v>-701929539681.68457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-701929539681.68457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-2924706415.3403525</v>
      </c>
      <c r="L3387" s="444">
        <f t="shared" ca="1" si="149"/>
        <v>-704854246097.0249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-704854246097.0249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-2936892692.0709372</v>
      </c>
      <c r="L3388" s="444">
        <f t="shared" ca="1" si="149"/>
        <v>-707791138789.09583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-707791138789.09583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-2949129744.954566</v>
      </c>
      <c r="L3389" s="444">
        <f t="shared" ca="1" si="149"/>
        <v>-710740268534.05042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-710740268534.05042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-2961417785.5585432</v>
      </c>
      <c r="L3390" s="444">
        <f t="shared" ca="1" si="149"/>
        <v>-713701686319.60901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-713701686319.60901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-2973757026.3317041</v>
      </c>
      <c r="L3391" s="444">
        <f t="shared" ca="1" si="149"/>
        <v>-716675443345.94067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-716675443345.94067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-2986147680.6080861</v>
      </c>
      <c r="L3392" s="444">
        <f t="shared" ca="1" si="149"/>
        <v>-719661591026.54871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-719661591026.54871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-2998589962.6106195</v>
      </c>
      <c r="L3393" s="444">
        <f t="shared" ca="1" si="149"/>
        <v>-722660180989.1593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-722660180989.1593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-3011084087.4548302</v>
      </c>
      <c r="L3394" s="444">
        <f t="shared" ca="1" si="149"/>
        <v>-725671265076.61414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-725671265076.61414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-3023630271.1525588</v>
      </c>
      <c r="L3395" s="444">
        <f t="shared" ca="1" si="149"/>
        <v>-728694895347.76672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-728694895347.76672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-3036228730.6156945</v>
      </c>
      <c r="L3396" s="444">
        <f t="shared" ca="1" si="149"/>
        <v>-731731124078.38245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-731731124078.38245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-3048879683.6599269</v>
      </c>
      <c r="L3397" s="444">
        <f t="shared" ca="1" si="149"/>
        <v>-734780003762.04236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-734780003762.04236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-3061583349.0085096</v>
      </c>
      <c r="L3398" s="444">
        <f t="shared" ca="1" si="149"/>
        <v>-737841587111.0509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-737841587111.0509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-3074339946.2960453</v>
      </c>
      <c r="L3399" s="444">
        <f t="shared" ca="1" si="149"/>
        <v>-740915927057.34692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-740915927057.34692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-3087149696.072279</v>
      </c>
      <c r="L3400" s="444">
        <f t="shared" ca="1" si="149"/>
        <v>-744003076753.41919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-744003076753.41919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-3100012819.8059134</v>
      </c>
      <c r="L3401" s="444">
        <f t="shared" ca="1" si="149"/>
        <v>-747103089573.2251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-747103089573.2251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-3112929539.8884377</v>
      </c>
      <c r="L3402" s="444">
        <f t="shared" ca="1" si="149"/>
        <v>-750216019113.11353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-750216019113.11353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-3125900079.6379728</v>
      </c>
      <c r="L3403" s="444">
        <f t="shared" ca="1" si="149"/>
        <v>-753341919192.75146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-753341919192.75146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-3138924663.3031311</v>
      </c>
      <c r="L3404" s="444">
        <f t="shared" ca="1" si="149"/>
        <v>-756480843856.05457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-756480843856.05457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-3152003516.0668941</v>
      </c>
      <c r="L3405" s="444">
        <f t="shared" ca="1" si="149"/>
        <v>-759632847372.12146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-759632847372.12146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-3165136864.0505061</v>
      </c>
      <c r="L3406" s="444">
        <f t="shared" ca="1" si="149"/>
        <v>-762797984236.172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-762797984236.172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-3178324934.3173833</v>
      </c>
      <c r="L3407" s="444">
        <f t="shared" ca="1" si="149"/>
        <v>-765976309170.48938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-765976309170.48938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-3191567954.877039</v>
      </c>
      <c r="L3408" s="444">
        <f t="shared" ca="1" si="149"/>
        <v>-769167877125.36646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-769167877125.36646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-3204866154.6890268</v>
      </c>
      <c r="L3409" s="444">
        <f t="shared" ca="1" si="149"/>
        <v>-772372743280.05554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-772372743280.05554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-3218219763.6668983</v>
      </c>
      <c r="L3410" s="444">
        <f t="shared" ca="1" si="149"/>
        <v>-775590963043.72241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-775590963043.72241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-3231629012.6821766</v>
      </c>
      <c r="L3411" s="444">
        <f t="shared" ca="1" si="149"/>
        <v>-778822592056.40454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-778822592056.40454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-3245094133.5683522</v>
      </c>
      <c r="L3412" s="444">
        <f t="shared" ca="1" si="149"/>
        <v>-782067686189.9729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-782067686189.9729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-3258615359.124887</v>
      </c>
      <c r="L3413" s="444">
        <f t="shared" ca="1" si="149"/>
        <v>-785326301549.09778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-785326301549.09778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-3272192923.1212406</v>
      </c>
      <c r="L3414" s="444">
        <f t="shared" ca="1" si="149"/>
        <v>-788598494472.21899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-788598494472.21899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-3285827060.3009124</v>
      </c>
      <c r="L3415" s="444">
        <f t="shared" ca="1" si="149"/>
        <v>-791884321532.5199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-791884321532.5199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-3299518006.3854995</v>
      </c>
      <c r="L3416" s="444">
        <f t="shared" ca="1" si="149"/>
        <v>-795183839538.9054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-795183839538.9054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-3313265998.0787725</v>
      </c>
      <c r="L3417" s="444">
        <f t="shared" ca="1" si="149"/>
        <v>-798497105536.98413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-798497105536.98413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-3327071273.0707674</v>
      </c>
      <c r="L3418" s="444">
        <f t="shared" ca="1" si="149"/>
        <v>-801824176810.05493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-801824176810.05493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-3340934070.0418954</v>
      </c>
      <c r="L3419" s="444">
        <f t="shared" ca="1" si="149"/>
        <v>-805165110880.0968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-805165110880.0968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-3354854628.6670699</v>
      </c>
      <c r="L3420" s="444">
        <f t="shared" ca="1" si="149"/>
        <v>-808519965508.76392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-808519965508.76392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-3368833189.6198497</v>
      </c>
      <c r="L3421" s="444">
        <f t="shared" ca="1" si="149"/>
        <v>-811888798698.38379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-811888798698.38379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-3382869994.5765991</v>
      </c>
      <c r="L3422" s="444">
        <f t="shared" ca="1" si="149"/>
        <v>-815271668692.96045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-815271668692.96045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-3396965286.2206683</v>
      </c>
      <c r="L3423" s="444">
        <f t="shared" ca="1" si="149"/>
        <v>-818668633979.18115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-818668633979.18115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-3411119308.2465882</v>
      </c>
      <c r="L3424" s="444">
        <f t="shared" ca="1" si="149"/>
        <v>-822079753287.42773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-822079753287.42773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-3425332305.3642821</v>
      </c>
      <c r="L3425" s="444">
        <f t="shared" ca="1" si="149"/>
        <v>-825505085592.79199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-825505085592.79199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-3439604523.3032999</v>
      </c>
      <c r="L3426" s="444">
        <f t="shared" ca="1" si="149"/>
        <v>-828944690116.09534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-828944690116.09534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-3453936208.8170638</v>
      </c>
      <c r="L3427" s="444">
        <f t="shared" ca="1" si="149"/>
        <v>-832398626324.91235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-832398626324.91235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-3468327609.6871347</v>
      </c>
      <c r="L3428" s="444">
        <f t="shared" ca="1" si="149"/>
        <v>-835866953934.59949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-835866953934.59949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-3482778974.7274976</v>
      </c>
      <c r="L3429" s="444">
        <f t="shared" ca="1" si="149"/>
        <v>-839349732909.32703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-839349732909.32703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-3497290553.7888627</v>
      </c>
      <c r="L3430" s="444">
        <f t="shared" ca="1" si="149"/>
        <v>-842847023463.11584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-842847023463.11584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-3511862597.7629828</v>
      </c>
      <c r="L3431" s="444">
        <f t="shared" ca="1" si="149"/>
        <v>-846358886060.87878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-846358886060.87878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-3526495358.5869946</v>
      </c>
      <c r="L3432" s="444">
        <f t="shared" ca="1" si="149"/>
        <v>-849885381419.46582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-849885381419.46582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-3541189089.2477741</v>
      </c>
      <c r="L3433" s="444">
        <f t="shared" ca="1" si="149"/>
        <v>-853426570508.71362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-853426570508.71362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-3555944043.7863069</v>
      </c>
      <c r="L3434" s="444">
        <f t="shared" ca="1" si="149"/>
        <v>-856982514552.49988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-856982514552.49988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-3570760477.3020835</v>
      </c>
      <c r="L3435" s="444">
        <f t="shared" ca="1" si="149"/>
        <v>-860553275029.802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-860553275029.802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-3585638645.9575081</v>
      </c>
      <c r="L3436" s="444">
        <f t="shared" ca="1" si="149"/>
        <v>-864138913675.75952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-864138913675.75952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-3600578806.9823313</v>
      </c>
      <c r="L3437" s="444">
        <f t="shared" ca="1" si="149"/>
        <v>-867739492482.74182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-867739492482.74182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-3615581218.678091</v>
      </c>
      <c r="L3438" s="444">
        <f t="shared" ca="1" si="149"/>
        <v>-871355073701.41992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-871355073701.41992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-3630646140.4225836</v>
      </c>
      <c r="L3439" s="444">
        <f t="shared" ca="1" si="149"/>
        <v>-874985719841.84253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-874985719841.84253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-3645773832.6743431</v>
      </c>
      <c r="L3440" s="444">
        <f t="shared" ca="1" si="149"/>
        <v>-878631493674.51685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-878631493674.51685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-3660964556.9771533</v>
      </c>
      <c r="L3441" s="444">
        <f t="shared" ca="1" si="149"/>
        <v>-882292458231.49402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-882292458231.49402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-3676218575.9645581</v>
      </c>
      <c r="L3442" s="444">
        <f t="shared" ca="1" si="149"/>
        <v>-885968676807.45862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-885968676807.45862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-3691536153.3644104</v>
      </c>
      <c r="L3443" s="444">
        <f t="shared" ca="1" si="149"/>
        <v>-889660212960.823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-889660212960.823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-3706917554.0034289</v>
      </c>
      <c r="L3444" s="444">
        <f t="shared" ca="1" si="149"/>
        <v>-893367130514.82642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-893367130514.82642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-3722363043.8117766</v>
      </c>
      <c r="L3445" s="444">
        <f t="shared" ca="1" si="149"/>
        <v>-897089493558.63818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-897089493558.63818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-3737872889.8276591</v>
      </c>
      <c r="L3446" s="444">
        <f t="shared" ca="1" si="149"/>
        <v>-900827366448.46582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-900827366448.46582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-3753447360.201941</v>
      </c>
      <c r="L3447" s="444">
        <f t="shared" ca="1" si="149"/>
        <v>-904580813808.66772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-904580813808.66772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-3769086724.2027822</v>
      </c>
      <c r="L3448" s="444">
        <f t="shared" ca="1" si="149"/>
        <v>-908349900532.87048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-908349900532.87048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-3784791252.220293</v>
      </c>
      <c r="L3449" s="444">
        <f t="shared" ca="1" si="149"/>
        <v>-912134691785.09082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-912134691785.09082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-3800561215.7712116</v>
      </c>
      <c r="L3450" s="444">
        <f t="shared" ca="1" si="149"/>
        <v>-915935253000.86206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-915935253000.86206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-3816396887.503592</v>
      </c>
      <c r="L3451" s="444">
        <f t="shared" ca="1" si="149"/>
        <v>-919751649888.3656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-919751649888.3656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-3832298541.2015238</v>
      </c>
      <c r="L3452" s="444">
        <f t="shared" ca="1" si="149"/>
        <v>-923583948429.56714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-923583948429.56714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-3848266451.7898631</v>
      </c>
      <c r="L3453" s="444">
        <f t="shared" ca="1" si="149"/>
        <v>-927432214881.35706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-927432214881.35706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-3864300895.3389878</v>
      </c>
      <c r="L3454" s="444">
        <f t="shared" ca="1" si="149"/>
        <v>-931296515776.69604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-931296515776.69604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-3880402149.0695662</v>
      </c>
      <c r="L3455" s="444">
        <f t="shared" ca="1" si="149"/>
        <v>-935176917925.76563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-935176917925.76563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-3896570491.3573565</v>
      </c>
      <c r="L3456" s="444">
        <f t="shared" ca="1" si="149"/>
        <v>-939073488417.12292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-939073488417.12292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-3912806201.7380128</v>
      </c>
      <c r="L3457" s="444">
        <f t="shared" ca="1" si="149"/>
        <v>-942986294618.86096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-942986294618.86096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-3929109560.9119205</v>
      </c>
      <c r="L3458" s="444">
        <f t="shared" ca="1" si="149"/>
        <v>-946915404179.77283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-946915404179.77283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-3945480850.749054</v>
      </c>
      <c r="L3459" s="444">
        <f t="shared" ca="1" si="149"/>
        <v>-950860885030.52185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-950860885030.52185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-3961920354.2938404</v>
      </c>
      <c r="L3460" s="444">
        <f t="shared" ca="1" si="149"/>
        <v>-954822805384.81567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-954822805384.81567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-3978428355.7700653</v>
      </c>
      <c r="L3461" s="444">
        <f t="shared" ca="1" si="149"/>
        <v>-958801233740.58569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-958801233740.58569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-3995005140.585773</v>
      </c>
      <c r="L3462" s="444">
        <f t="shared" ca="1" si="149"/>
        <v>-962796238881.17151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-962796238881.17151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-4011650995.3382149</v>
      </c>
      <c r="L3463" s="444">
        <f t="shared" ca="1" si="149"/>
        <v>-966807889876.50977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-966807889876.50977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-4028366207.8187904</v>
      </c>
      <c r="L3464" s="444">
        <f t="shared" ca="1" si="149"/>
        <v>-970836256084.32861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-970836256084.32861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-4045151067.0180359</v>
      </c>
      <c r="L3465" s="444">
        <f t="shared" ca="1" si="149"/>
        <v>-974881407151.34668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-974881407151.34668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-4062005863.1306109</v>
      </c>
      <c r="L3466" s="444">
        <f t="shared" ca="1" si="149"/>
        <v>-978943413014.47729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-978943413014.47729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-4078930887.5603218</v>
      </c>
      <c r="L3467" s="444">
        <f t="shared" ca="1" si="149"/>
        <v>-983022343902.0376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-983022343902.0376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-4095926432.9251566</v>
      </c>
      <c r="L3468" s="444">
        <f t="shared" ca="1" si="149"/>
        <v>-987118270334.96277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-987118270334.96277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-4112992793.062345</v>
      </c>
      <c r="L3469" s="444">
        <f t="shared" ca="1" si="149"/>
        <v>-991231263128.02515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-991231263128.02515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-4130130263.0334382</v>
      </c>
      <c r="L3470" s="444">
        <f t="shared" ca="1" si="149"/>
        <v>-995361393391.05859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-995361393391.05859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-4147339139.1294107</v>
      </c>
      <c r="L3471" s="444">
        <f t="shared" ca="1" si="149"/>
        <v>-999508732530.18799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-999508732530.18799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-4164619718.8757834</v>
      </c>
      <c r="L3472" s="444">
        <f t="shared" ca="1" si="149"/>
        <v>-1003673352249.0637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-1003673352249.0637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-4181972301.0377655</v>
      </c>
      <c r="L3473" s="444">
        <f t="shared" ca="1" si="149"/>
        <v>-1007855324550.1014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-1007855324550.1014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-4199397185.6254225</v>
      </c>
      <c r="L3474" s="444">
        <f t="shared" ca="1" si="149"/>
        <v>-1012054721735.7268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-1012054721735.7268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-4216894673.8988614</v>
      </c>
      <c r="L3475" s="444">
        <f t="shared" ca="1" si="149"/>
        <v>-1016271616409.6256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-1016271616409.6256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-4234465068.3734398</v>
      </c>
      <c r="L3476" s="444">
        <f t="shared" ca="1" si="149"/>
        <v>-1020506081477.999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-1020506081477.999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-4252108672.824996</v>
      </c>
      <c r="L3477" s="444">
        <f t="shared" ca="1" si="149"/>
        <v>-1024758190150.824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-1024758190150.824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-4269825792.2951002</v>
      </c>
      <c r="L3478" s="444">
        <f t="shared" ca="1" si="149"/>
        <v>-1029028015943.119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-1029028015943.119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-4287616733.0963297</v>
      </c>
      <c r="L3479" s="444">
        <f t="shared" ca="1" si="149"/>
        <v>-1033315632676.2153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-1033315632676.2153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-4305481802.817564</v>
      </c>
      <c r="L3480" s="444">
        <f t="shared" ca="1" si="149"/>
        <v>-1037621114479.0328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-1037621114479.0328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-4323421310.3293037</v>
      </c>
      <c r="L3481" s="444">
        <f t="shared" ca="1" si="149"/>
        <v>-1041944535789.3622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-1041944535789.3622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-4341435565.7890091</v>
      </c>
      <c r="L3482" s="444">
        <f t="shared" ca="1" si="149"/>
        <v>-1046285971355.1512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-1046285971355.1512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-4359524880.6464634</v>
      </c>
      <c r="L3483" s="444">
        <f t="shared" ca="1" si="149"/>
        <v>-1050645496235.7977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-1050645496235.7977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-4377689567.6491575</v>
      </c>
      <c r="L3484" s="444">
        <f t="shared" ca="1" si="149"/>
        <v>-1055023185803.4469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-1055023185803.4469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-4395929940.8476954</v>
      </c>
      <c r="L3485" s="444">
        <f t="shared" ca="1" si="149"/>
        <v>-1059419115744.2946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-1059419115744.2946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-4414246315.6012268</v>
      </c>
      <c r="L3486" s="444">
        <f t="shared" ca="1" si="149"/>
        <v>-1063833362059.8958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-1063833362059.8958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-4432639008.5828991</v>
      </c>
      <c r="L3487" s="444">
        <f t="shared" ca="1" si="149"/>
        <v>-1068266001068.4786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-1068266001068.4786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-4451108337.7853279</v>
      </c>
      <c r="L3488" s="444">
        <f t="shared" ca="1" si="149"/>
        <v>-1072717109406.2639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-1072717109406.2639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-4469654622.5260992</v>
      </c>
      <c r="L3489" s="444">
        <f t="shared" ca="1" si="149"/>
        <v>-1077186764028.79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-1077186764028.79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-4488278183.4532919</v>
      </c>
      <c r="L3490" s="444">
        <f t="shared" ca="1" si="149"/>
        <v>-1081675042212.2433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-1081675042212.2433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-4506979342.551013</v>
      </c>
      <c r="L3491" s="444">
        <f t="shared" ca="1" si="149"/>
        <v>-1086182021554.7943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-1086182021554.7943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-4525758423.1449766</v>
      </c>
      <c r="L3492" s="444">
        <f t="shared" ca="1" si="149"/>
        <v>-1090707779977.9393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-1090707779977.9393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-4544615749.9080801</v>
      </c>
      <c r="L3493" s="444">
        <f t="shared" ca="1" si="149"/>
        <v>-1095252395727.8474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-1095252395727.8474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-4563551648.8660307</v>
      </c>
      <c r="L3494" s="444">
        <f t="shared" ca="1" si="149"/>
        <v>-1099815947376.7134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-1099815947376.7134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-4582566447.4029722</v>
      </c>
      <c r="L3495" s="444">
        <f t="shared" ca="1" si="149"/>
        <v>-1104398513824.1165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-1104398513824.1165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-4601660474.2671518</v>
      </c>
      <c r="L3496" s="444">
        <f t="shared" ca="1" si="149"/>
        <v>-1109000174298.3835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-1109000174298.3835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-4620834059.5765982</v>
      </c>
      <c r="L3497" s="444">
        <f t="shared" ca="1" si="149"/>
        <v>-1113621008357.9602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-1113621008357.9602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-4640087534.8248339</v>
      </c>
      <c r="L3498" s="444">
        <f t="shared" ca="1" si="149"/>
        <v>-1118261095892.7852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-1118261095892.7852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-4659421232.8866043</v>
      </c>
      <c r="L3499" s="444">
        <f t="shared" ca="1" si="149"/>
        <v>-1122920517125.6719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-1122920517125.6719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-4678835488.023633</v>
      </c>
      <c r="L3500" s="444">
        <f t="shared" ca="1" si="149"/>
        <v>-1127599352613.6956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-1127599352613.6956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-4698330635.890398</v>
      </c>
      <c r="L3501" s="444">
        <f t="shared" ca="1" si="149"/>
        <v>-1132297683249.5859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-1132297683249.5859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-4717907013.5399418</v>
      </c>
      <c r="L3502" s="444">
        <f t="shared" ca="1" si="149"/>
        <v>-1137015590263.126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-1137015590263.126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-4737564959.4296913</v>
      </c>
      <c r="L3503" s="444">
        <f t="shared" ca="1" si="149"/>
        <v>-1141753155222.5557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-1141753155222.5557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-4757304813.4273148</v>
      </c>
      <c r="L3504" s="444">
        <f t="shared" ca="1" si="149"/>
        <v>-1146510460035.9829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-1146510460035.9829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-4777126916.8165951</v>
      </c>
      <c r="L3505" s="444">
        <f t="shared" ca="1" si="149"/>
        <v>-1151287586952.7996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-1151287586952.7996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-4797031612.3033314</v>
      </c>
      <c r="L3506" s="444">
        <f t="shared" ca="1" si="149"/>
        <v>-1156084618565.1028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-1156084618565.1028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-4817019244.0212612</v>
      </c>
      <c r="L3507" s="444">
        <f t="shared" ca="1" si="149"/>
        <v>-1160901637809.124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-1160901637809.124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-4837090157.5380163</v>
      </c>
      <c r="L3508" s="444">
        <f t="shared" ca="1" si="149"/>
        <v>-1165738727966.6621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-1165738727966.6621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-4857244699.8610916</v>
      </c>
      <c r="L3509" s="444">
        <f t="shared" ca="1" si="149"/>
        <v>-1170595972666.5232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-1170595972666.5232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-4877483219.4438467</v>
      </c>
      <c r="L3510" s="444">
        <f t="shared" ca="1" si="149"/>
        <v>-1175473455885.967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-1175473455885.967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-4897806066.1915293</v>
      </c>
      <c r="L3511" s="444">
        <f t="shared" ca="1" si="149"/>
        <v>-1180371261952.1587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-1180371261952.1587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-4918213591.4673281</v>
      </c>
      <c r="L3512" s="444">
        <f t="shared" ca="1" si="149"/>
        <v>-1185289475543.626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-1185289475543.626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-4938706148.0984411</v>
      </c>
      <c r="L3513" s="444">
        <f t="shared" ca="1" si="149"/>
        <v>-1190228181691.7244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-1190228181691.7244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-4959284090.382185</v>
      </c>
      <c r="L3514" s="444">
        <f t="shared" ca="1" si="149"/>
        <v>-1195187465782.1064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-1195187465782.1064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-4979947774.0921097</v>
      </c>
      <c r="L3515" s="444">
        <f t="shared" ca="1" si="149"/>
        <v>-1200167413556.1985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-1200167413556.1985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-5000697556.4841604</v>
      </c>
      <c r="L3516" s="444">
        <f t="shared" ca="1" si="149"/>
        <v>-1205168111112.6826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-1205168111112.6826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-5021533796.302844</v>
      </c>
      <c r="L3517" s="444">
        <f t="shared" ca="1" si="149"/>
        <v>-1210189644908.9854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-1210189644908.9854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-5042456853.7874393</v>
      </c>
      <c r="L3518" s="444">
        <f t="shared" ca="1" si="149"/>
        <v>-1215232101762.7727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-1215232101762.7727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-5063467090.6782198</v>
      </c>
      <c r="L3519" s="444">
        <f t="shared" ca="1" si="149"/>
        <v>-1220295568853.4509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-1220295568853.4509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-5084564870.2227125</v>
      </c>
      <c r="L3520" s="444">
        <f t="shared" ca="1" si="149"/>
        <v>-1225380133723.6736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-1225380133723.6736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-5105750557.1819735</v>
      </c>
      <c r="L3521" s="444">
        <f t="shared" ca="1" si="149"/>
        <v>-1230485884280.8555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-1230485884280.8555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-5127024517.8368979</v>
      </c>
      <c r="L3522" s="444">
        <f t="shared" ca="1" si="149"/>
        <v>-1235612908798.6924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-1235612908798.6924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-5148387119.9945517</v>
      </c>
      <c r="L3523" s="444">
        <f t="shared" ca="1" si="149"/>
        <v>-1240761295918.687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-1240761295918.687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-5169838732.9945288</v>
      </c>
      <c r="L3524" s="444">
        <f t="shared" ca="1" si="149"/>
        <v>-1245931134651.6816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-1245931134651.6816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-5191379727.7153397</v>
      </c>
      <c r="L3525" s="444">
        <f t="shared" ca="1" si="149"/>
        <v>-1251122514379.397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-1251122514379.397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-5213010476.580821</v>
      </c>
      <c r="L3526" s="444">
        <f t="shared" ca="1" si="149"/>
        <v>-1256335524855.9778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-1256335524855.9778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-5234731353.5665741</v>
      </c>
      <c r="L3527" s="444">
        <f t="shared" ca="1" si="149"/>
        <v>-1261570256209.5444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-1261570256209.5444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-5256542734.2064352</v>
      </c>
      <c r="L3528" s="444">
        <f t="shared" ca="1" si="149"/>
        <v>-1266826798943.751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-1266826798943.751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-5278444995.5989628</v>
      </c>
      <c r="L3529" s="444">
        <f t="shared" ca="1" si="149"/>
        <v>-1272105243939.3499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-1272105243939.3499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-5300438516.4139576</v>
      </c>
      <c r="L3530" s="444">
        <f t="shared" ca="1" si="149"/>
        <v>-1277405682455.7639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-1277405682455.7639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-5322523676.8990164</v>
      </c>
      <c r="L3531" s="444">
        <f t="shared" ca="1" si="149"/>
        <v>-1282728206132.6628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-1282728206132.6628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-5344700858.886095</v>
      </c>
      <c r="L3532" s="444">
        <f t="shared" ca="1" si="149"/>
        <v>-1288072906991.5488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-1288072906991.5488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-5366970445.7981205</v>
      </c>
      <c r="L3533" s="444">
        <f t="shared" ca="1" si="149"/>
        <v>-1293439877437.3469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-1293439877437.3469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-5389332822.655612</v>
      </c>
      <c r="L3534" s="444">
        <f t="shared" ca="1" si="149"/>
        <v>-1298829210260.0024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-1298829210260.0024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-5411788376.0833435</v>
      </c>
      <c r="L3535" s="444">
        <f t="shared" ca="1" si="149"/>
        <v>-1304240998636.0857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-1304240998636.0857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-5434337494.3170233</v>
      </c>
      <c r="L3536" s="444">
        <f t="shared" ca="1" si="149"/>
        <v>-1309675336130.4028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-1309675336130.4028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-5456980567.2100115</v>
      </c>
      <c r="L3537" s="444">
        <f t="shared" ca="1" si="149"/>
        <v>-1315132316697.6128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-1315132316697.6128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-5479717986.2400532</v>
      </c>
      <c r="L3538" s="444">
        <f t="shared" ca="1" si="149"/>
        <v>-1320612034683.8528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-1320612034683.8528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-5502550144.5160532</v>
      </c>
      <c r="L3539" s="444">
        <f t="shared" ca="1" si="149"/>
        <v>-1326114584828.3689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-1326114584828.3689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-5525477436.7848701</v>
      </c>
      <c r="L3540" s="444">
        <f t="shared" ca="1" si="149"/>
        <v>-1331640062265.1538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-1331640062265.1538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-5548500259.4381409</v>
      </c>
      <c r="L3541" s="444">
        <f t="shared" ca="1" si="149"/>
        <v>-1337188562524.592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-1337188562524.592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-5571619010.5191336</v>
      </c>
      <c r="L3542" s="444">
        <f t="shared" ca="1" si="149"/>
        <v>-1342760181535.1111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-1342760181535.1111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-5594834089.7296295</v>
      </c>
      <c r="L3543" s="444">
        <f t="shared" ca="1" si="149"/>
        <v>-1348355015624.8408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-1348355015624.8408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-5618145898.4368362</v>
      </c>
      <c r="L3544" s="444">
        <f t="shared" ca="1" si="149"/>
        <v>-1353973161523.2776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-1353973161523.2776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-5641554839.6803236</v>
      </c>
      <c r="L3545" s="444">
        <f t="shared" ca="1" si="149"/>
        <v>-1359614716362.958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-1359614716362.958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-5665061318.1789913</v>
      </c>
      <c r="L3546" s="444">
        <f t="shared" ca="1" si="149"/>
        <v>-1365279777681.137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-1365279777681.137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-5688665740.3380709</v>
      </c>
      <c r="L3547" s="444">
        <f t="shared" ca="1" si="149"/>
        <v>-1370968443421.4751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-1370968443421.4751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-5712368514.2561464</v>
      </c>
      <c r="L3548" s="444">
        <f t="shared" ca="1" si="149"/>
        <v>-1376680811935.7312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-1376680811935.7312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-5736170049.732213</v>
      </c>
      <c r="L3549" s="444">
        <f t="shared" ca="1" si="149"/>
        <v>-1382416981985.4634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-1382416981985.4634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-5760070758.2727642</v>
      </c>
      <c r="L3550" s="444">
        <f t="shared" ca="1" si="149"/>
        <v>-1388177052743.7361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-1388177052743.7361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-5784071053.0988998</v>
      </c>
      <c r="L3551" s="444">
        <f t="shared" ca="1" si="149"/>
        <v>-1393961123796.835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-1393961123796.835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-5808171349.1534786</v>
      </c>
      <c r="L3552" s="444">
        <f t="shared" ca="1" si="149"/>
        <v>-1399769295145.9885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-1399769295145.9885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-5832372063.1082859</v>
      </c>
      <c r="L3553" s="444">
        <f t="shared" ca="1" si="149"/>
        <v>-1405601667209.0969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-1405601667209.0969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-5856673613.3712368</v>
      </c>
      <c r="L3554" s="444">
        <f t="shared" ca="1" si="149"/>
        <v>-1411458340822.4683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-1411458340822.4683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-5881076420.0936174</v>
      </c>
      <c r="L3555" s="444">
        <f t="shared" ca="1" si="149"/>
        <v>-1417339417242.5618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-1417339417242.5618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-5905580905.1773405</v>
      </c>
      <c r="L3556" s="444">
        <f t="shared" ca="1" si="149"/>
        <v>-1423244998147.739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-1423244998147.739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-5930187492.2822456</v>
      </c>
      <c r="L3557" s="444">
        <f t="shared" ca="1" si="149"/>
        <v>-1429175185640.0212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-1429175185640.0212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-5954896606.8334217</v>
      </c>
      <c r="L3558" s="444">
        <f t="shared" ca="1" si="149"/>
        <v>-1435130082246.8547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-1435130082246.8547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-5979708676.0285616</v>
      </c>
      <c r="L3559" s="444">
        <f t="shared" ca="1" si="149"/>
        <v>-1441109790922.8833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-1441109790922.8833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-6004624128.8453474</v>
      </c>
      <c r="L3560" s="444">
        <f t="shared" ca="1" si="149"/>
        <v>-1447114415051.7288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-1447114415051.7288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-6029643396.0488701</v>
      </c>
      <c r="L3561" s="444">
        <f t="shared" ca="1" si="149"/>
        <v>-1453144058447.7776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-1453144058447.7776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-6054766910.1990728</v>
      </c>
      <c r="L3562" s="444">
        <f t="shared" ca="1" si="149"/>
        <v>-1459198825357.9766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-1459198825357.9766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-6079995105.6582355</v>
      </c>
      <c r="L3563" s="444">
        <f t="shared" ca="1" si="149"/>
        <v>-1465278820463.6348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-1465278820463.6348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-6105328418.5984783</v>
      </c>
      <c r="L3564" s="444">
        <f t="shared" ca="1" si="149"/>
        <v>-1471384148882.2332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-1471384148882.2332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-6130767287.009305</v>
      </c>
      <c r="L3565" s="444">
        <f t="shared" ca="1" si="149"/>
        <v>-1477514916169.2424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-1477514916169.2424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-6156312150.7051764</v>
      </c>
      <c r="L3566" s="444">
        <f t="shared" ca="1" si="149"/>
        <v>-1483671228319.9475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-1483671228319.9475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-6181963451.3331146</v>
      </c>
      <c r="L3567" s="444">
        <f t="shared" ca="1" si="149"/>
        <v>-1489853191771.2805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-1489853191771.2805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-6207721632.3803358</v>
      </c>
      <c r="L3568" s="444">
        <f t="shared" ca="1" si="149"/>
        <v>-1496060913403.6609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-1496060913403.6609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-6233587139.1819201</v>
      </c>
      <c r="L3569" s="444">
        <f t="shared" ca="1" si="149"/>
        <v>-1502294500542.8428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-1502294500542.8428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-6259560418.9285116</v>
      </c>
      <c r="L3570" s="444">
        <f t="shared" ca="1" si="149"/>
        <v>-1508554060961.7712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-1508554060961.7712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-6285641920.6740465</v>
      </c>
      <c r="L3571" s="444">
        <f t="shared" ca="1" si="149"/>
        <v>-1514839702882.4453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-1514839702882.4453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-6311832095.3435221</v>
      </c>
      <c r="L3572" s="444">
        <f t="shared" ca="1" si="149"/>
        <v>-1521151534977.7888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-1521151534977.7888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-6338131395.7407866</v>
      </c>
      <c r="L3573" s="444">
        <f t="shared" ca="1" si="149"/>
        <v>-1527489666373.5295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-1527489666373.5295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-6364540276.5563726</v>
      </c>
      <c r="L3574" s="444">
        <f t="shared" ca="1" si="149"/>
        <v>-1533854206650.0859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-1533854206650.0859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-6391059194.3753576</v>
      </c>
      <c r="L3575" s="444">
        <f t="shared" ca="1" si="149"/>
        <v>-1540245265844.4612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-1540245265844.4612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-6417688607.6852551</v>
      </c>
      <c r="L3576" s="444">
        <f t="shared" ca="1" si="149"/>
        <v>-1546662954452.1465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-1546662954452.1465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-6444428976.8839436</v>
      </c>
      <c r="L3577" s="444">
        <f t="shared" ca="1" si="149"/>
        <v>-1553107383429.0305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-1553107383429.0305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-6471280764.2876272</v>
      </c>
      <c r="L3578" s="444">
        <f t="shared" ref="L3578:L3832" ca="1" si="154">I3578-J3578+K3578</f>
        <v>-1559578664193.3181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-1559578664193.3181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-6498244434.1388254</v>
      </c>
      <c r="L3579" s="444">
        <f t="shared" ca="1" si="154"/>
        <v>-1566076908627.457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-1566076908627.457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-6525320452.6144047</v>
      </c>
      <c r="L3580" s="444">
        <f t="shared" ca="1" si="154"/>
        <v>-1572602229080.0715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-1572602229080.0715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-6552509287.8336315</v>
      </c>
      <c r="L3581" s="444">
        <f t="shared" ca="1" si="154"/>
        <v>-1579154738367.9053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-1579154738367.9053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-6579811409.866272</v>
      </c>
      <c r="L3582" s="444">
        <f t="shared" ca="1" si="154"/>
        <v>-1585734549777.7715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-1585734549777.7715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-6607227290.7407141</v>
      </c>
      <c r="L3583" s="444">
        <f t="shared" ca="1" si="154"/>
        <v>-1592341777068.5122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-1592341777068.5122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-6634757404.4521341</v>
      </c>
      <c r="L3584" s="444">
        <f t="shared" ca="1" si="154"/>
        <v>-1598976534472.9644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-1598976534472.9644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-6662402226.970685</v>
      </c>
      <c r="L3585" s="444">
        <f t="shared" ca="1" si="154"/>
        <v>-1605638936699.9351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-1605638936699.9351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-6690162236.2497292</v>
      </c>
      <c r="L3586" s="444">
        <f t="shared" ca="1" si="154"/>
        <v>-1612329098936.1848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-1612329098936.1848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-6718037912.2341032</v>
      </c>
      <c r="L3587" s="444">
        <f t="shared" ca="1" si="154"/>
        <v>-1619047136848.4189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-1619047136848.4189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-6746029736.868412</v>
      </c>
      <c r="L3588" s="444">
        <f t="shared" ca="1" si="154"/>
        <v>-1625793166585.2874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-1625793166585.2874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-6774138194.1053638</v>
      </c>
      <c r="L3589" s="444">
        <f t="shared" ca="1" si="154"/>
        <v>-1632567304779.3928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-1632567304779.3928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-6802363769.9141369</v>
      </c>
      <c r="L3590" s="444">
        <f t="shared" ca="1" si="154"/>
        <v>-1639369668549.3069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-1639369668549.3069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-6830706952.2887783</v>
      </c>
      <c r="L3591" s="444">
        <f t="shared" ca="1" si="154"/>
        <v>-1646200375501.5957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-1646200375501.5957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-6859168231.256649</v>
      </c>
      <c r="L3592" s="444">
        <f t="shared" ca="1" si="154"/>
        <v>-1653059543732.8523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-1653059543732.8523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-6887748098.8868847</v>
      </c>
      <c r="L3593" s="444">
        <f t="shared" ca="1" si="154"/>
        <v>-1659947291831.7393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-1659947291831.7393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-6916447049.298913</v>
      </c>
      <c r="L3594" s="444">
        <f t="shared" ca="1" si="154"/>
        <v>-1666863738881.0381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-1666863738881.0381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-6945265578.6709919</v>
      </c>
      <c r="L3595" s="444">
        <f t="shared" ca="1" si="154"/>
        <v>-1673809004459.709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-1673809004459.709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-6974204185.2487869</v>
      </c>
      <c r="L3596" s="444">
        <f t="shared" ca="1" si="154"/>
        <v>-1680783208644.9578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-1680783208644.9578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-7003263369.3539906</v>
      </c>
      <c r="L3597" s="444">
        <f t="shared" ca="1" si="154"/>
        <v>-1687786472014.3118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-1687786472014.3118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-7032443633.3929653</v>
      </c>
      <c r="L3598" s="444">
        <f t="shared" ca="1" si="154"/>
        <v>-1694818915647.7048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-1694818915647.7048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-7061745481.8654366</v>
      </c>
      <c r="L3599" s="444">
        <f t="shared" ca="1" si="154"/>
        <v>-1701880661129.5703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-1701880661129.5703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-7091169421.37321</v>
      </c>
      <c r="L3600" s="444">
        <f t="shared" ca="1" si="154"/>
        <v>-1708971830550.9436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-1708971830550.9436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-7120715960.628932</v>
      </c>
      <c r="L3601" s="444">
        <f t="shared" ca="1" si="154"/>
        <v>-1716092546511.5725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-1716092546511.5725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-7150385610.4648867</v>
      </c>
      <c r="L3602" s="444">
        <f t="shared" ca="1" si="154"/>
        <v>-1723242932122.0374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-1723242932122.0374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-7180178883.8418236</v>
      </c>
      <c r="L3603" s="444">
        <f t="shared" ca="1" si="154"/>
        <v>-1730423111005.8792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-1730423111005.8792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-7210096295.8578291</v>
      </c>
      <c r="L3604" s="444">
        <f t="shared" ca="1" si="154"/>
        <v>-1737633207301.7371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-1737633207301.7371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-7240138363.7572365</v>
      </c>
      <c r="L3605" s="444">
        <f t="shared" ca="1" si="154"/>
        <v>-1744873345665.4944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-1744873345665.4944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-7270305606.9395599</v>
      </c>
      <c r="L3606" s="444">
        <f t="shared" ca="1" si="154"/>
        <v>-1752143651272.4338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-1752143651272.4338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-7300598546.9684744</v>
      </c>
      <c r="L3607" s="444">
        <f t="shared" ca="1" si="154"/>
        <v>-1759444249819.4023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-1759444249819.4023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-7331017707.580843</v>
      </c>
      <c r="L3608" s="444">
        <f t="shared" ca="1" si="154"/>
        <v>-1766775267526.9832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-1766775267526.9832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-7361563614.6957617</v>
      </c>
      <c r="L3609" s="444">
        <f t="shared" ca="1" si="154"/>
        <v>-1774136831141.679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-1774136831141.679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-7392236796.4236622</v>
      </c>
      <c r="L3610" s="444">
        <f t="shared" ca="1" si="154"/>
        <v>-1781529067938.1025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-1781529067938.1025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-7423037783.0754271</v>
      </c>
      <c r="L3611" s="444">
        <f t="shared" ca="1" si="154"/>
        <v>-1788952105721.178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-1788952105721.178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-7453967107.1715746</v>
      </c>
      <c r="L3612" s="444">
        <f t="shared" ca="1" si="154"/>
        <v>-1796406072828.3496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-1796406072828.3496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-7485025303.451457</v>
      </c>
      <c r="L3613" s="444">
        <f t="shared" ca="1" si="154"/>
        <v>-1803891098131.801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-1803891098131.801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-7516212908.8825045</v>
      </c>
      <c r="L3614" s="444">
        <f t="shared" ca="1" si="154"/>
        <v>-1811407311040.6836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-1811407311040.6836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-7547530462.6695147</v>
      </c>
      <c r="L3615" s="444">
        <f t="shared" ca="1" si="154"/>
        <v>-1818954841503.353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-1818954841503.353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-7578978506.2639704</v>
      </c>
      <c r="L3616" s="444">
        <f t="shared" ca="1" si="154"/>
        <v>-1826533820009.6169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-1826533820009.6169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-7610557583.3734035</v>
      </c>
      <c r="L3617" s="444">
        <f t="shared" ca="1" si="154"/>
        <v>-1834144377592.9902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-1834144377592.9902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-7642268239.9707928</v>
      </c>
      <c r="L3618" s="444">
        <f t="shared" ca="1" si="154"/>
        <v>-1841786645832.9609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-1841786645832.9609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-7674111024.3040047</v>
      </c>
      <c r="L3619" s="444">
        <f t="shared" ca="1" si="154"/>
        <v>-1849460756857.2649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-1849460756857.2649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-7706086486.9052706</v>
      </c>
      <c r="L3620" s="444">
        <f t="shared" ca="1" si="154"/>
        <v>-1857166843344.1702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-1857166843344.1702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-7738195180.600708</v>
      </c>
      <c r="L3621" s="444">
        <f t="shared" ca="1" si="154"/>
        <v>-1864905038524.771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-1864905038524.771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-7770437660.5198793</v>
      </c>
      <c r="L3622" s="444">
        <f t="shared" ca="1" si="154"/>
        <v>-1872675476185.2908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-1872675476185.2908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-7802814484.1053772</v>
      </c>
      <c r="L3623" s="444">
        <f t="shared" ca="1" si="154"/>
        <v>-1880478290669.3962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-1880478290669.3962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-7835326211.1224852</v>
      </c>
      <c r="L3624" s="444">
        <f t="shared" ca="1" si="154"/>
        <v>-1888313616880.5188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-1888313616880.5188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-7867973403.668828</v>
      </c>
      <c r="L3625" s="444">
        <f t="shared" ca="1" si="154"/>
        <v>-1896181590284.1877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-1896181590284.1877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-7900756626.1841154</v>
      </c>
      <c r="L3626" s="444">
        <f t="shared" ca="1" si="154"/>
        <v>-1904082346910.3718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-1904082346910.3718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-7933676445.4598837</v>
      </c>
      <c r="L3627" s="444">
        <f t="shared" ca="1" si="154"/>
        <v>-1912016023355.8318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-1912016023355.8318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-7966733430.6492977</v>
      </c>
      <c r="L3628" s="444">
        <f t="shared" ca="1" si="154"/>
        <v>-1919982756786.4812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-1919982756786.4812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-7999928153.2770052</v>
      </c>
      <c r="L3629" s="444">
        <f t="shared" ca="1" si="154"/>
        <v>-1927982684939.7583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-1927982684939.7583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-8033261187.2489929</v>
      </c>
      <c r="L3630" s="444">
        <f t="shared" ca="1" si="154"/>
        <v>-1936015946127.0073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-1936015946127.0073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-8066733108.8625307</v>
      </c>
      <c r="L3631" s="444">
        <f t="shared" ca="1" si="154"/>
        <v>-1944082679235.8699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-1944082679235.8699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-8100344496.816124</v>
      </c>
      <c r="L3632" s="444">
        <f t="shared" ca="1" si="154"/>
        <v>-1952183023732.686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-1952183023732.686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-8134095932.2195253</v>
      </c>
      <c r="L3633" s="444">
        <f t="shared" ca="1" si="154"/>
        <v>-1960317119664.9055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-1960317119664.9055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-8167987998.6037722</v>
      </c>
      <c r="L3634" s="444">
        <f t="shared" ca="1" si="154"/>
        <v>-1968485107663.5093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-1968485107663.5093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-8202021281.9312887</v>
      </c>
      <c r="L3635" s="444">
        <f t="shared" ca="1" si="154"/>
        <v>-1976687128945.4407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-1976687128945.4407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-8236196370.6060019</v>
      </c>
      <c r="L3636" s="444">
        <f t="shared" ca="1" si="154"/>
        <v>-1984923325316.0466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-1984923325316.0466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-8270513855.4835272</v>
      </c>
      <c r="L3637" s="444">
        <f t="shared" ca="1" si="154"/>
        <v>-1993193839171.5303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-1993193839171.5303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-8304974329.8813763</v>
      </c>
      <c r="L3638" s="444">
        <f t="shared" ca="1" si="154"/>
        <v>-2001498813501.4116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-2001498813501.4116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-8339578389.5892162</v>
      </c>
      <c r="L3639" s="444">
        <f t="shared" ca="1" si="154"/>
        <v>-2009838391891.0007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-2009838391891.0007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-8374326632.8791695</v>
      </c>
      <c r="L3640" s="444">
        <f t="shared" ca="1" si="154"/>
        <v>-2018212718523.8799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-2018212718523.8799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-8409219660.5161657</v>
      </c>
      <c r="L3641" s="444">
        <f t="shared" ca="1" si="154"/>
        <v>-2026621938184.396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-2026621938184.396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-8444258075.7683163</v>
      </c>
      <c r="L3642" s="444">
        <f t="shared" ca="1" si="154"/>
        <v>-2035066196260.1643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-2035066196260.1643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-8479442484.4173508</v>
      </c>
      <c r="L3643" s="444">
        <f t="shared" ca="1" si="154"/>
        <v>-2043545638744.5815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-2043545638744.5815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-8514773494.7690897</v>
      </c>
      <c r="L3644" s="444">
        <f t="shared" ca="1" si="154"/>
        <v>-2052060412239.3506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-2052060412239.3506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-8550251717.6639605</v>
      </c>
      <c r="L3645" s="444">
        <f t="shared" ca="1" si="154"/>
        <v>-2060610663957.0146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-2060610663957.0146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-8585877766.4875612</v>
      </c>
      <c r="L3646" s="444">
        <f t="shared" ca="1" si="154"/>
        <v>-2069196541723.5022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-2069196541723.5022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-8621652257.1812592</v>
      </c>
      <c r="L3647" s="444">
        <f t="shared" ca="1" si="154"/>
        <v>-2077818193980.6833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-2077818193980.6833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-8657575808.2528477</v>
      </c>
      <c r="L3648" s="444">
        <f t="shared" ca="1" si="154"/>
        <v>-2086475769788.9363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-2086475769788.9363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-8693649040.7872353</v>
      </c>
      <c r="L3649" s="444">
        <f t="shared" ca="1" si="154"/>
        <v>-2095169418829.7236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-2095169418829.7236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-8729872578.4571819</v>
      </c>
      <c r="L3650" s="444">
        <f t="shared" ca="1" si="154"/>
        <v>-2103899291408.1809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-2103899291408.1809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-8766247047.5340881</v>
      </c>
      <c r="L3651" s="444">
        <f t="shared" ca="1" si="154"/>
        <v>-2112665538455.7151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-2112665538455.7151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-8802773076.8988132</v>
      </c>
      <c r="L3652" s="444">
        <f t="shared" ca="1" si="154"/>
        <v>-2121468311532.614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-2121468311532.614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-8839451298.0525589</v>
      </c>
      <c r="L3653" s="444">
        <f t="shared" ca="1" si="154"/>
        <v>-2130307762830.6665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-2130307762830.6665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-8876282345.1277771</v>
      </c>
      <c r="L3654" s="444">
        <f t="shared" ca="1" si="154"/>
        <v>-2139184045175.7942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-2139184045175.7942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-8913266854.8991432</v>
      </c>
      <c r="L3655" s="444">
        <f t="shared" ca="1" si="154"/>
        <v>-2148097312030.6934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-2148097312030.6934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-8950405466.7945557</v>
      </c>
      <c r="L3656" s="444">
        <f t="shared" ca="1" si="154"/>
        <v>-2157047717497.4878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-2157047717497.4878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-8987698822.9061985</v>
      </c>
      <c r="L3657" s="444">
        <f t="shared" ca="1" si="154"/>
        <v>-2166035416320.394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-2166035416320.394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-9025147568.0016422</v>
      </c>
      <c r="L3658" s="444">
        <f t="shared" ca="1" si="154"/>
        <v>-2175060563888.3958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-2175060563888.3958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-9062752349.5349827</v>
      </c>
      <c r="L3659" s="444">
        <f t="shared" ca="1" si="154"/>
        <v>-2184123316237.9307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-2184123316237.9307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-9100513817.6580448</v>
      </c>
      <c r="L3660" s="444">
        <f t="shared" ca="1" si="154"/>
        <v>-2193223830055.5886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-2193223830055.5886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-9138432625.2316189</v>
      </c>
      <c r="L3661" s="444">
        <f t="shared" ca="1" si="154"/>
        <v>-2202362262680.8203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-2202362262680.8203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-9176509427.8367519</v>
      </c>
      <c r="L3662" s="444">
        <f t="shared" ca="1" si="154"/>
        <v>-2211538772108.6572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-2211538772108.6572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-9214744883.7860718</v>
      </c>
      <c r="L3663" s="444">
        <f t="shared" ca="1" si="154"/>
        <v>-2220753516992.4434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-2220753516992.4434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-9253139654.1351814</v>
      </c>
      <c r="L3664" s="444">
        <f t="shared" ca="1" si="154"/>
        <v>-2230006656646.5786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-2230006656646.5786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-9291694402.6940765</v>
      </c>
      <c r="L3665" s="444">
        <f t="shared" ca="1" si="154"/>
        <v>-2239298351049.2725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-2239298351049.2725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-9330409796.0386353</v>
      </c>
      <c r="L3666" s="444">
        <f t="shared" ca="1" si="154"/>
        <v>-2248628760845.311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-2248628760845.311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-9369286503.5221291</v>
      </c>
      <c r="L3667" s="444">
        <f t="shared" ca="1" si="154"/>
        <v>-2257998047348.833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-2257998047348.833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-9408325197.2868042</v>
      </c>
      <c r="L3668" s="444">
        <f t="shared" ca="1" si="154"/>
        <v>-2267406372546.1196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-2267406372546.1196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-9447526552.2754974</v>
      </c>
      <c r="L3669" s="444">
        <f t="shared" ca="1" si="154"/>
        <v>-2276853899098.395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-2276853899098.395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-9486891246.2433128</v>
      </c>
      <c r="L3670" s="444">
        <f t="shared" ca="1" si="154"/>
        <v>-2286340790344.6382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-2286340790344.6382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-9526419959.7693253</v>
      </c>
      <c r="L3671" s="444">
        <f t="shared" ca="1" si="154"/>
        <v>-2295867210304.4077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-2295867210304.4077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-9566113376.2683659</v>
      </c>
      <c r="L3672" s="444">
        <f t="shared" ca="1" si="154"/>
        <v>-2305433323680.6763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-2305433323680.6763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-9605972182.0028172</v>
      </c>
      <c r="L3673" s="444">
        <f t="shared" ca="1" si="154"/>
        <v>-2315039295862.6792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-2315039295862.6792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-9645997066.0944958</v>
      </c>
      <c r="L3674" s="444">
        <f t="shared" ca="1" si="154"/>
        <v>-2324685292928.7739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-2324685292928.7739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-9686188720.5365582</v>
      </c>
      <c r="L3675" s="444">
        <f t="shared" ca="1" si="154"/>
        <v>-2334371481649.3105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-2334371481649.3105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-9726547840.2054596</v>
      </c>
      <c r="L3676" s="444">
        <f t="shared" ca="1" si="154"/>
        <v>-2344098029489.5161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-2344098029489.5161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-9767075122.8729839</v>
      </c>
      <c r="L3677" s="444">
        <f t="shared" ca="1" si="154"/>
        <v>-2353865104612.3892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-2353865104612.3892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-9807771269.2182884</v>
      </c>
      <c r="L3678" s="444">
        <f t="shared" ca="1" si="154"/>
        <v>-2363672875881.6074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-2363672875881.6074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-9848636982.8400307</v>
      </c>
      <c r="L3679" s="444">
        <f t="shared" ca="1" si="154"/>
        <v>-2373521512864.4473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-2373521512864.4473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-9889672970.2685299</v>
      </c>
      <c r="L3680" s="444">
        <f t="shared" ca="1" si="154"/>
        <v>-2383411185834.7158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-2383411185834.7158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-9930879940.9779816</v>
      </c>
      <c r="L3681" s="444">
        <f t="shared" ca="1" si="154"/>
        <v>-2393342065775.6938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-2393342065775.6938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-9972258607.3987236</v>
      </c>
      <c r="L3682" s="444">
        <f t="shared" ca="1" si="154"/>
        <v>-2403314324383.0928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-2403314324383.0928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-10013809684.929554</v>
      </c>
      <c r="L3683" s="444">
        <f t="shared" ca="1" si="154"/>
        <v>-2413328134068.0225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-2413328134068.0225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-10055533891.950094</v>
      </c>
      <c r="L3684" s="444">
        <f t="shared" ca="1" si="154"/>
        <v>-2423383667959.9727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-2423383667959.9727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-10097431949.83322</v>
      </c>
      <c r="L3685" s="444">
        <f t="shared" ca="1" si="154"/>
        <v>-2433481099909.8057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-2433481099909.8057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-10139504582.957523</v>
      </c>
      <c r="L3686" s="444">
        <f t="shared" ca="1" si="154"/>
        <v>-2443620604492.7632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-2443620604492.7632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-10181752518.719847</v>
      </c>
      <c r="L3687" s="444">
        <f t="shared" ca="1" si="154"/>
        <v>-2453802357011.4829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-2453802357011.4829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-10224176487.547846</v>
      </c>
      <c r="L3688" s="444">
        <f t="shared" ca="1" si="154"/>
        <v>-2464026533499.0308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-2464026533499.0308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-10266777222.912628</v>
      </c>
      <c r="L3689" s="444">
        <f t="shared" ca="1" si="154"/>
        <v>-2474293310721.9434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-2474293310721.9434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-10309555461.341431</v>
      </c>
      <c r="L3690" s="444">
        <f t="shared" ca="1" si="154"/>
        <v>-2484602866183.2847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-2484602866183.2847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-10352511942.430353</v>
      </c>
      <c r="L3691" s="444">
        <f t="shared" ca="1" si="154"/>
        <v>-2494955378125.7148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-2494955378125.7148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-10395647408.857145</v>
      </c>
      <c r="L3692" s="444">
        <f t="shared" ca="1" si="154"/>
        <v>-2505351025534.5718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-2505351025534.5718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-10438962606.394049</v>
      </c>
      <c r="L3693" s="444">
        <f t="shared" ca="1" si="154"/>
        <v>-2515789988140.9658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-2515789988140.9658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-10482458283.920691</v>
      </c>
      <c r="L3694" s="444">
        <f t="shared" ca="1" si="154"/>
        <v>-2526272446424.8867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-2526272446424.8867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-10526135193.437027</v>
      </c>
      <c r="L3695" s="444">
        <f t="shared" ca="1" si="154"/>
        <v>-2536798581618.3237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-2536798581618.3237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-10569994090.076349</v>
      </c>
      <c r="L3696" s="444">
        <f t="shared" ca="1" si="154"/>
        <v>-2547368575708.3999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-2547368575708.3999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-10614035732.118332</v>
      </c>
      <c r="L3697" s="444">
        <f t="shared" ca="1" si="154"/>
        <v>-2557982611440.5181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-2557982611440.5181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-10658260881.002159</v>
      </c>
      <c r="L3698" s="444">
        <f t="shared" ca="1" si="154"/>
        <v>-2568640872321.52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-2568640872321.52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-10702670301.339666</v>
      </c>
      <c r="L3699" s="444">
        <f t="shared" ca="1" si="154"/>
        <v>-2579343542622.8599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-2579343542622.8599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-10747264760.928583</v>
      </c>
      <c r="L3700" s="444">
        <f t="shared" ca="1" si="154"/>
        <v>-2590090807383.7886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-2590090807383.7886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-10792045030.765785</v>
      </c>
      <c r="L3701" s="444">
        <f t="shared" ca="1" si="154"/>
        <v>-2600882852414.5542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-2600882852414.5542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-10837011885.060642</v>
      </c>
      <c r="L3702" s="444">
        <f t="shared" ca="1" si="154"/>
        <v>-2611719864299.6147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-2611719864299.6147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-10882166101.248394</v>
      </c>
      <c r="L3703" s="444">
        <f t="shared" ca="1" si="154"/>
        <v>-2622602030400.8633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-2622602030400.8633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-10927508460.003597</v>
      </c>
      <c r="L3704" s="444">
        <f t="shared" ca="1" si="154"/>
        <v>-2633529538860.8667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-2633529538860.8667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-10973039745.253611</v>
      </c>
      <c r="L3705" s="444">
        <f t="shared" ca="1" si="154"/>
        <v>-2644502578606.1201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-2644502578606.1201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-11018760744.192167</v>
      </c>
      <c r="L3706" s="444">
        <f t="shared" ca="1" si="154"/>
        <v>-2655521339350.3125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-2655521339350.3125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-11064672247.292969</v>
      </c>
      <c r="L3707" s="444">
        <f t="shared" ca="1" si="154"/>
        <v>-2666586011597.6055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-2666586011597.6055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-11110775048.323357</v>
      </c>
      <c r="L3708" s="444">
        <f t="shared" ca="1" si="154"/>
        <v>-2677696786645.9287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-2677696786645.9287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-11157069944.358036</v>
      </c>
      <c r="L3709" s="444">
        <f t="shared" ca="1" si="154"/>
        <v>-2688853856590.2866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-2688853856590.2866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-11203557735.79286</v>
      </c>
      <c r="L3710" s="444">
        <f t="shared" ca="1" si="154"/>
        <v>-2700057414326.0796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-2700057414326.0796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-11250239226.358665</v>
      </c>
      <c r="L3711" s="444">
        <f t="shared" ca="1" si="154"/>
        <v>-2711307653552.4385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-2711307653552.4385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-11297115223.13516</v>
      </c>
      <c r="L3712" s="444">
        <f t="shared" ca="1" si="154"/>
        <v>-2722604768775.5737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-2722604768775.5737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-11344186536.56489</v>
      </c>
      <c r="L3713" s="444">
        <f t="shared" ca="1" si="154"/>
        <v>-2733948955312.1387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-2733948955312.1387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-11391453980.467245</v>
      </c>
      <c r="L3714" s="444">
        <f t="shared" ca="1" si="154"/>
        <v>-2745340409292.606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-2745340409292.606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-11438918372.052525</v>
      </c>
      <c r="L3715" s="444">
        <f t="shared" ca="1" si="154"/>
        <v>-2756779327664.6587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-2756779327664.6587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-11486580531.936077</v>
      </c>
      <c r="L3716" s="444">
        <f t="shared" ca="1" si="154"/>
        <v>-2768265908196.5947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-2768265908196.5947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-11534441284.152477</v>
      </c>
      <c r="L3717" s="444">
        <f t="shared" ca="1" si="154"/>
        <v>-2779800349480.7471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-2779800349480.7471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-11582501456.169779</v>
      </c>
      <c r="L3718" s="444">
        <f t="shared" ca="1" si="154"/>
        <v>-2791382850936.917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-2791382850936.917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-11630761878.90382</v>
      </c>
      <c r="L3719" s="444">
        <f t="shared" ca="1" si="154"/>
        <v>-2803013612815.8208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-2803013612815.8208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-11679223386.732586</v>
      </c>
      <c r="L3720" s="444">
        <f t="shared" ca="1" si="154"/>
        <v>-2814692836202.5532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-2814692836202.5532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-11727886817.510639</v>
      </c>
      <c r="L3721" s="444">
        <f t="shared" ca="1" si="154"/>
        <v>-2826420723020.064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-2826420723020.064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-11776753012.583599</v>
      </c>
      <c r="L3722" s="444">
        <f t="shared" ca="1" si="154"/>
        <v>-2838197476032.6475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-2838197476032.6475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-11825822816.802698</v>
      </c>
      <c r="L3723" s="444">
        <f t="shared" ca="1" si="154"/>
        <v>-2850023298849.4502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-2850023298849.4502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-11875097078.539375</v>
      </c>
      <c r="L3724" s="444">
        <f t="shared" ca="1" si="154"/>
        <v>-2861898395927.9897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-2861898395927.9897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-11924576649.699957</v>
      </c>
      <c r="L3725" s="444">
        <f t="shared" ca="1" si="154"/>
        <v>-2873822972577.6899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-2873822972577.6899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-11974262385.740376</v>
      </c>
      <c r="L3726" s="444">
        <f t="shared" ca="1" si="154"/>
        <v>-2885797234963.4302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-2885797234963.4302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-12024155145.68096</v>
      </c>
      <c r="L3727" s="444">
        <f t="shared" ca="1" si="154"/>
        <v>-2897821390109.1113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-2897821390109.1113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-12074255792.121298</v>
      </c>
      <c r="L3728" s="444">
        <f t="shared" ca="1" si="154"/>
        <v>-2909895645901.2324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-2909895645901.2324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-12124565191.255135</v>
      </c>
      <c r="L3729" s="444">
        <f t="shared" ca="1" si="154"/>
        <v>-2922020211092.4878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-2922020211092.4878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-12175084212.885366</v>
      </c>
      <c r="L3730" s="444">
        <f t="shared" ca="1" si="154"/>
        <v>-2934195295305.373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-2934195295305.373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-12225813730.439054</v>
      </c>
      <c r="L3731" s="444">
        <f t="shared" ca="1" si="154"/>
        <v>-2946421109035.812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-2946421109035.812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-12276754620.98255</v>
      </c>
      <c r="L3732" s="444">
        <f t="shared" ca="1" si="154"/>
        <v>-2958697863656.7944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-2958697863656.7944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-12327907765.236643</v>
      </c>
      <c r="L3733" s="444">
        <f t="shared" ca="1" si="154"/>
        <v>-2971025771422.0313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-2971025771422.0313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-12379274047.591797</v>
      </c>
      <c r="L3734" s="444">
        <f t="shared" ca="1" si="154"/>
        <v>-2983405045469.623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-2983405045469.623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-12430854356.123428</v>
      </c>
      <c r="L3735" s="444">
        <f t="shared" ca="1" si="154"/>
        <v>-2995835899825.7466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-2995835899825.7466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-12482649582.607277</v>
      </c>
      <c r="L3736" s="444">
        <f t="shared" ca="1" si="154"/>
        <v>-3008318549408.354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-3008318549408.354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-12534660622.534809</v>
      </c>
      <c r="L3737" s="444">
        <f t="shared" ca="1" si="154"/>
        <v>-3020853210030.8887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-3020853210030.8887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-12586888375.128702</v>
      </c>
      <c r="L3738" s="444">
        <f t="shared" ca="1" si="154"/>
        <v>-3033440098406.0176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-3033440098406.0176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-12639333743.358406</v>
      </c>
      <c r="L3739" s="444">
        <f t="shared" ca="1" si="154"/>
        <v>-3046079432149.376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-3046079432149.376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-12691997633.955732</v>
      </c>
      <c r="L3740" s="444">
        <f t="shared" ca="1" si="154"/>
        <v>-3058771429783.3315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-3058771429783.3315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-12744880957.430548</v>
      </c>
      <c r="L3741" s="444">
        <f t="shared" ca="1" si="154"/>
        <v>-3071516310740.7622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-3071516310740.7622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-12797984628.08651</v>
      </c>
      <c r="L3742" s="444">
        <f t="shared" ca="1" si="154"/>
        <v>-3084314295368.8486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-3084314295368.8486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-12851309564.036869</v>
      </c>
      <c r="L3743" s="444">
        <f t="shared" ca="1" si="154"/>
        <v>-3097165604932.8857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-3097165604932.8857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-12904856687.220358</v>
      </c>
      <c r="L3744" s="444">
        <f t="shared" ca="1" si="154"/>
        <v>-3110070461620.106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-3110070461620.106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-12958626923.417109</v>
      </c>
      <c r="L3745" s="444">
        <f t="shared" ca="1" si="154"/>
        <v>-3123029088543.5229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-3123029088543.5229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-13012621202.264679</v>
      </c>
      <c r="L3746" s="444">
        <f t="shared" ca="1" si="154"/>
        <v>-3136041709745.7876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-3136041709745.7876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-13066840457.274115</v>
      </c>
      <c r="L3747" s="444">
        <f t="shared" ca="1" si="154"/>
        <v>-3149108550203.0615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-3149108550203.0615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-13121285625.84609</v>
      </c>
      <c r="L3748" s="444">
        <f t="shared" ca="1" si="154"/>
        <v>-3162229835828.9077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-3162229835828.9077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-13175957649.287115</v>
      </c>
      <c r="L3749" s="444">
        <f t="shared" ca="1" si="154"/>
        <v>-3175405793478.1948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-3175405793478.1948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-13230857472.825811</v>
      </c>
      <c r="L3750" s="444">
        <f t="shared" ca="1" si="154"/>
        <v>-3188636650951.0205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-3188636650951.0205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-13285986045.629251</v>
      </c>
      <c r="L3751" s="444">
        <f t="shared" ca="1" si="154"/>
        <v>-3201922636996.6499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-3201922636996.6499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-13341344320.819374</v>
      </c>
      <c r="L3752" s="444">
        <f t="shared" ca="1" si="154"/>
        <v>-3215263981317.4692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-3215263981317.4692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-13396933255.489454</v>
      </c>
      <c r="L3753" s="444">
        <f t="shared" ca="1" si="154"/>
        <v>-3228660914572.9585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-3228660914572.9585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-13452753810.720661</v>
      </c>
      <c r="L3754" s="444">
        <f t="shared" ca="1" si="154"/>
        <v>-3242113668383.6792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-3242113668383.6792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-13508806951.598663</v>
      </c>
      <c r="L3755" s="444">
        <f t="shared" ca="1" si="154"/>
        <v>-3255622475335.2778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-3255622475335.2778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-13565093647.230324</v>
      </c>
      <c r="L3756" s="444">
        <f t="shared" ca="1" si="154"/>
        <v>-3269187568982.5083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-3269187568982.5083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-13621614870.76045</v>
      </c>
      <c r="L3757" s="444">
        <f t="shared" ca="1" si="154"/>
        <v>-3282809183853.2686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-3282809183853.2686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-13678371599.388618</v>
      </c>
      <c r="L3758" s="444">
        <f t="shared" ca="1" si="154"/>
        <v>-3296487555452.6572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-3296487555452.6572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-13735364814.386072</v>
      </c>
      <c r="L3759" s="444">
        <f t="shared" ca="1" si="154"/>
        <v>-3310222920267.0435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-3310222920267.0435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-13792595501.11268</v>
      </c>
      <c r="L3760" s="444">
        <f t="shared" ca="1" si="154"/>
        <v>-3324015515768.1563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-3324015515768.1563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-13850064649.033983</v>
      </c>
      <c r="L3761" s="444">
        <f t="shared" ca="1" si="154"/>
        <v>-3337865580417.1904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-3337865580417.1904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-13907773251.738293</v>
      </c>
      <c r="L3762" s="444">
        <f t="shared" ca="1" si="154"/>
        <v>-3351773353668.9287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-3351773353668.9287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-13965722306.953869</v>
      </c>
      <c r="L3763" s="444">
        <f t="shared" ca="1" si="154"/>
        <v>-3365739075975.8828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-3365739075975.8828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-14023912816.566177</v>
      </c>
      <c r="L3764" s="444">
        <f t="shared" ca="1" si="154"/>
        <v>-3379762988792.4492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-3379762988792.4492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-14082345786.635204</v>
      </c>
      <c r="L3765" s="444">
        <f t="shared" ca="1" si="154"/>
        <v>-3393845334579.0845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-3393845334579.0845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-14141022227.412851</v>
      </c>
      <c r="L3766" s="444">
        <f t="shared" ca="1" si="154"/>
        <v>-3407986356806.4976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-3407986356806.4976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-14199943153.360407</v>
      </c>
      <c r="L3767" s="444">
        <f t="shared" ca="1" si="154"/>
        <v>-3422186299959.8579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-3422186299959.8579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-14259109583.166075</v>
      </c>
      <c r="L3768" s="444">
        <f t="shared" ca="1" si="154"/>
        <v>-3436445409543.0239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-3436445409543.0239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-14318522539.7626</v>
      </c>
      <c r="L3769" s="444">
        <f t="shared" ca="1" si="154"/>
        <v>-3450763932082.7866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-3450763932082.7866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-14378183050.344944</v>
      </c>
      <c r="L3770" s="444">
        <f t="shared" ca="1" si="154"/>
        <v>-3465142115133.1313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-3465142115133.1313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-14438092146.388046</v>
      </c>
      <c r="L3771" s="444">
        <f t="shared" ca="1" si="154"/>
        <v>-3479580207279.5195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-3479580207279.5195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-14498250863.664663</v>
      </c>
      <c r="L3772" s="444">
        <f t="shared" ca="1" si="154"/>
        <v>-3494078458143.1841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-3494078458143.1841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-14558660242.263269</v>
      </c>
      <c r="L3773" s="444">
        <f t="shared" ca="1" si="154"/>
        <v>-3508637118385.4473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-3508637118385.4473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-14619321326.606028</v>
      </c>
      <c r="L3774" s="444">
        <f t="shared" ca="1" si="154"/>
        <v>-3523256439712.0532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-3523256439712.0532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-14680235165.466888</v>
      </c>
      <c r="L3775" s="444">
        <f t="shared" ca="1" si="154"/>
        <v>-3537936674877.52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-3537936674877.52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-14741402811.989668</v>
      </c>
      <c r="L3776" s="444">
        <f t="shared" ca="1" si="154"/>
        <v>-3552678077689.5098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-3552678077689.5098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-14802825323.706293</v>
      </c>
      <c r="L3777" s="444">
        <f t="shared" ca="1" si="154"/>
        <v>-3567480903013.2158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-3567480903013.2158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-14864503762.555065</v>
      </c>
      <c r="L3778" s="444">
        <f t="shared" ca="1" si="154"/>
        <v>-3582345406775.771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-3582345406775.771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-14926439194.899044</v>
      </c>
      <c r="L3779" s="444">
        <f t="shared" ca="1" si="154"/>
        <v>-3597271845970.6699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-3597271845970.6699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-14988632691.544458</v>
      </c>
      <c r="L3780" s="444">
        <f t="shared" ca="1" si="154"/>
        <v>-3612260478662.2144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-3612260478662.2144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-15051085327.759226</v>
      </c>
      <c r="L3781" s="444">
        <f t="shared" ca="1" si="154"/>
        <v>-3627311563989.9736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-3627311563989.9736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-15113798183.291557</v>
      </c>
      <c r="L3782" s="444">
        <f t="shared" ca="1" si="154"/>
        <v>-3642425362173.2651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-3642425362173.2651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-15176772342.388605</v>
      </c>
      <c r="L3783" s="444">
        <f t="shared" ca="1" si="154"/>
        <v>-3657602134515.6538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-3657602134515.6538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-15240008893.815226</v>
      </c>
      <c r="L3784" s="444">
        <f t="shared" ca="1" si="154"/>
        <v>-3672842143409.4692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-3672842143409.4692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-15303508930.872786</v>
      </c>
      <c r="L3785" s="444">
        <f t="shared" ca="1" si="154"/>
        <v>-3688145652340.3418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-3688145652340.3418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-15367273551.418091</v>
      </c>
      <c r="L3786" s="444">
        <f t="shared" ca="1" si="154"/>
        <v>-3703512925891.7598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-3703512925891.7598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-15431303857.882332</v>
      </c>
      <c r="L3787" s="444">
        <f t="shared" ca="1" si="154"/>
        <v>-3718944229749.6421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-3718944229749.6421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-15495600957.290174</v>
      </c>
      <c r="L3788" s="444">
        <f t="shared" ca="1" si="154"/>
        <v>-3734439830706.9321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-3734439830706.9321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-15560165961.278885</v>
      </c>
      <c r="L3789" s="444">
        <f t="shared" ca="1" si="154"/>
        <v>-3749999996668.2109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-3749999996668.2109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-15624999986.117546</v>
      </c>
      <c r="L3790" s="444">
        <f t="shared" ca="1" si="154"/>
        <v>-3765624996654.3286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-3765624996654.3286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-15690104152.72637</v>
      </c>
      <c r="L3791" s="444">
        <f t="shared" ca="1" si="154"/>
        <v>-3781315100807.0552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-3781315100807.0552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-15755479586.696062</v>
      </c>
      <c r="L3792" s="444">
        <f t="shared" ca="1" si="154"/>
        <v>-3797070580393.7515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-3797070580393.7515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-15821127418.307299</v>
      </c>
      <c r="L3793" s="444">
        <f t="shared" ca="1" si="154"/>
        <v>-3812891707812.0586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-3812891707812.0586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-15887048782.550245</v>
      </c>
      <c r="L3794" s="444">
        <f t="shared" ca="1" si="154"/>
        <v>-3828778756594.6089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-3828778756594.6089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-15953244819.144201</v>
      </c>
      <c r="L3795" s="444">
        <f t="shared" ca="1" si="154"/>
        <v>-3844732001413.7529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-3844732001413.7529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-16019716672.557304</v>
      </c>
      <c r="L3796" s="444">
        <f t="shared" ca="1" si="154"/>
        <v>-3860751718086.3101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-3860751718086.3101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-16086465492.026293</v>
      </c>
      <c r="L3797" s="444">
        <f t="shared" ca="1" si="154"/>
        <v>-3876838183578.3364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-3876838183578.3364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-16153492431.576401</v>
      </c>
      <c r="L3798" s="444">
        <f t="shared" ca="1" si="154"/>
        <v>-3892991676009.9126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-3892991676009.9126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-16220798650.041302</v>
      </c>
      <c r="L3799" s="444">
        <f t="shared" ca="1" si="154"/>
        <v>-3909212474659.9541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-3909212474659.9541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-16288385311.083141</v>
      </c>
      <c r="L3800" s="444">
        <f t="shared" ca="1" si="154"/>
        <v>-3925500859971.0371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-3925500859971.0371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-16356253583.212654</v>
      </c>
      <c r="L3801" s="444">
        <f t="shared" ca="1" si="154"/>
        <v>-3941857113554.25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-3941857113554.25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-16424404639.809378</v>
      </c>
      <c r="L3802" s="444">
        <f t="shared" ca="1" si="154"/>
        <v>-3958281518194.0596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-3958281518194.0596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-16492839659.141914</v>
      </c>
      <c r="L3803" s="444">
        <f t="shared" ca="1" si="154"/>
        <v>-3974774357853.2017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-3974774357853.2017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-16561559824.388342</v>
      </c>
      <c r="L3804" s="444">
        <f t="shared" ca="1" si="154"/>
        <v>-3991335917677.5898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-3991335917677.5898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-16630566323.656624</v>
      </c>
      <c r="L3805" s="444">
        <f t="shared" ca="1" si="154"/>
        <v>-4007966484001.2466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-4007966484001.2466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-16699860350.005196</v>
      </c>
      <c r="L3806" s="444">
        <f t="shared" ca="1" si="154"/>
        <v>-4024666344351.252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-4024666344351.252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-16769443101.463549</v>
      </c>
      <c r="L3807" s="444">
        <f t="shared" ca="1" si="154"/>
        <v>-4041435787452.7153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-4041435787452.7153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-16839315781.05298</v>
      </c>
      <c r="L3808" s="444">
        <f t="shared" ca="1" si="154"/>
        <v>-4058275103233.7686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-4058275103233.7686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-16909479596.807369</v>
      </c>
      <c r="L3809" s="444">
        <f t="shared" ca="1" si="154"/>
        <v>-4075184582830.5757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-4075184582830.5757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-16979935761.794067</v>
      </c>
      <c r="L3810" s="444">
        <f t="shared" ca="1" si="154"/>
        <v>-4092164518592.3696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-4092164518592.3696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-17050685494.134871</v>
      </c>
      <c r="L3811" s="444">
        <f t="shared" ca="1" si="154"/>
        <v>-4109215204086.5044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-4109215204086.5044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-17121730017.027102</v>
      </c>
      <c r="L3812" s="444">
        <f t="shared" ca="1" si="154"/>
        <v>-4126336934103.5317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-4126336934103.5317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-17193070558.764717</v>
      </c>
      <c r="L3813" s="444">
        <f t="shared" ca="1" si="154"/>
        <v>-4143530004662.2964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-4143530004662.2964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-17264708352.759567</v>
      </c>
      <c r="L3814" s="444">
        <f t="shared" ca="1" si="154"/>
        <v>-4160794713015.0562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-4160794713015.0562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-17336644637.562733</v>
      </c>
      <c r="L3815" s="444">
        <f t="shared" ca="1" si="154"/>
        <v>-4178131357652.6187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-4178131357652.6187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-17408880656.88591</v>
      </c>
      <c r="L3816" s="444">
        <f t="shared" ca="1" si="154"/>
        <v>-4195540238309.5044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-4195540238309.5044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-17481417659.622932</v>
      </c>
      <c r="L3817" s="444">
        <f t="shared" ca="1" si="154"/>
        <v>-4213021655969.1274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-4213021655969.1274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-17554256899.871365</v>
      </c>
      <c r="L3818" s="444">
        <f t="shared" ca="1" si="154"/>
        <v>-4230575912868.999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-4230575912868.999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-17627399636.954163</v>
      </c>
      <c r="L3819" s="444">
        <f t="shared" ca="1" si="154"/>
        <v>-4248203312505.9531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-4248203312505.9531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-17700847135.441471</v>
      </c>
      <c r="L3820" s="444">
        <f t="shared" ca="1" si="154"/>
        <v>-4265904159641.3945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-4265904159641.3945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-17774600665.172478</v>
      </c>
      <c r="L3821" s="444">
        <f t="shared" ca="1" si="154"/>
        <v>-4283678760306.5669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-4283678760306.5669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-17848661501.277363</v>
      </c>
      <c r="L3822" s="444">
        <f t="shared" ca="1" si="154"/>
        <v>-4301527421807.8442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-4301527421807.8442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-17923030924.199348</v>
      </c>
      <c r="L3823" s="444">
        <f t="shared" ca="1" si="154"/>
        <v>-4319450452732.0435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-4319450452732.0435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-17997710219.71685</v>
      </c>
      <c r="L3824" s="444">
        <f t="shared" ca="1" si="154"/>
        <v>-4337448162951.7603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-4337448162951.7603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-18072700678.965668</v>
      </c>
      <c r="L3825" s="444">
        <f t="shared" ca="1" si="154"/>
        <v>-4355520863630.7261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-4355520863630.7261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-18148003598.461357</v>
      </c>
      <c r="L3826" s="444">
        <f t="shared" ca="1" si="154"/>
        <v>-4373668867229.1875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-4373668867229.1875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-18223620280.121613</v>
      </c>
      <c r="L3827" s="444">
        <f t="shared" ca="1" si="154"/>
        <v>-4391892487509.3091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-4391892487509.3091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-18299552031.288788</v>
      </c>
      <c r="L3828" s="444">
        <f t="shared" ca="1" si="154"/>
        <v>-4410192039540.5977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-4410192039540.5977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-18375800164.752491</v>
      </c>
      <c r="L3829" s="444">
        <f t="shared" ca="1" si="154"/>
        <v>-4428567839705.3506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-4428567839705.3506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-18452365998.772293</v>
      </c>
      <c r="L3830" s="444">
        <f t="shared" ca="1" si="154"/>
        <v>-4447020205704.123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-4447020205704.123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-18529250857.100513</v>
      </c>
      <c r="L3831" s="444">
        <f t="shared" ca="1" si="154"/>
        <v>-4465549456561.2236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-4465549456561.2236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-18606456069.005096</v>
      </c>
      <c r="L3832" s="444">
        <f t="shared" ca="1" si="154"/>
        <v>-4484155912630.2285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-4484155912630.2285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-18683982969.292618</v>
      </c>
      <c r="L3833" s="444">
        <f t="shared" ref="L3833:L4087" ca="1" si="159">I3833-J3833+K3833</f>
        <v>-4502839895599.5215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-4502839895599.5215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-18761832898.331341</v>
      </c>
      <c r="L3834" s="444">
        <f t="shared" ca="1" si="159"/>
        <v>-4521601728497.8525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-4521601728497.8525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-18840007202.074387</v>
      </c>
      <c r="L3835" s="444">
        <f t="shared" ca="1" si="159"/>
        <v>-4540441735699.9268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-4540441735699.9268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-18918507232.083027</v>
      </c>
      <c r="L3836" s="444">
        <f t="shared" ca="1" si="159"/>
        <v>-4559360242932.0098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-4559360242932.0098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-18997334345.550041</v>
      </c>
      <c r="L3837" s="444">
        <f t="shared" ca="1" si="159"/>
        <v>-4578357577277.5596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-4578357577277.5596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-19076489905.323166</v>
      </c>
      <c r="L3838" s="444">
        <f t="shared" ca="1" si="159"/>
        <v>-4597434067182.8828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-4597434067182.8828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-19155975279.928677</v>
      </c>
      <c r="L3839" s="444">
        <f t="shared" ca="1" si="159"/>
        <v>-4616590042462.8115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-4616590042462.8115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-19235791843.595047</v>
      </c>
      <c r="L3840" s="444">
        <f t="shared" ca="1" si="159"/>
        <v>-4635825834306.4063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-4635825834306.4063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-19315940976.276691</v>
      </c>
      <c r="L3841" s="444">
        <f t="shared" ca="1" si="159"/>
        <v>-4655141775282.6826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-4655141775282.6826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-19396424063.677845</v>
      </c>
      <c r="L3842" s="444">
        <f t="shared" ca="1" si="159"/>
        <v>-4674538199346.3604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-4674538199346.3604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-19477242497.276501</v>
      </c>
      <c r="L3843" s="444">
        <f t="shared" ca="1" si="159"/>
        <v>-4694015441843.6367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-4694015441843.6367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-19558397674.348488</v>
      </c>
      <c r="L3844" s="444">
        <f t="shared" ca="1" si="159"/>
        <v>-4713573839517.9854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-4713573839517.9854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-19639890997.991604</v>
      </c>
      <c r="L3845" s="444">
        <f t="shared" ca="1" si="159"/>
        <v>-4733213730515.9766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-4733213730515.9766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-19721723877.149902</v>
      </c>
      <c r="L3846" s="444">
        <f t="shared" ca="1" si="159"/>
        <v>-4752935454393.127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-4752935454393.127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-19803897726.638027</v>
      </c>
      <c r="L3847" s="444">
        <f t="shared" ca="1" si="159"/>
        <v>-4772739352119.7646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-4772739352119.7646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-19886413967.165688</v>
      </c>
      <c r="L3848" s="444">
        <f t="shared" ca="1" si="159"/>
        <v>-4792625766086.9307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-4792625766086.9307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-19969274025.362209</v>
      </c>
      <c r="L3849" s="444">
        <f t="shared" ca="1" si="159"/>
        <v>-4812595040112.293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-4812595040112.293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-20052479333.80122</v>
      </c>
      <c r="L3850" s="444">
        <f t="shared" ca="1" si="159"/>
        <v>-4832647519446.0938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-4832647519446.0938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-20136031331.025391</v>
      </c>
      <c r="L3851" s="444">
        <f t="shared" ca="1" si="159"/>
        <v>-4852783550777.1191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-4852783550777.1191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-20219931461.571331</v>
      </c>
      <c r="L3852" s="444">
        <f t="shared" ca="1" si="159"/>
        <v>-4873003482238.6904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-4873003482238.6904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-20304181175.994545</v>
      </c>
      <c r="L3853" s="444">
        <f t="shared" ca="1" si="159"/>
        <v>-4893307663414.6846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-4893307663414.6846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-20388781930.89452</v>
      </c>
      <c r="L3854" s="444">
        <f t="shared" ca="1" si="159"/>
        <v>-4913696445345.5791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-4913696445345.5791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-20473735188.939911</v>
      </c>
      <c r="L3855" s="444">
        <f t="shared" ca="1" si="159"/>
        <v>-4934170180534.5186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-4934170180534.5186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-20559042418.893826</v>
      </c>
      <c r="L3856" s="444">
        <f t="shared" ca="1" si="159"/>
        <v>-4954729222953.4121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-4954729222953.4121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-20644705095.639217</v>
      </c>
      <c r="L3857" s="444">
        <f t="shared" ca="1" si="159"/>
        <v>-4975373928049.0518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-4975373928049.0518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-20730724700.204384</v>
      </c>
      <c r="L3858" s="444">
        <f t="shared" ca="1" si="159"/>
        <v>-4996104652749.2559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-4996104652749.2559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-20817102719.788567</v>
      </c>
      <c r="L3859" s="444">
        <f t="shared" ca="1" si="159"/>
        <v>-5016921755469.0439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-5016921755469.0439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-20903840647.787682</v>
      </c>
      <c r="L3860" s="444">
        <f t="shared" ca="1" si="159"/>
        <v>-5037825596116.832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-5037825596116.832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-20990939983.820133</v>
      </c>
      <c r="L3861" s="444">
        <f t="shared" ca="1" si="159"/>
        <v>-5058816536100.6523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-5058816536100.6523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-21078402233.752716</v>
      </c>
      <c r="L3862" s="444">
        <f t="shared" ca="1" si="159"/>
        <v>-5079894938334.4053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-5079894938334.4053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-21166228909.726688</v>
      </c>
      <c r="L3863" s="444">
        <f t="shared" ca="1" si="159"/>
        <v>-5101061167244.1318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-5101061167244.1318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-21254421530.183884</v>
      </c>
      <c r="L3864" s="444">
        <f t="shared" ca="1" si="159"/>
        <v>-5122315588774.3154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-5122315588774.3154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-21342981619.892982</v>
      </c>
      <c r="L3865" s="444">
        <f t="shared" ca="1" si="159"/>
        <v>-5143658570394.208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-5143658570394.208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-21431910709.975868</v>
      </c>
      <c r="L3866" s="444">
        <f t="shared" ca="1" si="159"/>
        <v>-5165090481104.1836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-5165090481104.1836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-21521210337.934097</v>
      </c>
      <c r="L3867" s="444">
        <f t="shared" ca="1" si="159"/>
        <v>-5186611691442.1182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-5186611691442.1182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-21610882047.675491</v>
      </c>
      <c r="L3868" s="444">
        <f t="shared" ca="1" si="159"/>
        <v>-5208222573489.7939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-5208222573489.7939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-21700927389.54081</v>
      </c>
      <c r="L3869" s="444">
        <f t="shared" ca="1" si="159"/>
        <v>-5229923500879.335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-5229923500879.335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-21791347920.330563</v>
      </c>
      <c r="L3870" s="444">
        <f t="shared" ca="1" si="159"/>
        <v>-5251714848799.665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-5251714848799.665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-21882145203.331936</v>
      </c>
      <c r="L3871" s="444">
        <f t="shared" ca="1" si="159"/>
        <v>-5273596994002.9971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-5273596994002.9971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-21973320808.345821</v>
      </c>
      <c r="L3872" s="444">
        <f t="shared" ca="1" si="159"/>
        <v>-5295570314811.3428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-5295570314811.3428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-22064876311.713928</v>
      </c>
      <c r="L3873" s="444">
        <f t="shared" ca="1" si="159"/>
        <v>-5317635191123.0566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-5317635191123.0566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-22156813296.346069</v>
      </c>
      <c r="L3874" s="444">
        <f t="shared" ca="1" si="159"/>
        <v>-5339792004419.4023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-5339792004419.4023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-22249133351.747509</v>
      </c>
      <c r="L3875" s="444">
        <f t="shared" ca="1" si="159"/>
        <v>-5362041137771.1494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-5362041137771.1494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-22341838074.046455</v>
      </c>
      <c r="L3876" s="444">
        <f t="shared" ca="1" si="159"/>
        <v>-5384382975845.1963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-5384382975845.1963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-22434929066.021652</v>
      </c>
      <c r="L3877" s="444">
        <f t="shared" ca="1" si="159"/>
        <v>-5406817904911.2178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-5406817904911.2178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-22528407937.130074</v>
      </c>
      <c r="L3878" s="444">
        <f t="shared" ca="1" si="159"/>
        <v>-5429346312848.3477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-5429346312848.3477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-22622276303.534782</v>
      </c>
      <c r="L3879" s="444">
        <f t="shared" ca="1" si="159"/>
        <v>-5451968589151.8828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-5451968589151.8828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-22716535788.132843</v>
      </c>
      <c r="L3880" s="444">
        <f t="shared" ca="1" si="159"/>
        <v>-5474685124940.0156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-5474685124940.0156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-22811188020.583397</v>
      </c>
      <c r="L3881" s="444">
        <f t="shared" ca="1" si="159"/>
        <v>-5497496312960.5986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-5497496312960.5986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-22906234637.335827</v>
      </c>
      <c r="L3882" s="444">
        <f t="shared" ca="1" si="159"/>
        <v>-5520402547597.9346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-5520402547597.9346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-23001677281.658062</v>
      </c>
      <c r="L3883" s="444">
        <f t="shared" ca="1" si="159"/>
        <v>-5543404224879.5928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-5543404224879.5928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-23097517603.66497</v>
      </c>
      <c r="L3884" s="444">
        <f t="shared" ca="1" si="159"/>
        <v>-5566501742483.2578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-5566501742483.2578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-23193757260.346909</v>
      </c>
      <c r="L3885" s="444">
        <f t="shared" ca="1" si="159"/>
        <v>-5589695499743.6045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-5589695499743.6045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-23290397915.598351</v>
      </c>
      <c r="L3886" s="444">
        <f t="shared" ca="1" si="159"/>
        <v>-5612985897659.2031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-5612985897659.2031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-23387441240.246681</v>
      </c>
      <c r="L3887" s="444">
        <f t="shared" ca="1" si="159"/>
        <v>-5636373338899.4502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-5636373338899.4502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-23484888912.081043</v>
      </c>
      <c r="L3888" s="444">
        <f t="shared" ca="1" si="159"/>
        <v>-5659858227811.5313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-5659858227811.5313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-23582742615.881378</v>
      </c>
      <c r="L3889" s="444">
        <f t="shared" ca="1" si="159"/>
        <v>-5683440970427.4131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-5683440970427.4131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-23681004043.447556</v>
      </c>
      <c r="L3890" s="444">
        <f t="shared" ca="1" si="159"/>
        <v>-5707121974470.8604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-5707121974470.8604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-23779674893.628586</v>
      </c>
      <c r="L3891" s="444">
        <f t="shared" ca="1" si="159"/>
        <v>-5730901649364.4893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-5730901649364.4893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-23878756872.352039</v>
      </c>
      <c r="L3892" s="444">
        <f t="shared" ca="1" si="159"/>
        <v>-5754780406236.8408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-5754780406236.8408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-23978251692.653503</v>
      </c>
      <c r="L3893" s="444">
        <f t="shared" ca="1" si="159"/>
        <v>-5778758657929.4941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-5778758657929.4941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-24078161074.706226</v>
      </c>
      <c r="L3894" s="444">
        <f t="shared" ca="1" si="159"/>
        <v>-5802836819004.2002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-5802836819004.2002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-24178486745.850834</v>
      </c>
      <c r="L3895" s="444">
        <f t="shared" ca="1" si="159"/>
        <v>-5827015305750.0508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-5827015305750.0508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-24279230440.62521</v>
      </c>
      <c r="L3896" s="444">
        <f t="shared" ca="1" si="159"/>
        <v>-5851294536190.6758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-5851294536190.6758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-24380393900.794483</v>
      </c>
      <c r="L3897" s="444">
        <f t="shared" ca="1" si="159"/>
        <v>-5875674930091.4707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-5875674930091.4707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-24481978875.381126</v>
      </c>
      <c r="L3898" s="444">
        <f t="shared" ca="1" si="159"/>
        <v>-5900156908966.8516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-5900156908966.8516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-24583987120.695213</v>
      </c>
      <c r="L3899" s="444">
        <f t="shared" ca="1" si="159"/>
        <v>-5924740896087.5469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-5924740896087.5469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-24686420400.364777</v>
      </c>
      <c r="L3900" s="444">
        <f t="shared" ca="1" si="159"/>
        <v>-5949427316487.9121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-5949427316487.9121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-24789280485.366299</v>
      </c>
      <c r="L3901" s="444">
        <f t="shared" ca="1" si="159"/>
        <v>-5974216596973.2783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-5974216596973.2783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-24892569154.055325</v>
      </c>
      <c r="L3902" s="444">
        <f t="shared" ca="1" si="159"/>
        <v>-5999109166127.334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-5999109166127.334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-24996288192.197224</v>
      </c>
      <c r="L3903" s="444">
        <f t="shared" ca="1" si="159"/>
        <v>-6024105454319.5313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-6024105454319.5313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-25100439392.998047</v>
      </c>
      <c r="L3904" s="444">
        <f t="shared" ca="1" si="159"/>
        <v>-6049205893712.5293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-6049205893712.5293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-25205024557.13554</v>
      </c>
      <c r="L3905" s="444">
        <f t="shared" ca="1" si="159"/>
        <v>-6074410918269.665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-6074410918269.665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-25310045492.790272</v>
      </c>
      <c r="L3906" s="444">
        <f t="shared" ca="1" si="159"/>
        <v>-6099720963762.4551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-6099720963762.4551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-25415504015.676895</v>
      </c>
      <c r="L3907" s="444">
        <f t="shared" ca="1" si="159"/>
        <v>-6125136467778.1318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-6125136467778.1318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-25521401949.07555</v>
      </c>
      <c r="L3908" s="444">
        <f t="shared" ca="1" si="159"/>
        <v>-6150657869727.207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-6150657869727.207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-25627741123.863361</v>
      </c>
      <c r="L3909" s="444">
        <f t="shared" ca="1" si="159"/>
        <v>-6176285610851.0703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-6176285610851.0703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-25734523378.546127</v>
      </c>
      <c r="L3910" s="444">
        <f t="shared" ca="1" si="159"/>
        <v>-6202020134229.6162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-6202020134229.6162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-25841750559.290066</v>
      </c>
      <c r="L3911" s="444">
        <f t="shared" ca="1" si="159"/>
        <v>-6227861884788.9063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-6227861884788.9063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-25949424519.953777</v>
      </c>
      <c r="L3912" s="444">
        <f t="shared" ca="1" si="159"/>
        <v>-6253811309308.8604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-6253811309308.8604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-26057547122.120251</v>
      </c>
      <c r="L3913" s="444">
        <f t="shared" ca="1" si="159"/>
        <v>-6279868856430.9805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-6279868856430.9805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-26166120235.129086</v>
      </c>
      <c r="L3914" s="444">
        <f t="shared" ca="1" si="159"/>
        <v>-6306034976666.1094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-6306034976666.1094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-26275145736.108788</v>
      </c>
      <c r="L3915" s="444">
        <f t="shared" ca="1" si="159"/>
        <v>-6332310122402.2178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-6332310122402.2178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-26384625510.009239</v>
      </c>
      <c r="L3916" s="444">
        <f t="shared" ca="1" si="159"/>
        <v>-6358694747912.2266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-6358694747912.2266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-26494561449.634277</v>
      </c>
      <c r="L3917" s="444">
        <f t="shared" ca="1" si="159"/>
        <v>-6385189309361.8613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-6385189309361.8613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-26604955455.674423</v>
      </c>
      <c r="L3918" s="444">
        <f t="shared" ca="1" si="159"/>
        <v>-6411794264817.5361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-6411794264817.5361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-26715809436.739735</v>
      </c>
      <c r="L3919" s="444">
        <f t="shared" ca="1" si="159"/>
        <v>-6438510074254.2754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-6438510074254.2754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-26827125309.392815</v>
      </c>
      <c r="L3920" s="444">
        <f t="shared" ca="1" si="159"/>
        <v>-6465337199563.668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-6465337199563.668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-26938904998.18195</v>
      </c>
      <c r="L3921" s="444">
        <f t="shared" ca="1" si="159"/>
        <v>-6492276104561.8496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-6492276104561.8496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-27051150435.674374</v>
      </c>
      <c r="L3922" s="444">
        <f t="shared" ca="1" si="159"/>
        <v>-6519327254997.5244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-6519327254997.5244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-27163863562.489685</v>
      </c>
      <c r="L3923" s="444">
        <f t="shared" ca="1" si="159"/>
        <v>-6546491118560.0137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-6546491118560.0137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-27277046327.333389</v>
      </c>
      <c r="L3924" s="444">
        <f t="shared" ca="1" si="159"/>
        <v>-6573768164887.3467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-6573768164887.3467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-27390700687.030609</v>
      </c>
      <c r="L3925" s="444">
        <f t="shared" ca="1" si="159"/>
        <v>-6601158865574.377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-6601158865574.377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-27504828606.559902</v>
      </c>
      <c r="L3926" s="444">
        <f t="shared" ca="1" si="159"/>
        <v>-6628663694180.9365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-6628663694180.9365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-27619432059.087234</v>
      </c>
      <c r="L3927" s="444">
        <f t="shared" ca="1" si="159"/>
        <v>-6656283126240.0234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-6656283126240.0234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-27734513026.000095</v>
      </c>
      <c r="L3928" s="444">
        <f t="shared" ca="1" si="159"/>
        <v>-6684017639266.0234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-6684017639266.0234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-27850073496.941765</v>
      </c>
      <c r="L3929" s="444">
        <f t="shared" ca="1" si="159"/>
        <v>-6711867712762.9648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-6711867712762.9648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-27966115469.845688</v>
      </c>
      <c r="L3930" s="444">
        <f t="shared" ca="1" si="159"/>
        <v>-6739833828232.8105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-6739833828232.8105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-28082640950.970043</v>
      </c>
      <c r="L3931" s="444">
        <f t="shared" ca="1" si="159"/>
        <v>-6767916469183.7803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-6767916469183.7803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-28199651954.932419</v>
      </c>
      <c r="L3932" s="444">
        <f t="shared" ca="1" si="159"/>
        <v>-6796116121138.7129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-6796116121138.7129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-28317150504.744637</v>
      </c>
      <c r="L3933" s="444">
        <f t="shared" ca="1" si="159"/>
        <v>-6824433271643.458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-6824433271643.458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-28435138631.84774</v>
      </c>
      <c r="L3934" s="444">
        <f t="shared" ca="1" si="159"/>
        <v>-6852868410275.3057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-6852868410275.3057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-28553618376.147106</v>
      </c>
      <c r="L3935" s="444">
        <f t="shared" ca="1" si="159"/>
        <v>-6881422028651.4531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-6881422028651.4531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-28672591786.047722</v>
      </c>
      <c r="L3936" s="444">
        <f t="shared" ca="1" si="159"/>
        <v>-6910094620437.501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-6910094620437.501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-28792060918.489586</v>
      </c>
      <c r="L3937" s="444">
        <f t="shared" ca="1" si="159"/>
        <v>-6938886681355.9902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-6938886681355.9902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-28912027838.983292</v>
      </c>
      <c r="L3938" s="444">
        <f t="shared" ca="1" si="159"/>
        <v>-6967798709194.9736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-6967798709194.9736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-29032494621.645725</v>
      </c>
      <c r="L3939" s="444">
        <f t="shared" ca="1" si="159"/>
        <v>-6996831203816.6191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-6996831203816.6191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-29153463349.235912</v>
      </c>
      <c r="L3940" s="444">
        <f t="shared" ca="1" si="159"/>
        <v>-7025984667165.8555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-7025984667165.8555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-29274936113.191063</v>
      </c>
      <c r="L3941" s="444">
        <f t="shared" ca="1" si="159"/>
        <v>-7055259603279.0469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-7055259603279.0469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-29396915013.662701</v>
      </c>
      <c r="L3942" s="444">
        <f t="shared" ca="1" si="159"/>
        <v>-7084656518292.71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-7084656518292.71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-29519402159.552963</v>
      </c>
      <c r="L3943" s="444">
        <f t="shared" ca="1" si="159"/>
        <v>-7114175920452.2627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-7114175920452.2627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-29642399668.551094</v>
      </c>
      <c r="L3944" s="444">
        <f t="shared" ca="1" si="159"/>
        <v>-7143818320120.8135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-7143818320120.8135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-29765909667.170055</v>
      </c>
      <c r="L3945" s="444">
        <f t="shared" ca="1" si="159"/>
        <v>-7173584229787.9834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-7173584229787.9834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-29889934290.783264</v>
      </c>
      <c r="L3946" s="444">
        <f t="shared" ca="1" si="159"/>
        <v>-7203474164078.7666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-7203474164078.7666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-30014475683.66153</v>
      </c>
      <c r="L3947" s="444">
        <f t="shared" ca="1" si="159"/>
        <v>-7233488639762.4277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-7233488639762.4277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-30139535999.01012</v>
      </c>
      <c r="L3948" s="444">
        <f t="shared" ca="1" si="159"/>
        <v>-7263628175761.4375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-7263628175761.4375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-30265117399.005989</v>
      </c>
      <c r="L3949" s="444">
        <f t="shared" ca="1" si="159"/>
        <v>-7293893293160.4434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-7293893293160.4434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-30391222054.835178</v>
      </c>
      <c r="L3950" s="444">
        <f t="shared" ca="1" si="159"/>
        <v>-7324284515215.2783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-7324284515215.2783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-30517852146.730328</v>
      </c>
      <c r="L3951" s="444">
        <f t="shared" ca="1" si="159"/>
        <v>-7354802367362.0088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-7354802367362.0088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-30645009864.008369</v>
      </c>
      <c r="L3952" s="444">
        <f t="shared" ca="1" si="159"/>
        <v>-7385447377226.0176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-7385447377226.0176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-30772697405.108406</v>
      </c>
      <c r="L3953" s="444">
        <f t="shared" ca="1" si="159"/>
        <v>-7416220074631.126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-7416220074631.126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-30900916977.629692</v>
      </c>
      <c r="L3954" s="444">
        <f t="shared" ca="1" si="159"/>
        <v>-7447120991608.7559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-7447120991608.7559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-31029670798.369816</v>
      </c>
      <c r="L3955" s="444">
        <f t="shared" ca="1" si="159"/>
        <v>-7478150662407.126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-7478150662407.126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-31158961093.363022</v>
      </c>
      <c r="L3956" s="444">
        <f t="shared" ca="1" si="159"/>
        <v>-7509309623500.4893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-7509309623500.4893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-31288790097.918701</v>
      </c>
      <c r="L3957" s="444">
        <f t="shared" ca="1" si="159"/>
        <v>-7540598413598.4082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-7540598413598.4082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-31419160056.660038</v>
      </c>
      <c r="L3958" s="444">
        <f t="shared" ca="1" si="159"/>
        <v>-7572017573655.0684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-7572017573655.0684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-31550073223.562786</v>
      </c>
      <c r="L3959" s="444">
        <f t="shared" ca="1" si="159"/>
        <v>-7603567646878.6309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-7603567646878.6309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-31681531861.994293</v>
      </c>
      <c r="L3960" s="444">
        <f t="shared" ca="1" si="159"/>
        <v>-7635249178740.625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-7635249178740.625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-31813538244.752598</v>
      </c>
      <c r="L3961" s="444">
        <f t="shared" ca="1" si="159"/>
        <v>-7667062716985.3779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-7667062716985.3779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-31946094654.10574</v>
      </c>
      <c r="L3962" s="444">
        <f t="shared" ca="1" si="159"/>
        <v>-7699008811639.4834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-7699008811639.4834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-32079203381.831181</v>
      </c>
      <c r="L3963" s="444">
        <f t="shared" ca="1" si="159"/>
        <v>-7731088015021.3145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-7731088015021.3145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-32212866729.255478</v>
      </c>
      <c r="L3964" s="444">
        <f t="shared" ca="1" si="159"/>
        <v>-7763300881750.5703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-7763300881750.5703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-32347087007.294041</v>
      </c>
      <c r="L3965" s="444">
        <f t="shared" ca="1" si="159"/>
        <v>-7795647968757.8643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-7795647968757.8643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-32481866536.491096</v>
      </c>
      <c r="L3966" s="444">
        <f t="shared" ca="1" si="159"/>
        <v>-7828129835294.3555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-7828129835294.3555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-32617207647.059814</v>
      </c>
      <c r="L3967" s="444">
        <f t="shared" ca="1" si="159"/>
        <v>-7860747042941.415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-7860747042941.415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-32753112678.922562</v>
      </c>
      <c r="L3968" s="444">
        <f t="shared" ca="1" si="159"/>
        <v>-7893500155620.3379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-7893500155620.3379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-32889583981.751404</v>
      </c>
      <c r="L3969" s="444">
        <f t="shared" ca="1" si="159"/>
        <v>-7926389739602.0889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-7926389739602.0889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-33026623915.008701</v>
      </c>
      <c r="L3970" s="444">
        <f t="shared" ca="1" si="159"/>
        <v>-7959416363517.0977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-7959416363517.0977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-33164234847.987907</v>
      </c>
      <c r="L3971" s="444">
        <f t="shared" ca="1" si="159"/>
        <v>-7992580598365.0859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-7992580598365.0859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-33302419159.854523</v>
      </c>
      <c r="L3972" s="444">
        <f t="shared" ca="1" si="159"/>
        <v>-8025883017524.9404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-8025883017524.9404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-33441179239.687252</v>
      </c>
      <c r="L3973" s="444">
        <f t="shared" ca="1" si="159"/>
        <v>-8059324196764.6279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-8059324196764.6279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-33580517486.519283</v>
      </c>
      <c r="L3974" s="444">
        <f t="shared" ca="1" si="159"/>
        <v>-8092904714251.1475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-8092904714251.1475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-33720436309.379784</v>
      </c>
      <c r="L3975" s="444">
        <f t="shared" ca="1" si="159"/>
        <v>-8126625150560.5273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-8126625150560.5273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-33860938127.335526</v>
      </c>
      <c r="L3976" s="444">
        <f t="shared" ca="1" si="159"/>
        <v>-8160486088687.8633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-8160486088687.8633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-34002025369.532761</v>
      </c>
      <c r="L3977" s="444">
        <f t="shared" ca="1" si="159"/>
        <v>-8194488114057.3965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-8194488114057.3965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-34143700475.239151</v>
      </c>
      <c r="L3978" s="444">
        <f t="shared" ca="1" si="159"/>
        <v>-8228631814532.6357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-8228631814532.6357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-34285965893.885986</v>
      </c>
      <c r="L3979" s="444">
        <f t="shared" ca="1" si="159"/>
        <v>-8262917780426.5215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-8262917780426.5215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-34428824085.110504</v>
      </c>
      <c r="L3980" s="444">
        <f t="shared" ca="1" si="159"/>
        <v>-8297346604511.6318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-8297346604511.6318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-34572277518.798462</v>
      </c>
      <c r="L3981" s="444">
        <f t="shared" ca="1" si="159"/>
        <v>-8331918882030.4307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-8331918882030.4307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-34716328675.126793</v>
      </c>
      <c r="L3982" s="444">
        <f t="shared" ca="1" si="159"/>
        <v>-8366635210705.5576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-8366635210705.5576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-34860980044.606491</v>
      </c>
      <c r="L3983" s="444">
        <f t="shared" ca="1" si="159"/>
        <v>-8401496190750.1641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-8401496190750.1641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-35006234128.125679</v>
      </c>
      <c r="L3984" s="444">
        <f t="shared" ca="1" si="159"/>
        <v>-8436502424878.29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-8436502424878.29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-35152093436.992874</v>
      </c>
      <c r="L3985" s="444">
        <f t="shared" ca="1" si="159"/>
        <v>-8471654518315.2832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-8471654518315.2832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-35298560492.980347</v>
      </c>
      <c r="L3986" s="444">
        <f t="shared" ca="1" si="159"/>
        <v>-8506953078808.2637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-8506953078808.2637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-35445637828.367767</v>
      </c>
      <c r="L3987" s="444">
        <f t="shared" ca="1" si="159"/>
        <v>-8542398716636.6318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-8542398716636.6318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-35593327985.985962</v>
      </c>
      <c r="L3988" s="444">
        <f t="shared" ca="1" si="159"/>
        <v>-8577992044622.6182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-8577992044622.6182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-35741633519.26091</v>
      </c>
      <c r="L3989" s="444">
        <f t="shared" ca="1" si="159"/>
        <v>-8613733678141.8789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-8613733678141.8789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-35890556992.257828</v>
      </c>
      <c r="L3990" s="444">
        <f t="shared" ca="1" si="159"/>
        <v>-8649624235134.1367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-8649624235134.1367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-36040100979.725571</v>
      </c>
      <c r="L3991" s="444">
        <f t="shared" ca="1" si="159"/>
        <v>-8685664336113.8623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-8685664336113.8623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-36190268067.14109</v>
      </c>
      <c r="L3992" s="444">
        <f t="shared" ca="1" si="159"/>
        <v>-8721854604181.0029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-8721854604181.0029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-36341060850.754173</v>
      </c>
      <c r="L3993" s="444">
        <f t="shared" ca="1" si="159"/>
        <v>-8758195665031.7568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-8758195665031.7568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-36492481937.632317</v>
      </c>
      <c r="L3994" s="444">
        <f t="shared" ca="1" si="159"/>
        <v>-8794688146969.3887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-8794688146969.3887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-36644533945.705788</v>
      </c>
      <c r="L3995" s="444">
        <f t="shared" ca="1" si="159"/>
        <v>-8831332680915.0938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-8831332680915.0938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-36797219503.812889</v>
      </c>
      <c r="L3996" s="444">
        <f t="shared" ca="1" si="159"/>
        <v>-8868129900418.9063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-8868129900418.9063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-36950541251.745445</v>
      </c>
      <c r="L3997" s="444">
        <f t="shared" ca="1" si="159"/>
        <v>-8905080441670.6523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-8905080441670.6523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-37104501840.294388</v>
      </c>
      <c r="L3998" s="444">
        <f t="shared" ca="1" si="159"/>
        <v>-8942184943510.9473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-8942184943510.9473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-37259103931.295616</v>
      </c>
      <c r="L3999" s="444">
        <f t="shared" ca="1" si="159"/>
        <v>-8979444047442.2422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-8979444047442.2422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-37414350197.67601</v>
      </c>
      <c r="L4000" s="444">
        <f t="shared" ca="1" si="159"/>
        <v>-9016858397639.918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-9016858397639.918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-37570243323.499657</v>
      </c>
      <c r="L4001" s="444">
        <f t="shared" ca="1" si="159"/>
        <v>-9054428640963.418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-9054428640963.418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-37726786004.014244</v>
      </c>
      <c r="L4002" s="444">
        <f t="shared" ca="1" si="159"/>
        <v>-9092155426967.4316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-9092155426967.4316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-37883980945.697632</v>
      </c>
      <c r="L4003" s="444">
        <f t="shared" ca="1" si="159"/>
        <v>-9130039407913.1289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-9130039407913.1289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-38041830866.304703</v>
      </c>
      <c r="L4004" s="444">
        <f t="shared" ca="1" si="159"/>
        <v>-9168081238779.4336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-9168081238779.4336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-38200338494.914307</v>
      </c>
      <c r="L4005" s="444">
        <f t="shared" ca="1" si="159"/>
        <v>-9206281577274.3477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-9206281577274.3477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-38359506571.976448</v>
      </c>
      <c r="L4006" s="444">
        <f t="shared" ca="1" si="159"/>
        <v>-9244641083846.3242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-9244641083846.3242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-38519337849.35968</v>
      </c>
      <c r="L4007" s="444">
        <f t="shared" ca="1" si="159"/>
        <v>-9283160421695.6836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-9283160421695.6836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-38679835090.398682</v>
      </c>
      <c r="L4008" s="444">
        <f t="shared" ca="1" si="159"/>
        <v>-9321840256786.082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-9321840256786.082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-38841001069.942009</v>
      </c>
      <c r="L4009" s="444">
        <f t="shared" ca="1" si="159"/>
        <v>-9360681257856.0234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-9360681257856.0234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-39002838574.400101</v>
      </c>
      <c r="L4010" s="444">
        <f t="shared" ca="1" si="159"/>
        <v>-9399684096430.4238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-9399684096430.4238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-39165350401.793434</v>
      </c>
      <c r="L4011" s="444">
        <f t="shared" ca="1" si="159"/>
        <v>-9438849446832.2168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-9438849446832.2168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-39328539361.800903</v>
      </c>
      <c r="L4012" s="444">
        <f t="shared" ca="1" si="159"/>
        <v>-9478177986194.0176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-9478177986194.0176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-39492408275.808403</v>
      </c>
      <c r="L4013" s="444">
        <f t="shared" ca="1" si="159"/>
        <v>-9517670394469.8262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-9517670394469.8262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-39656959976.957611</v>
      </c>
      <c r="L4014" s="444">
        <f t="shared" ca="1" si="159"/>
        <v>-9557327354446.7832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-9557327354446.7832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-39822197310.194931</v>
      </c>
      <c r="L4015" s="444">
        <f t="shared" ca="1" si="159"/>
        <v>-9597149551756.9785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-9597149551756.9785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-39988123132.32074</v>
      </c>
      <c r="L4016" s="444">
        <f t="shared" ca="1" si="159"/>
        <v>-9637137674889.2988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-9637137674889.2988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-40154740312.038742</v>
      </c>
      <c r="L4017" s="444">
        <f t="shared" ca="1" si="159"/>
        <v>-9677292415201.3379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-9677292415201.3379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-40322051730.005577</v>
      </c>
      <c r="L4018" s="444">
        <f t="shared" ca="1" si="159"/>
        <v>-9717614466931.3438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-9717614466931.3438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-40490060278.8806</v>
      </c>
      <c r="L4019" s="444">
        <f t="shared" ca="1" si="159"/>
        <v>-9758104527210.2246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-9758104527210.2246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-40658768863.375938</v>
      </c>
      <c r="L4020" s="444">
        <f t="shared" ca="1" si="159"/>
        <v>-9798763296073.5996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-9798763296073.5996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-40828180400.306664</v>
      </c>
      <c r="L4021" s="444">
        <f t="shared" ca="1" si="159"/>
        <v>-9839591476473.9063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-9839591476473.9063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-40998297818.641273</v>
      </c>
      <c r="L4022" s="444">
        <f t="shared" ca="1" si="159"/>
        <v>-9880589774292.5469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-9880589774292.5469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-41169124059.552277</v>
      </c>
      <c r="L4023" s="444">
        <f t="shared" ca="1" si="159"/>
        <v>-9921758898352.0996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-9921758898352.0996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-41340662076.467079</v>
      </c>
      <c r="L4024" s="444">
        <f t="shared" ca="1" si="159"/>
        <v>-9963099560428.5664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-9963099560428.5664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-41512914835.119026</v>
      </c>
      <c r="L4025" s="444">
        <f t="shared" ca="1" si="159"/>
        <v>-10004612475263.686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-10004612475263.686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-41685885313.598686</v>
      </c>
      <c r="L4026" s="444">
        <f t="shared" ca="1" si="159"/>
        <v>-10046298360577.285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-10046298360577.285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-41859576502.405357</v>
      </c>
      <c r="L4027" s="444">
        <f t="shared" ca="1" si="159"/>
        <v>-10088157937079.691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-10088157937079.691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-42033991404.498711</v>
      </c>
      <c r="L4028" s="444">
        <f t="shared" ca="1" si="159"/>
        <v>-10130191928484.189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-10130191928484.189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-42209133035.350792</v>
      </c>
      <c r="L4029" s="444">
        <f t="shared" ca="1" si="159"/>
        <v>-10172401061519.541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-10172401061519.541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-42385004422.998085</v>
      </c>
      <c r="L4030" s="444">
        <f t="shared" ca="1" si="159"/>
        <v>-10214786065942.539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-10214786065942.539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-42561608608.09391</v>
      </c>
      <c r="L4031" s="444">
        <f t="shared" ca="1" si="159"/>
        <v>-10257347674550.633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-10257347674550.633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-42738948643.960968</v>
      </c>
      <c r="L4032" s="444">
        <f t="shared" ca="1" si="159"/>
        <v>-10300086623194.594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-10300086623194.594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-42917027596.644142</v>
      </c>
      <c r="L4033" s="444">
        <f t="shared" ca="1" si="159"/>
        <v>-10343003650791.238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-10343003650791.238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-43095848544.963493</v>
      </c>
      <c r="L4034" s="444">
        <f t="shared" ca="1" si="159"/>
        <v>-10386099499336.201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-10386099499336.201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-43275414580.567505</v>
      </c>
      <c r="L4035" s="444">
        <f t="shared" ca="1" si="159"/>
        <v>-10429374913916.77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-10429374913916.77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-43455728807.986542</v>
      </c>
      <c r="L4036" s="444">
        <f t="shared" ca="1" si="159"/>
        <v>-10472830642724.756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-10472830642724.756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-43636794344.686485</v>
      </c>
      <c r="L4037" s="444">
        <f t="shared" ca="1" si="159"/>
        <v>-10516467437069.441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-10516467437069.441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-43818614321.122673</v>
      </c>
      <c r="L4038" s="444">
        <f t="shared" ca="1" si="159"/>
        <v>-10560286051390.564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-10560286051390.564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-44001191880.794022</v>
      </c>
      <c r="L4039" s="444">
        <f t="shared" ca="1" si="159"/>
        <v>-10604287243271.359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-10604287243271.359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-44184530180.297333</v>
      </c>
      <c r="L4040" s="444">
        <f t="shared" ca="1" si="159"/>
        <v>-10648471773451.656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-10648471773451.656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-44368632389.381897</v>
      </c>
      <c r="L4041" s="444">
        <f t="shared" ca="1" si="159"/>
        <v>-10692840405841.039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-10692840405841.039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-44553501691.004326</v>
      </c>
      <c r="L4042" s="444">
        <f t="shared" ca="1" si="159"/>
        <v>-10737393907532.043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-10737393907532.043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-44739141281.383514</v>
      </c>
      <c r="L4043" s="444">
        <f t="shared" ca="1" si="159"/>
        <v>-10782133048813.426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-10782133048813.426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-44925554370.055939</v>
      </c>
      <c r="L4044" s="444">
        <f t="shared" ca="1" si="159"/>
        <v>-10827058603183.482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-10827058603183.482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-45112744179.931175</v>
      </c>
      <c r="L4045" s="444">
        <f t="shared" ca="1" si="159"/>
        <v>-10872171347363.414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-10872171347363.414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-45300713947.347557</v>
      </c>
      <c r="L4046" s="444">
        <f t="shared" ca="1" si="159"/>
        <v>-10917472061310.762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-10917472061310.762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-45489466922.128174</v>
      </c>
      <c r="L4047" s="444">
        <f t="shared" ca="1" si="159"/>
        <v>-10962961528232.891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-10962961528232.891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-45679006367.637047</v>
      </c>
      <c r="L4048" s="444">
        <f t="shared" ca="1" si="159"/>
        <v>-11008640534600.527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-11008640534600.527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-45869335560.835533</v>
      </c>
      <c r="L4049" s="444">
        <f t="shared" ca="1" si="159"/>
        <v>-11054509870161.363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-11054509870161.363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-46060457792.339012</v>
      </c>
      <c r="L4050" s="444">
        <f t="shared" ca="1" si="159"/>
        <v>-11100570327953.703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-11100570327953.703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-46252376366.473763</v>
      </c>
      <c r="L4051" s="444">
        <f t="shared" ca="1" si="159"/>
        <v>-11146822704320.178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-11146822704320.178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-46445094601.334076</v>
      </c>
      <c r="L4052" s="444">
        <f t="shared" ca="1" si="159"/>
        <v>-11193267798921.512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-11193267798921.512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-46638615828.83963</v>
      </c>
      <c r="L4053" s="444">
        <f t="shared" ca="1" si="159"/>
        <v>-11239906414750.352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-11239906414750.352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-46832943394.793129</v>
      </c>
      <c r="L4054" s="444">
        <f t="shared" ca="1" si="159"/>
        <v>-11286739358145.145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-11286739358145.145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-47028080658.938103</v>
      </c>
      <c r="L4055" s="444">
        <f t="shared" ca="1" si="159"/>
        <v>-11333767438804.082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-11333767438804.082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-47224030995.017006</v>
      </c>
      <c r="L4056" s="444">
        <f t="shared" ca="1" si="159"/>
        <v>-11380991469799.1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-11380991469799.1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-47420797790.829582</v>
      </c>
      <c r="L4057" s="444">
        <f t="shared" ca="1" si="159"/>
        <v>-11428412267589.93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-11428412267589.93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-47618384448.291374</v>
      </c>
      <c r="L4058" s="444">
        <f t="shared" ca="1" si="159"/>
        <v>-11476030652038.221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-11476030652038.221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-47816794383.492584</v>
      </c>
      <c r="L4059" s="444">
        <f t="shared" ca="1" si="159"/>
        <v>-11523847446421.713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-11523847446421.713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-48016031026.757133</v>
      </c>
      <c r="L4060" s="444">
        <f t="shared" ca="1" si="159"/>
        <v>-11571863477448.471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-11571863477448.471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-48216097822.701958</v>
      </c>
      <c r="L4061" s="444">
        <f t="shared" ca="1" si="159"/>
        <v>-11620079575271.172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-11620079575271.172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-48416998230.296547</v>
      </c>
      <c r="L4062" s="444">
        <f t="shared" ca="1" si="159"/>
        <v>-11668496573501.469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-11668496573501.469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-48618735722.922783</v>
      </c>
      <c r="L4063" s="444">
        <f t="shared" ca="1" si="159"/>
        <v>-11717115309224.391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-11717115309224.391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-48821313788.434959</v>
      </c>
      <c r="L4064" s="444">
        <f t="shared" ca="1" si="159"/>
        <v>-11765936623012.826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-11765936623012.826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-49024735929.220108</v>
      </c>
      <c r="L4065" s="444">
        <f t="shared" ca="1" si="159"/>
        <v>-11814961358942.047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-11814961358942.047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-49229005662.25853</v>
      </c>
      <c r="L4066" s="444">
        <f t="shared" ca="1" si="159"/>
        <v>-11864190364604.305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-11864190364604.305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-49434126519.184601</v>
      </c>
      <c r="L4067" s="444">
        <f t="shared" ca="1" si="159"/>
        <v>-11913624491123.49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-11913624491123.49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-49640102046.347878</v>
      </c>
      <c r="L4068" s="444">
        <f t="shared" ca="1" si="159"/>
        <v>-11963264593169.838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-11963264593169.838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-49846935804.874321</v>
      </c>
      <c r="L4069" s="444">
        <f t="shared" ca="1" si="159"/>
        <v>-12013111528974.713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-12013111528974.713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-50054631370.727966</v>
      </c>
      <c r="L4070" s="444">
        <f t="shared" ca="1" si="159"/>
        <v>-12063166160345.441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-12063166160345.441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-50263192334.772675</v>
      </c>
      <c r="L4071" s="444">
        <f t="shared" ca="1" si="159"/>
        <v>-12113429352680.215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-12113429352680.215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-50472622302.834229</v>
      </c>
      <c r="L4072" s="444">
        <f t="shared" ca="1" si="159"/>
        <v>-12163901974983.049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-12163901974983.049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-50682924895.762703</v>
      </c>
      <c r="L4073" s="444">
        <f t="shared" ca="1" si="159"/>
        <v>-12214584899878.813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-12214584899878.813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-50894103749.495049</v>
      </c>
      <c r="L4074" s="444">
        <f t="shared" ca="1" si="159"/>
        <v>-12265479003628.307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-12265479003628.307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-51106162515.117943</v>
      </c>
      <c r="L4075" s="444">
        <f t="shared" ca="1" si="159"/>
        <v>-12316585166143.424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-12316585166143.424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-51319104858.930931</v>
      </c>
      <c r="L4076" s="444">
        <f t="shared" ca="1" si="159"/>
        <v>-12367904271002.355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-12367904271002.355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-51532934462.509811</v>
      </c>
      <c r="L4077" s="444">
        <f t="shared" ca="1" si="159"/>
        <v>-12419437205464.865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-12419437205464.865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-51747655022.770271</v>
      </c>
      <c r="L4078" s="444">
        <f t="shared" ca="1" si="159"/>
        <v>-12471184860487.635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-12471184860487.635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-51963270252.031815</v>
      </c>
      <c r="L4079" s="444">
        <f t="shared" ca="1" si="159"/>
        <v>-12523148130739.666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-12523148130739.666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-52179783878.08194</v>
      </c>
      <c r="L4080" s="444">
        <f t="shared" ca="1" si="159"/>
        <v>-12575327914617.748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-12575327914617.748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-52397199644.240616</v>
      </c>
      <c r="L4081" s="444">
        <f t="shared" ca="1" si="159"/>
        <v>-12627725114261.988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-12627725114261.988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-52615521309.42495</v>
      </c>
      <c r="L4082" s="444">
        <f t="shared" ca="1" si="159"/>
        <v>-12680340635571.414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-12680340635571.414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-52834752648.214226</v>
      </c>
      <c r="L4083" s="444">
        <f t="shared" ca="1" si="159"/>
        <v>-12733175388219.629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-12733175388219.629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-53054897450.915123</v>
      </c>
      <c r="L4084" s="444">
        <f t="shared" ca="1" si="159"/>
        <v>-12786230285670.545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-12786230285670.545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-53275959523.627274</v>
      </c>
      <c r="L4085" s="444">
        <f t="shared" ca="1" si="159"/>
        <v>-12839506245194.172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-12839506245194.172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-53497942688.309052</v>
      </c>
      <c r="L4086" s="444">
        <f t="shared" ca="1" si="159"/>
        <v>-12893004187882.48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-12893004187882.48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-53720850782.843666</v>
      </c>
      <c r="L4087" s="444">
        <f t="shared" ca="1" si="159"/>
        <v>-12946725038665.324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-12946725038665.324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-53944687661.105515</v>
      </c>
      <c r="L4088" s="444">
        <f t="shared" ref="L4088:L4342" ca="1" si="164">I4088-J4088+K4088</f>
        <v>-13000669726326.43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-13000669726326.43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-54169457193.026787</v>
      </c>
      <c r="L4089" s="444">
        <f t="shared" ca="1" si="164"/>
        <v>-13054839183519.457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-13054839183519.457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-54395163264.664406</v>
      </c>
      <c r="L4090" s="444">
        <f t="shared" ca="1" si="164"/>
        <v>-13109234346784.121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-13109234346784.121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-54621809778.267174</v>
      </c>
      <c r="L4091" s="444">
        <f t="shared" ca="1" si="164"/>
        <v>-13163856156562.389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-13163856156562.389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-54849400652.343285</v>
      </c>
      <c r="L4092" s="444">
        <f t="shared" ca="1" si="164"/>
        <v>-13218705557214.732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-13218705557214.732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-55077939821.72805</v>
      </c>
      <c r="L4093" s="444">
        <f t="shared" ca="1" si="164"/>
        <v>-13273783497036.461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-13273783497036.461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-55307431237.651917</v>
      </c>
      <c r="L4094" s="444">
        <f t="shared" ca="1" si="164"/>
        <v>-13329090928274.113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-13329090928274.113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-55537878867.808807</v>
      </c>
      <c r="L4095" s="444">
        <f t="shared" ca="1" si="164"/>
        <v>-13384628807141.922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-13384628807141.922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-55769286696.424675</v>
      </c>
      <c r="L4096" s="444">
        <f t="shared" ca="1" si="164"/>
        <v>-13440398093838.346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-13440398093838.346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-56001658724.326439</v>
      </c>
      <c r="L4097" s="444">
        <f t="shared" ca="1" si="164"/>
        <v>-13496399752562.672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-13496399752562.672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-56234998969.011131</v>
      </c>
      <c r="L4098" s="444">
        <f t="shared" ca="1" si="164"/>
        <v>-13552634751531.684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-13552634751531.684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-56469311464.715347</v>
      </c>
      <c r="L4099" s="444">
        <f t="shared" ca="1" si="164"/>
        <v>-13609104062996.398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-13609104062996.398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-56704600262.484993</v>
      </c>
      <c r="L4100" s="444">
        <f t="shared" ca="1" si="164"/>
        <v>-13665808663258.883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-13665808663258.883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-56940869430.245346</v>
      </c>
      <c r="L4101" s="444">
        <f t="shared" ca="1" si="164"/>
        <v>-13722749532689.129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-13722749532689.129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-57178123052.871368</v>
      </c>
      <c r="L4102" s="444">
        <f t="shared" ca="1" si="164"/>
        <v>-13779927655742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-13779927655742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-57416365232.258331</v>
      </c>
      <c r="L4103" s="444">
        <f t="shared" ca="1" si="164"/>
        <v>-13837344020974.258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-13837344020974.258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-57655600087.392738</v>
      </c>
      <c r="L4104" s="444">
        <f t="shared" ca="1" si="164"/>
        <v>-13894999621061.65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-13894999621061.65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-57895831754.423546</v>
      </c>
      <c r="L4105" s="444">
        <f t="shared" ca="1" si="164"/>
        <v>-13952895452816.074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-13952895452816.074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-58137064386.73365</v>
      </c>
      <c r="L4106" s="444">
        <f t="shared" ca="1" si="164"/>
        <v>-14011032517202.809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-14011032517202.809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-58379302155.011703</v>
      </c>
      <c r="L4107" s="444">
        <f t="shared" ca="1" si="164"/>
        <v>-14069411819357.82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-14069411819357.82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-58622549247.324249</v>
      </c>
      <c r="L4108" s="444">
        <f t="shared" ca="1" si="164"/>
        <v>-14128034368605.145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-14128034368605.145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-58866809869.188103</v>
      </c>
      <c r="L4109" s="444">
        <f t="shared" ca="1" si="164"/>
        <v>-14186901178474.332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-14186901178474.332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-59112088243.643051</v>
      </c>
      <c r="L4110" s="444">
        <f t="shared" ca="1" si="164"/>
        <v>-14246013266717.975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-14246013266717.975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-59358388611.32489</v>
      </c>
      <c r="L4111" s="444">
        <f t="shared" ca="1" si="164"/>
        <v>-14305371655329.299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-14305371655329.299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-59605715230.538742</v>
      </c>
      <c r="L4112" s="444">
        <f t="shared" ca="1" si="164"/>
        <v>-14364977370559.838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-14364977370559.838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-59854072377.332657</v>
      </c>
      <c r="L4113" s="444">
        <f t="shared" ca="1" si="164"/>
        <v>-14424831442937.17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-14424831442937.17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-60103464345.571541</v>
      </c>
      <c r="L4114" s="444">
        <f t="shared" ca="1" si="164"/>
        <v>-14484934907282.742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-14484934907282.742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-60353895447.011414</v>
      </c>
      <c r="L4115" s="444">
        <f t="shared" ca="1" si="164"/>
        <v>-14545288802729.754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-14545288802729.754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-60605370011.37397</v>
      </c>
      <c r="L4116" s="444">
        <f t="shared" ca="1" si="164"/>
        <v>-14605894172741.127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-14605894172741.127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-60857892386.421371</v>
      </c>
      <c r="L4117" s="444">
        <f t="shared" ca="1" si="164"/>
        <v>-14666752065127.549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-14666752065127.549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-61111466938.031456</v>
      </c>
      <c r="L4118" s="444">
        <f t="shared" ca="1" si="164"/>
        <v>-14727863532065.58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-14727863532065.58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-61366098050.273247</v>
      </c>
      <c r="L4119" s="444">
        <f t="shared" ca="1" si="164"/>
        <v>-14789229630115.854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-14789229630115.854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-61621790125.482712</v>
      </c>
      <c r="L4120" s="444">
        <f t="shared" ca="1" si="164"/>
        <v>-14850851420241.336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-14850851420241.336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-61878547584.338898</v>
      </c>
      <c r="L4121" s="444">
        <f t="shared" ca="1" si="164"/>
        <v>-14912729967825.676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-14912729967825.676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-62136374865.940315</v>
      </c>
      <c r="L4122" s="444">
        <f t="shared" ca="1" si="164"/>
        <v>-14974866342691.615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-14974866342691.615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-62395276427.881729</v>
      </c>
      <c r="L4123" s="444">
        <f t="shared" ca="1" si="164"/>
        <v>-15037261619119.496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-15037261619119.496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-62655256746.33123</v>
      </c>
      <c r="L4124" s="444">
        <f t="shared" ca="1" si="164"/>
        <v>-15099916875865.828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-15099916875865.828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-62916320316.107613</v>
      </c>
      <c r="L4125" s="444">
        <f t="shared" ca="1" si="164"/>
        <v>-15162833196181.936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-15162833196181.936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-63178471650.758064</v>
      </c>
      <c r="L4126" s="444">
        <f t="shared" ca="1" si="164"/>
        <v>-15226011667832.693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-15226011667832.693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-63441715282.636223</v>
      </c>
      <c r="L4127" s="444">
        <f t="shared" ca="1" si="164"/>
        <v>-15289453383115.33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-15289453383115.33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-63706055762.980537</v>
      </c>
      <c r="L4128" s="444">
        <f t="shared" ca="1" si="164"/>
        <v>-15353159438878.311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-15353159438878.311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-63971497661.992966</v>
      </c>
      <c r="L4129" s="444">
        <f t="shared" ca="1" si="164"/>
        <v>-15417130936540.303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-15417130936540.303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-64238045568.917938</v>
      </c>
      <c r="L4130" s="444">
        <f t="shared" ca="1" si="164"/>
        <v>-15481368982109.221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-15481368982109.221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-64505704092.12175</v>
      </c>
      <c r="L4131" s="444">
        <f t="shared" ca="1" si="164"/>
        <v>-15545874686201.342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-15545874686201.342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-64774477859.172256</v>
      </c>
      <c r="L4132" s="444">
        <f t="shared" ca="1" si="164"/>
        <v>-15610649164060.514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-15610649164060.514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-65044371516.918816</v>
      </c>
      <c r="L4133" s="444">
        <f t="shared" ca="1" si="164"/>
        <v>-15675693535577.432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-15675693535577.432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-65315389731.572639</v>
      </c>
      <c r="L4134" s="444">
        <f t="shared" ca="1" si="164"/>
        <v>-15741008925309.004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-15741008925309.004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-65587537188.787514</v>
      </c>
      <c r="L4135" s="444">
        <f t="shared" ca="1" si="164"/>
        <v>-15806596462497.791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-15806596462497.791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-65860818593.740791</v>
      </c>
      <c r="L4136" s="444">
        <f t="shared" ca="1" si="164"/>
        <v>-15872457281091.531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-15872457281091.531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-66135238671.214706</v>
      </c>
      <c r="L4137" s="444">
        <f t="shared" ca="1" si="164"/>
        <v>-15938592519762.746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-15938592519762.746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-66410802165.678108</v>
      </c>
      <c r="L4138" s="444">
        <f t="shared" ca="1" si="164"/>
        <v>-16005003321928.424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-16005003321928.424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-66687513841.368431</v>
      </c>
      <c r="L4139" s="444">
        <f t="shared" ca="1" si="164"/>
        <v>-16071690835769.793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-16071690835769.793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-66965378482.374146</v>
      </c>
      <c r="L4140" s="444">
        <f t="shared" ca="1" si="164"/>
        <v>-16138656214252.168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-16138656214252.168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-67244400892.717354</v>
      </c>
      <c r="L4141" s="444">
        <f t="shared" ca="1" si="164"/>
        <v>-16205900615144.885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-16205900615144.885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-67524585896.437019</v>
      </c>
      <c r="L4142" s="444">
        <f t="shared" ca="1" si="164"/>
        <v>-16273425201041.322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-16273425201041.322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-67805938337.672173</v>
      </c>
      <c r="L4143" s="444">
        <f t="shared" ca="1" si="164"/>
        <v>-16341231139378.994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-16341231139378.994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-68088463080.745811</v>
      </c>
      <c r="L4144" s="444">
        <f t="shared" ca="1" si="164"/>
        <v>-16409319602459.74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-16409319602459.74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-68372165010.248917</v>
      </c>
      <c r="L4145" s="444">
        <f t="shared" ca="1" si="164"/>
        <v>-16477691767469.988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-16477691767469.988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-68657049031.124947</v>
      </c>
      <c r="L4146" s="444">
        <f t="shared" ca="1" si="164"/>
        <v>-16546348816501.113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-16546348816501.113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-68943120068.754639</v>
      </c>
      <c r="L4147" s="444">
        <f t="shared" ca="1" si="164"/>
        <v>-16615291936569.867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-16615291936569.867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-69230383069.041107</v>
      </c>
      <c r="L4148" s="444">
        <f t="shared" ca="1" si="164"/>
        <v>-16684522319638.908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-16684522319638.908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-69518842998.495453</v>
      </c>
      <c r="L4149" s="444">
        <f t="shared" ca="1" si="164"/>
        <v>-16754041162637.404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-16754041162637.404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-69808504844.32251</v>
      </c>
      <c r="L4150" s="444">
        <f t="shared" ca="1" si="164"/>
        <v>-16823849667481.727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-16823849667481.727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-70099373614.507202</v>
      </c>
      <c r="L4151" s="444">
        <f t="shared" ca="1" si="164"/>
        <v>-16893949041096.234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-16893949041096.234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-70391454337.90097</v>
      </c>
      <c r="L4152" s="444">
        <f t="shared" ca="1" si="164"/>
        <v>-16964340495434.135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-16964340495434.135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-70684752064.308899</v>
      </c>
      <c r="L4153" s="444">
        <f t="shared" ca="1" si="164"/>
        <v>-17035025247498.443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-17035025247498.443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-70979271864.576843</v>
      </c>
      <c r="L4154" s="444">
        <f t="shared" ca="1" si="164"/>
        <v>-17106004519363.02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-17106004519363.02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-71275018830.679245</v>
      </c>
      <c r="L4155" s="444">
        <f t="shared" ca="1" si="164"/>
        <v>-17177279538193.699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-17177279538193.699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-71571998075.807068</v>
      </c>
      <c r="L4156" s="444">
        <f t="shared" ca="1" si="164"/>
        <v>-17248851536269.506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-17248851536269.506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-71870214734.456284</v>
      </c>
      <c r="L4157" s="444">
        <f t="shared" ca="1" si="164"/>
        <v>-17320721751003.963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-17320721751003.963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-72169673962.51651</v>
      </c>
      <c r="L4158" s="444">
        <f t="shared" ca="1" si="164"/>
        <v>-17392891424966.479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-17392891424966.479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-72470380937.360321</v>
      </c>
      <c r="L4159" s="444">
        <f t="shared" ca="1" si="164"/>
        <v>-17465361805903.838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-17465361805903.838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-72772340857.932648</v>
      </c>
      <c r="L4160" s="444">
        <f t="shared" ca="1" si="164"/>
        <v>-17538134146761.771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-17538134146761.771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-73075558944.840714</v>
      </c>
      <c r="L4161" s="444">
        <f t="shared" ca="1" si="164"/>
        <v>-17611209705706.613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-17611209705706.613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-73380040440.444214</v>
      </c>
      <c r="L4162" s="444">
        <f t="shared" ca="1" si="164"/>
        <v>-17684589746147.059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-17684589746147.059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-73685790608.946075</v>
      </c>
      <c r="L4163" s="444">
        <f t="shared" ca="1" si="164"/>
        <v>-17758275536756.004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-17758275536756.004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-73992814736.483353</v>
      </c>
      <c r="L4164" s="444">
        <f t="shared" ca="1" si="164"/>
        <v>-17832268351492.488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-17832268351492.488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-74301118131.218704</v>
      </c>
      <c r="L4165" s="444">
        <f t="shared" ca="1" si="164"/>
        <v>-17906569469623.707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-17906569469623.707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-74610706123.432114</v>
      </c>
      <c r="L4166" s="444">
        <f t="shared" ca="1" si="164"/>
        <v>-17981180175747.141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-17981180175747.141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-74921584065.613083</v>
      </c>
      <c r="L4167" s="444">
        <f t="shared" ca="1" si="164"/>
        <v>-18056101759812.754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-18056101759812.754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-75233757332.553146</v>
      </c>
      <c r="L4168" s="444">
        <f t="shared" ca="1" si="164"/>
        <v>-18131335517145.309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-18131335517145.309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-75547231321.438782</v>
      </c>
      <c r="L4169" s="444">
        <f t="shared" ca="1" si="164"/>
        <v>-18206882748466.746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-18206882748466.746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-75862011451.944778</v>
      </c>
      <c r="L4170" s="444">
        <f t="shared" ca="1" si="164"/>
        <v>-18282744759918.691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-18282744759918.691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-76178103166.327881</v>
      </c>
      <c r="L4171" s="444">
        <f t="shared" ca="1" si="164"/>
        <v>-18358922863085.02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-18358922863085.02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-76495511929.52092</v>
      </c>
      <c r="L4172" s="444">
        <f t="shared" ca="1" si="164"/>
        <v>-18435418375014.539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-18435418375014.539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-76814243229.227249</v>
      </c>
      <c r="L4173" s="444">
        <f t="shared" ca="1" si="164"/>
        <v>-18512232618243.766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-18512232618243.766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-77134302576.015686</v>
      </c>
      <c r="L4174" s="444">
        <f t="shared" ca="1" si="164"/>
        <v>-18589366920819.781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-18589366920819.781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-77455695503.415756</v>
      </c>
      <c r="L4175" s="444">
        <f t="shared" ca="1" si="164"/>
        <v>-18666822616323.195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-18666822616323.195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-77778427568.013306</v>
      </c>
      <c r="L4176" s="444">
        <f t="shared" ca="1" si="164"/>
        <v>-18744601043891.207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-18744601043891.207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-78102504349.546692</v>
      </c>
      <c r="L4177" s="444">
        <f t="shared" ca="1" si="164"/>
        <v>-18822703548240.754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-18822703548240.754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-78427931451.003143</v>
      </c>
      <c r="L4178" s="444">
        <f t="shared" ca="1" si="164"/>
        <v>-18901131479691.758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-18901131479691.758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-78754714498.715652</v>
      </c>
      <c r="L4179" s="444">
        <f t="shared" ca="1" si="164"/>
        <v>-18979886194190.473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-18979886194190.473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-79082859142.460297</v>
      </c>
      <c r="L4180" s="444">
        <f t="shared" ca="1" si="164"/>
        <v>-19058969053332.934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-19058969053332.934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-79412371055.553894</v>
      </c>
      <c r="L4181" s="444">
        <f t="shared" ca="1" si="164"/>
        <v>-19138381424388.488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-19138381424388.488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-79743255934.952026</v>
      </c>
      <c r="L4182" s="444">
        <f t="shared" ca="1" si="164"/>
        <v>-19218124680323.441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-19218124680323.441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-80075519501.347672</v>
      </c>
      <c r="L4183" s="444">
        <f t="shared" ca="1" si="164"/>
        <v>-19298200199824.789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-19298200199824.789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-80409167499.269958</v>
      </c>
      <c r="L4184" s="444">
        <f t="shared" ca="1" si="164"/>
        <v>-19378609367324.059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-19378609367324.059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-80744205697.183578</v>
      </c>
      <c r="L4185" s="444">
        <f t="shared" ca="1" si="164"/>
        <v>-19459353573021.242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-19459353573021.242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-81080639887.588501</v>
      </c>
      <c r="L4186" s="444">
        <f t="shared" ca="1" si="164"/>
        <v>-19540434212908.832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-19540434212908.832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-81418475887.120132</v>
      </c>
      <c r="L4187" s="444">
        <f t="shared" ca="1" si="164"/>
        <v>-19621852688795.953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-19621852688795.953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-81757719536.649811</v>
      </c>
      <c r="L4188" s="444">
        <f t="shared" ca="1" si="164"/>
        <v>-19703610408332.602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-19703610408332.602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-82098376701.385834</v>
      </c>
      <c r="L4189" s="444">
        <f t="shared" ca="1" si="164"/>
        <v>-19785708785033.988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-19785708785033.988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-82440453270.974945</v>
      </c>
      <c r="L4190" s="444">
        <f t="shared" ca="1" si="164"/>
        <v>-19868149238304.965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-19868149238304.965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-82783955159.604019</v>
      </c>
      <c r="L4191" s="444">
        <f t="shared" ca="1" si="164"/>
        <v>-19950933193464.57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-19950933193464.57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-83128888306.102371</v>
      </c>
      <c r="L4192" s="444">
        <f t="shared" ca="1" si="164"/>
        <v>-20034062081770.672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-20034062081770.672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-83475258674.044464</v>
      </c>
      <c r="L4193" s="444">
        <f t="shared" ca="1" si="164"/>
        <v>-20117537340444.715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-20117537340444.715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-83823072251.852982</v>
      </c>
      <c r="L4194" s="444">
        <f t="shared" ca="1" si="164"/>
        <v>-20201360412696.566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-20201360412696.566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-84172335052.902359</v>
      </c>
      <c r="L4195" s="444">
        <f t="shared" ca="1" si="164"/>
        <v>-20285532747749.469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-20285532747749.469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-84523053115.622787</v>
      </c>
      <c r="L4196" s="444">
        <f t="shared" ca="1" si="164"/>
        <v>-20370055800865.09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-20370055800865.09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-84875232503.604538</v>
      </c>
      <c r="L4197" s="444">
        <f t="shared" ca="1" si="164"/>
        <v>-20454931033368.695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-20454931033368.695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-85228879305.702896</v>
      </c>
      <c r="L4198" s="444">
        <f t="shared" ca="1" si="164"/>
        <v>-20540159912674.398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-20540159912674.398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-85583999636.143326</v>
      </c>
      <c r="L4199" s="444">
        <f t="shared" ca="1" si="164"/>
        <v>-20625743912310.543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-20625743912310.543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-85940599634.627258</v>
      </c>
      <c r="L4200" s="444">
        <f t="shared" ca="1" si="164"/>
        <v>-20711684511945.172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-20711684511945.172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-86298685466.438217</v>
      </c>
      <c r="L4201" s="444">
        <f t="shared" ca="1" si="164"/>
        <v>-20797983197411.609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-20797983197411.609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-86658263322.54837</v>
      </c>
      <c r="L4202" s="444">
        <f t="shared" ca="1" si="164"/>
        <v>-20884641460734.156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-20884641460734.156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-87019339419.725647</v>
      </c>
      <c r="L4203" s="444">
        <f t="shared" ca="1" si="164"/>
        <v>-20971660800153.883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-20971660800153.883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-87381920000.641174</v>
      </c>
      <c r="L4204" s="444">
        <f t="shared" ca="1" si="164"/>
        <v>-21059042720154.523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-21059042720154.523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-87746011333.977173</v>
      </c>
      <c r="L4205" s="444">
        <f t="shared" ca="1" si="164"/>
        <v>-21146788731488.5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-21146788731488.5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-88111619714.535416</v>
      </c>
      <c r="L4206" s="444">
        <f t="shared" ca="1" si="164"/>
        <v>-21234900351203.035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-21234900351203.035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-88478751463.345978</v>
      </c>
      <c r="L4207" s="444">
        <f t="shared" ca="1" si="164"/>
        <v>-21323379102666.383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-21323379102666.383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-88847412927.776596</v>
      </c>
      <c r="L4208" s="444">
        <f t="shared" ca="1" si="164"/>
        <v>-21412226515594.16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-21412226515594.16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-89217610481.642334</v>
      </c>
      <c r="L4209" s="444">
        <f t="shared" ca="1" si="164"/>
        <v>-21501444126075.801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-21501444126075.801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-89589350525.315842</v>
      </c>
      <c r="L4210" s="444">
        <f t="shared" ca="1" si="164"/>
        <v>-21591033476601.117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-21591033476601.117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-89962639485.837982</v>
      </c>
      <c r="L4211" s="444">
        <f t="shared" ca="1" si="164"/>
        <v>-21680996116086.957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-21680996116086.957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-90337483817.028992</v>
      </c>
      <c r="L4212" s="444">
        <f t="shared" ca="1" si="164"/>
        <v>-21771333599903.984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-21771333599903.984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-90713889999.59993</v>
      </c>
      <c r="L4213" s="444">
        <f t="shared" ca="1" si="164"/>
        <v>-21862047489903.586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-21862047489903.586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-91091864541.264938</v>
      </c>
      <c r="L4214" s="444">
        <f t="shared" ca="1" si="164"/>
        <v>-21953139354444.852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-21953139354444.852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-91471413976.853546</v>
      </c>
      <c r="L4215" s="444">
        <f t="shared" ca="1" si="164"/>
        <v>-22044610768421.707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-22044610768421.707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-91852544868.423782</v>
      </c>
      <c r="L4216" s="444">
        <f t="shared" ca="1" si="164"/>
        <v>-22136463313290.129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-22136463313290.129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-92235263805.375534</v>
      </c>
      <c r="L4217" s="444">
        <f t="shared" ca="1" si="164"/>
        <v>-22228698577095.504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-22228698577095.504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-92619577404.564606</v>
      </c>
      <c r="L4218" s="444">
        <f t="shared" ca="1" si="164"/>
        <v>-22321318154500.07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-22321318154500.07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-93005492310.416962</v>
      </c>
      <c r="L4219" s="444">
        <f t="shared" ca="1" si="164"/>
        <v>-22414323646810.488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-22414323646810.488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-93393015195.043701</v>
      </c>
      <c r="L4220" s="444">
        <f t="shared" ca="1" si="164"/>
        <v>-22507716662005.531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-22507716662005.531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-93782152758.356384</v>
      </c>
      <c r="L4221" s="444">
        <f t="shared" ca="1" si="164"/>
        <v>-22601498814763.887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-22601498814763.887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-94172911728.182861</v>
      </c>
      <c r="L4222" s="444">
        <f t="shared" ca="1" si="164"/>
        <v>-22695671726492.07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-22695671726492.07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-94565298860.383621</v>
      </c>
      <c r="L4223" s="444">
        <f t="shared" ca="1" si="164"/>
        <v>-22790237025352.453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-22790237025352.453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-94959320938.968552</v>
      </c>
      <c r="L4224" s="444">
        <f t="shared" ca="1" si="164"/>
        <v>-22885196346291.422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-22885196346291.422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-95354984776.214264</v>
      </c>
      <c r="L4225" s="444">
        <f t="shared" ca="1" si="164"/>
        <v>-22980551331067.637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-22980551331067.637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-95752297212.781815</v>
      </c>
      <c r="L4226" s="444">
        <f t="shared" ca="1" si="164"/>
        <v>-23076303628280.418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-23076303628280.418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-96151265117.835068</v>
      </c>
      <c r="L4227" s="444">
        <f t="shared" ca="1" si="164"/>
        <v>-23172454893398.254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-23172454893398.254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-96551895389.159393</v>
      </c>
      <c r="L4228" s="444">
        <f t="shared" ca="1" si="164"/>
        <v>-23269006788787.414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-23269006788787.414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-96954194953.280884</v>
      </c>
      <c r="L4229" s="444">
        <f t="shared" ca="1" si="164"/>
        <v>-23365960983740.695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-23365960983740.695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-97358170765.586227</v>
      </c>
      <c r="L4230" s="444">
        <f t="shared" ca="1" si="164"/>
        <v>-23463319154506.281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-23463319154506.281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-97763829810.442841</v>
      </c>
      <c r="L4231" s="444">
        <f t="shared" ca="1" si="164"/>
        <v>-23561082984316.723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-23561082984316.723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-98171179101.319672</v>
      </c>
      <c r="L4232" s="444">
        <f t="shared" ca="1" si="164"/>
        <v>-23659254163418.043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-23659254163418.043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-98580225680.908508</v>
      </c>
      <c r="L4233" s="444">
        <f t="shared" ca="1" si="164"/>
        <v>-23757834389098.953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-23757834389098.953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-98990976621.245636</v>
      </c>
      <c r="L4234" s="444">
        <f t="shared" ca="1" si="164"/>
        <v>-23856825365720.199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-23856825365720.199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-99403439023.834167</v>
      </c>
      <c r="L4235" s="444">
        <f t="shared" ca="1" si="164"/>
        <v>-23956228804744.035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-23956228804744.035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-99817620019.766815</v>
      </c>
      <c r="L4236" s="444">
        <f t="shared" ca="1" si="164"/>
        <v>-24056046424763.801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-24056046424763.801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-100233526769.84917</v>
      </c>
      <c r="L4237" s="444">
        <f t="shared" ca="1" si="164"/>
        <v>-24156279951533.648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-24156279951533.648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-100651166464.72354</v>
      </c>
      <c r="L4238" s="444">
        <f t="shared" ca="1" si="164"/>
        <v>-24256931117998.371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-24256931117998.371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-101070546324.99321</v>
      </c>
      <c r="L4239" s="444">
        <f t="shared" ca="1" si="164"/>
        <v>-24358001664323.363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-24358001664323.363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-101491673601.34735</v>
      </c>
      <c r="L4240" s="444">
        <f t="shared" ca="1" si="164"/>
        <v>-24459493337924.711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-24459493337924.711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-101914555574.68629</v>
      </c>
      <c r="L4241" s="444">
        <f t="shared" ca="1" si="164"/>
        <v>-24561407893499.398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-24561407893499.398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-102339199556.2475</v>
      </c>
      <c r="L4242" s="444">
        <f t="shared" ca="1" si="164"/>
        <v>-24663747093055.645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-24663747093055.645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-102765612887.73186</v>
      </c>
      <c r="L4243" s="444">
        <f t="shared" ca="1" si="164"/>
        <v>-24766512705943.375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-24766512705943.375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-103193802941.43073</v>
      </c>
      <c r="L4244" s="444">
        <f t="shared" ca="1" si="164"/>
        <v>-24869706508884.805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-24869706508884.805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-103623777120.35335</v>
      </c>
      <c r="L4245" s="444">
        <f t="shared" ca="1" si="164"/>
        <v>-24973330286005.156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-24973330286005.156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-104055542858.35481</v>
      </c>
      <c r="L4246" s="444">
        <f t="shared" ca="1" si="164"/>
        <v>-25077385828863.512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-25077385828863.512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-104489107620.26463</v>
      </c>
      <c r="L4247" s="444">
        <f t="shared" ca="1" si="164"/>
        <v>-25181874936483.777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-25181874936483.777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-104924478902.01573</v>
      </c>
      <c r="L4248" s="444">
        <f t="shared" ca="1" si="164"/>
        <v>-25286799415385.793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-25286799415385.793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-105361664230.77414</v>
      </c>
      <c r="L4249" s="444">
        <f t="shared" ca="1" si="164"/>
        <v>-25392161079616.566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-25392161079616.566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-105800671165.06903</v>
      </c>
      <c r="L4250" s="444">
        <f t="shared" ca="1" si="164"/>
        <v>-25497961750781.637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-25497961750781.637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-106241507294.92349</v>
      </c>
      <c r="L4251" s="444">
        <f t="shared" ca="1" si="164"/>
        <v>-25604203258076.559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-25604203258076.559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-106684180241.98566</v>
      </c>
      <c r="L4252" s="444">
        <f t="shared" ca="1" si="164"/>
        <v>-25710887438318.543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-25710887438318.543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-107128697659.6606</v>
      </c>
      <c r="L4253" s="444">
        <f t="shared" ca="1" si="164"/>
        <v>-25818016135978.203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-25818016135978.203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-107575067233.24251</v>
      </c>
      <c r="L4254" s="444">
        <f t="shared" ca="1" si="164"/>
        <v>-25925591203211.445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-25925591203211.445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-108023296680.04768</v>
      </c>
      <c r="L4255" s="444">
        <f t="shared" ca="1" si="164"/>
        <v>-26033614499891.492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-26033614499891.492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-108473393749.54788</v>
      </c>
      <c r="L4256" s="444">
        <f t="shared" ca="1" si="164"/>
        <v>-26142087893641.039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-26142087893641.039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-108925366223.50433</v>
      </c>
      <c r="L4257" s="444">
        <f t="shared" ca="1" si="164"/>
        <v>-26251013259864.543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-26251013259864.543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-109379221916.10226</v>
      </c>
      <c r="L4258" s="444">
        <f t="shared" ca="1" si="164"/>
        <v>-26360392481780.645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-26360392481780.645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-109834968674.08601</v>
      </c>
      <c r="L4259" s="444">
        <f t="shared" ca="1" si="164"/>
        <v>-26470227450454.73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-26470227450454.73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-110292614376.89471</v>
      </c>
      <c r="L4260" s="444">
        <f t="shared" ca="1" si="164"/>
        <v>-26580520064831.625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-26580520064831.625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-110752166936.79843</v>
      </c>
      <c r="L4261" s="444">
        <f t="shared" ca="1" si="164"/>
        <v>-26691272231768.422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-26691272231768.422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-111213634299.0351</v>
      </c>
      <c r="L4262" s="444">
        <f t="shared" ca="1" si="164"/>
        <v>-26802485866067.457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-26802485866067.457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-111677024441.94774</v>
      </c>
      <c r="L4263" s="444">
        <f t="shared" ca="1" si="164"/>
        <v>-26914162890509.406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-26914162890509.406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-112142345377.12253</v>
      </c>
      <c r="L4264" s="444">
        <f t="shared" ca="1" si="164"/>
        <v>-27026305235886.527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-27026305235886.527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-112609605149.52719</v>
      </c>
      <c r="L4265" s="444">
        <f t="shared" ca="1" si="164"/>
        <v>-27138914841036.055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-27138914841036.055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-113078811837.65022</v>
      </c>
      <c r="L4266" s="444">
        <f t="shared" ca="1" si="164"/>
        <v>-27251993652873.703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-27251993652873.703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-113549973553.64043</v>
      </c>
      <c r="L4267" s="444">
        <f t="shared" ca="1" si="164"/>
        <v>-27365543626427.344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-27365543626427.344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-114023098443.44727</v>
      </c>
      <c r="L4268" s="444">
        <f t="shared" ca="1" si="164"/>
        <v>-27479566724870.789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-27479566724870.789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-114498194686.96162</v>
      </c>
      <c r="L4269" s="444">
        <f t="shared" ca="1" si="164"/>
        <v>-27594064919557.75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-27594064919557.75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-114975270498.15729</v>
      </c>
      <c r="L4270" s="444">
        <f t="shared" ca="1" si="164"/>
        <v>-27709040190055.906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-27709040190055.906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-115454334125.23293</v>
      </c>
      <c r="L4271" s="444">
        <f t="shared" ca="1" si="164"/>
        <v>-27824494524181.141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-27824494524181.141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-115935393850.75473</v>
      </c>
      <c r="L4272" s="444">
        <f t="shared" ca="1" si="164"/>
        <v>-27940429918031.895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-27940429918031.895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-116418457991.79955</v>
      </c>
      <c r="L4273" s="444">
        <f t="shared" ca="1" si="164"/>
        <v>-28056848376023.695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-28056848376023.695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-116903534900.09874</v>
      </c>
      <c r="L4274" s="444">
        <f t="shared" ca="1" si="164"/>
        <v>-28173751910923.793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-28173751910923.793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-117390632962.18246</v>
      </c>
      <c r="L4275" s="444">
        <f t="shared" ca="1" si="164"/>
        <v>-28291142543885.977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-28291142543885.977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-117879760599.5249</v>
      </c>
      <c r="L4276" s="444">
        <f t="shared" ca="1" si="164"/>
        <v>-28409022304485.5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-28409022304485.5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-118370926268.68958</v>
      </c>
      <c r="L4277" s="444">
        <f t="shared" ca="1" si="164"/>
        <v>-28527393230754.191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-28527393230754.191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-118864138461.47578</v>
      </c>
      <c r="L4278" s="444">
        <f t="shared" ca="1" si="164"/>
        <v>-28646257369215.668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-28646257369215.668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-119359405705.06526</v>
      </c>
      <c r="L4279" s="444">
        <f t="shared" ca="1" si="164"/>
        <v>-28765616774920.734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-28765616774920.734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-119856736562.16974</v>
      </c>
      <c r="L4280" s="444">
        <f t="shared" ca="1" si="164"/>
        <v>-28885473511482.902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-28885473511482.902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-120356139631.17877</v>
      </c>
      <c r="L4281" s="444">
        <f t="shared" ca="1" si="164"/>
        <v>-29005829651114.082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-29005829651114.082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-120857623546.30867</v>
      </c>
      <c r="L4282" s="444">
        <f t="shared" ca="1" si="164"/>
        <v>-29126687274660.391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-29126687274660.391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-121361196977.75163</v>
      </c>
      <c r="L4283" s="444">
        <f t="shared" ca="1" si="164"/>
        <v>-29248048471638.141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-29248048471638.141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-121866868631.82558</v>
      </c>
      <c r="L4284" s="444">
        <f t="shared" ca="1" si="164"/>
        <v>-29369915340269.965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-29369915340269.965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-122374647251.12485</v>
      </c>
      <c r="L4285" s="444">
        <f t="shared" ca="1" si="164"/>
        <v>-29492289987521.09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-29492289987521.09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-122884541614.6712</v>
      </c>
      <c r="L4286" s="444">
        <f t="shared" ca="1" si="164"/>
        <v>-29615174529135.762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-29615174529135.762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-123396560538.06566</v>
      </c>
      <c r="L4287" s="444">
        <f t="shared" ca="1" si="164"/>
        <v>-29738571089673.828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-29738571089673.828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-123910712873.64096</v>
      </c>
      <c r="L4288" s="444">
        <f t="shared" ca="1" si="164"/>
        <v>-29862481802547.469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-29862481802547.469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-124427007510.61446</v>
      </c>
      <c r="L4289" s="444">
        <f t="shared" ca="1" si="164"/>
        <v>-29986908810058.082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-29986908810058.082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-124945453375.242</v>
      </c>
      <c r="L4290" s="444">
        <f t="shared" ca="1" si="164"/>
        <v>-30111854263433.324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-30111854263433.324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-125466059430.9722</v>
      </c>
      <c r="L4291" s="444">
        <f t="shared" ca="1" si="164"/>
        <v>-30237320322864.297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-30237320322864.297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-125988834678.60121</v>
      </c>
      <c r="L4292" s="444">
        <f t="shared" ca="1" si="164"/>
        <v>-30363309157542.898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-30363309157542.898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-126513788156.42874</v>
      </c>
      <c r="L4293" s="444">
        <f t="shared" ca="1" si="164"/>
        <v>-30489822945699.328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-30489822945699.328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-127040928940.41385</v>
      </c>
      <c r="L4294" s="444">
        <f t="shared" ca="1" si="164"/>
        <v>-30616863874639.742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-30616863874639.742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-127570266144.33226</v>
      </c>
      <c r="L4295" s="444">
        <f t="shared" ca="1" si="164"/>
        <v>-30744434140784.074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-30744434140784.074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-128101808919.93362</v>
      </c>
      <c r="L4296" s="444">
        <f t="shared" ca="1" si="164"/>
        <v>-30872535949704.008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-30872535949704.008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-128635566457.10005</v>
      </c>
      <c r="L4297" s="444">
        <f t="shared" ca="1" si="164"/>
        <v>-31001171516161.109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-31001171516161.109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-129171547984.00464</v>
      </c>
      <c r="L4298" s="444">
        <f t="shared" ca="1" si="164"/>
        <v>-31130343064145.113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-31130343064145.113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-129709762767.27132</v>
      </c>
      <c r="L4299" s="444">
        <f t="shared" ca="1" si="164"/>
        <v>-31260052826912.383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-31260052826912.383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-130250220112.13495</v>
      </c>
      <c r="L4300" s="444">
        <f t="shared" ca="1" si="164"/>
        <v>-31390303047024.52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-31390303047024.52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-130792929362.60214</v>
      </c>
      <c r="L4301" s="444">
        <f t="shared" ca="1" si="164"/>
        <v>-31521095976387.121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-31521095976387.121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-131337899901.61301</v>
      </c>
      <c r="L4302" s="444">
        <f t="shared" ca="1" si="164"/>
        <v>-31652433876288.734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-31652433876288.734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-131885141151.20306</v>
      </c>
      <c r="L4303" s="444">
        <f t="shared" ca="1" si="164"/>
        <v>-31784319017439.938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-31784319017439.938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-132434662572.6664</v>
      </c>
      <c r="L4304" s="444">
        <f t="shared" ca="1" si="164"/>
        <v>-31916753680012.605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-31916753680012.605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-132986473666.71919</v>
      </c>
      <c r="L4305" s="444">
        <f t="shared" ca="1" si="164"/>
        <v>-32049740153679.324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-32049740153679.324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-133540583973.66383</v>
      </c>
      <c r="L4306" s="444">
        <f t="shared" ca="1" si="164"/>
        <v>-32183280737652.988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-32183280737652.988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-134097003073.55412</v>
      </c>
      <c r="L4307" s="444">
        <f t="shared" ca="1" si="164"/>
        <v>-32317377740726.543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-32317377740726.543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-134655740586.3606</v>
      </c>
      <c r="L4308" s="444">
        <f t="shared" ca="1" si="164"/>
        <v>-32452033481312.902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-32452033481312.902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-135216806172.13708</v>
      </c>
      <c r="L4309" s="444">
        <f t="shared" ca="1" si="164"/>
        <v>-32587250287485.039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-32587250287485.039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-135780209531.18767</v>
      </c>
      <c r="L4310" s="444">
        <f t="shared" ca="1" si="164"/>
        <v>-32723030497016.227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-32723030497016.227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-136345960404.2343</v>
      </c>
      <c r="L4311" s="444">
        <f t="shared" ca="1" si="164"/>
        <v>-32859376457420.461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-32859376457420.461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-136914068572.58525</v>
      </c>
      <c r="L4312" s="444">
        <f t="shared" ca="1" si="164"/>
        <v>-32996290525993.047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-32996290525993.047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-137484543858.30435</v>
      </c>
      <c r="L4313" s="444">
        <f t="shared" ca="1" si="164"/>
        <v>-33133775069851.352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-33133775069851.352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-138057396124.38062</v>
      </c>
      <c r="L4314" s="444">
        <f t="shared" ca="1" si="164"/>
        <v>-33271832465975.73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-33271832465975.73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-138632635274.89886</v>
      </c>
      <c r="L4315" s="444">
        <f t="shared" ca="1" si="164"/>
        <v>-33410465101250.629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-33410465101250.629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-139210271255.21094</v>
      </c>
      <c r="L4316" s="444">
        <f t="shared" ca="1" si="164"/>
        <v>-33549675372505.84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-33549675372505.84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-139790314052.10764</v>
      </c>
      <c r="L4317" s="444">
        <f t="shared" ca="1" si="164"/>
        <v>-33689465686557.949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-33689465686557.949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-140372773693.99146</v>
      </c>
      <c r="L4318" s="444">
        <f t="shared" ca="1" si="164"/>
        <v>-33829838460251.941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-33829838460251.941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-140957660251.04977</v>
      </c>
      <c r="L4319" s="444">
        <f t="shared" ca="1" si="164"/>
        <v>-33970796120502.992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-33970796120502.992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-141544983835.42914</v>
      </c>
      <c r="L4320" s="444">
        <f t="shared" ca="1" si="164"/>
        <v>-34112341104338.422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-34112341104338.422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-142134754601.4101</v>
      </c>
      <c r="L4321" s="444">
        <f t="shared" ca="1" si="164"/>
        <v>-34254475858939.832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-34254475858939.832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-142726982745.58264</v>
      </c>
      <c r="L4322" s="444">
        <f t="shared" ca="1" si="164"/>
        <v>-34397202841685.414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-34397202841685.414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-143321678507.02255</v>
      </c>
      <c r="L4323" s="444">
        <f t="shared" ca="1" si="164"/>
        <v>-34540524520192.438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-34540524520192.438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-143918852167.46848</v>
      </c>
      <c r="L4324" s="444">
        <f t="shared" ca="1" si="164"/>
        <v>-34684443372359.906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-34684443372359.906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-144518514051.49963</v>
      </c>
      <c r="L4325" s="444">
        <f t="shared" ca="1" si="164"/>
        <v>-34828961886411.406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-34828961886411.406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-145120674526.7142</v>
      </c>
      <c r="L4326" s="444">
        <f t="shared" ca="1" si="164"/>
        <v>-34974082560938.121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-34974082560938.121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-145725344003.90884</v>
      </c>
      <c r="L4327" s="444">
        <f t="shared" ca="1" si="164"/>
        <v>-35119807904942.031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-35119807904942.031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-146332532937.25848</v>
      </c>
      <c r="L4328" s="444">
        <f t="shared" ca="1" si="164"/>
        <v>-35266140437879.289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-35266140437879.289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-146942251824.49704</v>
      </c>
      <c r="L4329" s="444">
        <f t="shared" ca="1" si="164"/>
        <v>-35413082689703.789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-35413082689703.789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-147554511207.09912</v>
      </c>
      <c r="L4330" s="444">
        <f t="shared" ca="1" si="164"/>
        <v>-35560637200910.891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-35560637200910.891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-148169321670.46204</v>
      </c>
      <c r="L4331" s="444">
        <f t="shared" ca="1" si="164"/>
        <v>-35708806522581.352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-35708806522581.352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-148786693844.08896</v>
      </c>
      <c r="L4332" s="444">
        <f t="shared" ca="1" si="164"/>
        <v>-35857593216425.438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-35857593216425.438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-149406638401.77264</v>
      </c>
      <c r="L4333" s="444">
        <f t="shared" ca="1" si="164"/>
        <v>-36006999854827.211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-36006999854827.211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-150029166061.78003</v>
      </c>
      <c r="L4334" s="444">
        <f t="shared" ca="1" si="164"/>
        <v>-36157029020888.992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-36157029020888.992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-150654287587.03748</v>
      </c>
      <c r="L4335" s="444">
        <f t="shared" ca="1" si="164"/>
        <v>-36307683308476.031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-36307683308476.031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-151282013785.3168</v>
      </c>
      <c r="L4336" s="444">
        <f t="shared" ca="1" si="164"/>
        <v>-36458965322261.352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-36458965322261.352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-151912355509.4223</v>
      </c>
      <c r="L4337" s="444">
        <f t="shared" ca="1" si="164"/>
        <v>-36610877677770.773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-36610877677770.773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-152545323657.37823</v>
      </c>
      <c r="L4338" s="444">
        <f t="shared" ca="1" si="164"/>
        <v>-36763423001428.148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-36763423001428.148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-153180929172.61728</v>
      </c>
      <c r="L4339" s="444">
        <f t="shared" ca="1" si="164"/>
        <v>-36916603930600.766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-36916603930600.766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-153819183044.16986</v>
      </c>
      <c r="L4340" s="444">
        <f t="shared" ca="1" si="164"/>
        <v>-37070423113644.938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-37070423113644.938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-154460096306.85391</v>
      </c>
      <c r="L4341" s="444">
        <f t="shared" ca="1" si="164"/>
        <v>-37224883209951.789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-37224883209951.789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-155103680041.46579</v>
      </c>
      <c r="L4342" s="444">
        <f t="shared" ca="1" si="164"/>
        <v>-37379986889993.258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-37379986889993.258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-155749945374.97189</v>
      </c>
      <c r="L4343" s="444">
        <f t="shared" ref="L4343:L4597" ca="1" si="169">I4343-J4343+K4343</f>
        <v>-37535736835368.227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-37535736835368.227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-156398903480.70093</v>
      </c>
      <c r="L4344" s="444">
        <f t="shared" ca="1" si="169"/>
        <v>-37692135738848.93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-37692135738848.93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-157050565578.5372</v>
      </c>
      <c r="L4345" s="444">
        <f t="shared" ca="1" si="169"/>
        <v>-37849186304427.469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-37849186304427.469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-157704942935.11444</v>
      </c>
      <c r="L4346" s="444">
        <f t="shared" ca="1" si="169"/>
        <v>-38006891247362.586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-38006891247362.586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-158362046864.01077</v>
      </c>
      <c r="L4347" s="444">
        <f t="shared" ca="1" si="169"/>
        <v>-38165253294226.594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-38165253294226.594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-159021888725.94415</v>
      </c>
      <c r="L4348" s="444">
        <f t="shared" ca="1" si="169"/>
        <v>-38324275182952.539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-38324275182952.539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-159684479928.9689</v>
      </c>
      <c r="L4349" s="444">
        <f t="shared" ca="1" si="169"/>
        <v>-38483959662881.508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-38483959662881.508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-160349831928.67294</v>
      </c>
      <c r="L4350" s="444">
        <f t="shared" ca="1" si="169"/>
        <v>-38644309494810.18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-38644309494810.18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-161017956228.37573</v>
      </c>
      <c r="L4351" s="444">
        <f t="shared" ca="1" si="169"/>
        <v>-38805327451038.555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-38805327451038.555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-161688864379.3273</v>
      </c>
      <c r="L4352" s="444">
        <f t="shared" ca="1" si="169"/>
        <v>-38967016315417.883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-38967016315417.883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-162362567980.90784</v>
      </c>
      <c r="L4353" s="444">
        <f t="shared" ca="1" si="169"/>
        <v>-39129378883398.789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-39129378883398.789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-163039078680.82828</v>
      </c>
      <c r="L4354" s="444">
        <f t="shared" ca="1" si="169"/>
        <v>-39292417962079.617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-39292417962079.617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-163718408175.33173</v>
      </c>
      <c r="L4355" s="444">
        <f t="shared" ca="1" si="169"/>
        <v>-39456136370254.945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-39456136370254.945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-164400568209.3956</v>
      </c>
      <c r="L4356" s="444">
        <f t="shared" ca="1" si="169"/>
        <v>-39620536938464.344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-39620536938464.344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-165085570576.93475</v>
      </c>
      <c r="L4357" s="444">
        <f t="shared" ca="1" si="169"/>
        <v>-39785622509041.281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-39785622509041.281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-165773427121.00534</v>
      </c>
      <c r="L4358" s="444">
        <f t="shared" ca="1" si="169"/>
        <v>-39951395936162.289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-39951395936162.289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-166464149734.00952</v>
      </c>
      <c r="L4359" s="444">
        <f t="shared" ca="1" si="169"/>
        <v>-40117860085896.297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-40117860085896.297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-167157750357.90125</v>
      </c>
      <c r="L4360" s="444">
        <f t="shared" ca="1" si="169"/>
        <v>-40285017836254.195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-40285017836254.195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-167854240984.39249</v>
      </c>
      <c r="L4361" s="444">
        <f t="shared" ca="1" si="169"/>
        <v>-40452872077238.586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-40452872077238.586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-168553633655.16077</v>
      </c>
      <c r="L4362" s="444">
        <f t="shared" ca="1" si="169"/>
        <v>-40621425710893.75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-40621425710893.75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-169255940462.05728</v>
      </c>
      <c r="L4363" s="444">
        <f t="shared" ca="1" si="169"/>
        <v>-40790681651355.805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-40790681651355.805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-169961173547.31586</v>
      </c>
      <c r="L4364" s="444">
        <f t="shared" ca="1" si="169"/>
        <v>-40960642824903.117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-40960642824903.117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-170669345103.763</v>
      </c>
      <c r="L4365" s="444">
        <f t="shared" ca="1" si="169"/>
        <v>-41131312170006.883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-41131312170006.883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-171380467375.02869</v>
      </c>
      <c r="L4366" s="444">
        <f t="shared" ca="1" si="169"/>
        <v>-41302692637381.914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-41302692637381.914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-172094552655.75797</v>
      </c>
      <c r="L4367" s="444">
        <f t="shared" ca="1" si="169"/>
        <v>-41474787190037.672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-41474787190037.672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-172811613291.82364</v>
      </c>
      <c r="L4368" s="444">
        <f t="shared" ca="1" si="169"/>
        <v>-41647598803329.492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-41647598803329.492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-173531661680.53955</v>
      </c>
      <c r="L4369" s="444">
        <f t="shared" ca="1" si="169"/>
        <v>-41821130465010.031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-41821130465010.031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-174254710270.87512</v>
      </c>
      <c r="L4370" s="444">
        <f t="shared" ca="1" si="169"/>
        <v>-41995385175280.906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-41995385175280.906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-174980771563.67044</v>
      </c>
      <c r="L4371" s="444">
        <f t="shared" ca="1" si="169"/>
        <v>-42170365946844.578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-42170365946844.578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-175709858111.85242</v>
      </c>
      <c r="L4372" s="444">
        <f t="shared" ca="1" si="169"/>
        <v>-42346075804956.43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-42346075804956.43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-176441982520.65179</v>
      </c>
      <c r="L4373" s="444">
        <f t="shared" ca="1" si="169"/>
        <v>-42522517787477.078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-42522517787477.078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-177177157447.82117</v>
      </c>
      <c r="L4374" s="444">
        <f t="shared" ca="1" si="169"/>
        <v>-42699694944924.898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-42699694944924.898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-177915395603.85373</v>
      </c>
      <c r="L4375" s="444">
        <f t="shared" ca="1" si="169"/>
        <v>-42877610340528.75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-42877610340528.75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-178656709752.20313</v>
      </c>
      <c r="L4376" s="444">
        <f t="shared" ca="1" si="169"/>
        <v>-43056267050280.953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-43056267050280.953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-179401112709.50397</v>
      </c>
      <c r="L4377" s="444">
        <f t="shared" ca="1" si="169"/>
        <v>-43235668162990.461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-43235668162990.461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-180148617345.79358</v>
      </c>
      <c r="L4378" s="444">
        <f t="shared" ca="1" si="169"/>
        <v>-43415816780336.258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-43415816780336.258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-180899236584.73441</v>
      </c>
      <c r="L4379" s="444">
        <f t="shared" ca="1" si="169"/>
        <v>-43596716016920.992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-43596716016920.992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-181652983403.83746</v>
      </c>
      <c r="L4380" s="444">
        <f t="shared" ca="1" si="169"/>
        <v>-43778369000324.828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-43778369000324.828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-182409870834.68677</v>
      </c>
      <c r="L4381" s="444">
        <f t="shared" ca="1" si="169"/>
        <v>-43960778871159.516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-43960778871159.516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-183169911963.16464</v>
      </c>
      <c r="L4382" s="444">
        <f t="shared" ca="1" si="169"/>
        <v>-44143948783122.68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-44143948783122.68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-183933119929.67783</v>
      </c>
      <c r="L4383" s="444">
        <f t="shared" ca="1" si="169"/>
        <v>-44327881903052.359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-44327881903052.359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-184699507929.38483</v>
      </c>
      <c r="L4384" s="444">
        <f t="shared" ca="1" si="169"/>
        <v>-44512581410981.742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-44512581410981.742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-185469089212.42392</v>
      </c>
      <c r="L4385" s="444">
        <f t="shared" ca="1" si="169"/>
        <v>-44698050500194.164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-44698050500194.164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-186241877084.14233</v>
      </c>
      <c r="L4386" s="444">
        <f t="shared" ca="1" si="169"/>
        <v>-44884292377278.305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-44884292377278.305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-187017884905.32626</v>
      </c>
      <c r="L4387" s="444">
        <f t="shared" ca="1" si="169"/>
        <v>-45071310262183.633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-45071310262183.633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-187797126092.43179</v>
      </c>
      <c r="L4388" s="444">
        <f t="shared" ca="1" si="169"/>
        <v>-45259107388276.063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-45259107388276.063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-188579614117.81693</v>
      </c>
      <c r="L4389" s="444">
        <f t="shared" ca="1" si="169"/>
        <v>-45447687002393.883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-45447687002393.883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-189365362509.97452</v>
      </c>
      <c r="L4390" s="444">
        <f t="shared" ca="1" si="169"/>
        <v>-45637052364903.859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-45637052364903.859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-190154384853.76608</v>
      </c>
      <c r="L4391" s="444">
        <f t="shared" ca="1" si="169"/>
        <v>-45827206749757.625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-45827206749757.625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-190946694790.65677</v>
      </c>
      <c r="L4392" s="444">
        <f t="shared" ca="1" si="169"/>
        <v>-46018153444548.281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-46018153444548.281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-191742306018.95117</v>
      </c>
      <c r="L4393" s="444">
        <f t="shared" ca="1" si="169"/>
        <v>-46209895750567.234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-46209895750567.234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-192541232294.03015</v>
      </c>
      <c r="L4394" s="444">
        <f t="shared" ca="1" si="169"/>
        <v>-46402436982861.266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-46402436982861.266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-193343487428.58859</v>
      </c>
      <c r="L4395" s="444">
        <f t="shared" ca="1" si="169"/>
        <v>-46595780470289.852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-46595780470289.852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-194149085292.87439</v>
      </c>
      <c r="L4396" s="444">
        <f t="shared" ca="1" si="169"/>
        <v>-46789929555582.727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-46789929555582.727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-194958039814.92804</v>
      </c>
      <c r="L4397" s="444">
        <f t="shared" ca="1" si="169"/>
        <v>-46984887595397.656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-46984887595397.656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-195770364980.82358</v>
      </c>
      <c r="L4398" s="444">
        <f t="shared" ca="1" si="169"/>
        <v>-47180657960378.477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-47180657960378.477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-196586074834.91031</v>
      </c>
      <c r="L4399" s="444">
        <f t="shared" ca="1" si="169"/>
        <v>-47377244035213.391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-47377244035213.391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-197405183480.05579</v>
      </c>
      <c r="L4400" s="444">
        <f t="shared" ca="1" si="169"/>
        <v>-47574649218693.445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-47574649218693.445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-198227705077.88934</v>
      </c>
      <c r="L4401" s="444">
        <f t="shared" ca="1" si="169"/>
        <v>-47772876923771.336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-47772876923771.336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-199053653849.04724</v>
      </c>
      <c r="L4402" s="444">
        <f t="shared" ca="1" si="169"/>
        <v>-47971930577620.383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-47971930577620.383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-199883044073.41827</v>
      </c>
      <c r="L4403" s="444">
        <f t="shared" ca="1" si="169"/>
        <v>-48171813621693.805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-48171813621693.805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-200715890090.39084</v>
      </c>
      <c r="L4404" s="444">
        <f t="shared" ca="1" si="169"/>
        <v>-48372529511784.195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-48372529511784.195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-201552206299.1008</v>
      </c>
      <c r="L4405" s="444">
        <f t="shared" ca="1" si="169"/>
        <v>-48574081718083.297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-48574081718083.297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-202392007158.68039</v>
      </c>
      <c r="L4406" s="444">
        <f t="shared" ca="1" si="169"/>
        <v>-48776473725241.977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-48776473725241.977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-203235307188.50824</v>
      </c>
      <c r="L4407" s="444">
        <f t="shared" ca="1" si="169"/>
        <v>-48979709032430.484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-48979709032430.484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-204082120968.46036</v>
      </c>
      <c r="L4408" s="444">
        <f t="shared" ca="1" si="169"/>
        <v>-49183791153398.945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-49183791153398.945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-204932463139.16226</v>
      </c>
      <c r="L4409" s="444">
        <f t="shared" ca="1" si="169"/>
        <v>-49388723616538.109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-49388723616538.109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-205786348402.24213</v>
      </c>
      <c r="L4410" s="444">
        <f t="shared" ca="1" si="169"/>
        <v>-49594509964940.352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-49594509964940.352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-206643791520.58481</v>
      </c>
      <c r="L4411" s="444">
        <f t="shared" ca="1" si="169"/>
        <v>-49801153756460.938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-49801153756460.938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-207504807318.58725</v>
      </c>
      <c r="L4412" s="444">
        <f t="shared" ca="1" si="169"/>
        <v>-50008658563779.523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-50008658563779.523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-208369410682.41467</v>
      </c>
      <c r="L4413" s="444">
        <f t="shared" ca="1" si="169"/>
        <v>-50217027974461.938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-50217027974461.938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-209237616560.25806</v>
      </c>
      <c r="L4414" s="444">
        <f t="shared" ca="1" si="169"/>
        <v>-50426265591022.195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-50426265591022.195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-210109439962.59247</v>
      </c>
      <c r="L4415" s="444">
        <f t="shared" ca="1" si="169"/>
        <v>-50636375030984.789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-50636375030984.789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-210984895962.43661</v>
      </c>
      <c r="L4416" s="444">
        <f t="shared" ca="1" si="169"/>
        <v>-50847359926947.227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-50847359926947.227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-211863999695.61343</v>
      </c>
      <c r="L4417" s="444">
        <f t="shared" ca="1" si="169"/>
        <v>-51059223926642.844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-51059223926642.844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-212746766361.01184</v>
      </c>
      <c r="L4418" s="444">
        <f t="shared" ca="1" si="169"/>
        <v>-51271970693003.859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-51271970693003.859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-213633211220.84943</v>
      </c>
      <c r="L4419" s="444">
        <f t="shared" ca="1" si="169"/>
        <v>-51485603904224.711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-51485603904224.711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-214523349600.93628</v>
      </c>
      <c r="L4420" s="444">
        <f t="shared" ca="1" si="169"/>
        <v>-51700127253825.648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-51700127253825.648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-215417196890.94019</v>
      </c>
      <c r="L4421" s="444">
        <f t="shared" ca="1" si="169"/>
        <v>-51915544450716.586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-51915544450716.586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-216314768544.65244</v>
      </c>
      <c r="L4422" s="444">
        <f t="shared" ca="1" si="169"/>
        <v>-52131859219261.242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-52131859219261.242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-217216080080.25519</v>
      </c>
      <c r="L4423" s="444">
        <f t="shared" ca="1" si="169"/>
        <v>-52349075299341.5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-52349075299341.5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-218121147080.58957</v>
      </c>
      <c r="L4424" s="444">
        <f t="shared" ca="1" si="169"/>
        <v>-52567196446422.086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-52567196446422.086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-219029985193.42535</v>
      </c>
      <c r="L4425" s="444">
        <f t="shared" ca="1" si="169"/>
        <v>-52786226431615.508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-52786226431615.508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-219942610131.73129</v>
      </c>
      <c r="L4426" s="444">
        <f t="shared" ca="1" si="169"/>
        <v>-53006169041747.242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-53006169041747.242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-220859037673.94684</v>
      </c>
      <c r="L4427" s="444">
        <f t="shared" ca="1" si="169"/>
        <v>-53227028079421.188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-53227028079421.188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-221779283664.25494</v>
      </c>
      <c r="L4428" s="444">
        <f t="shared" ca="1" si="169"/>
        <v>-53448807363085.445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-53448807363085.445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-222703364012.85602</v>
      </c>
      <c r="L4429" s="444">
        <f t="shared" ca="1" si="169"/>
        <v>-53671510727098.305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-53671510727098.305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-223631294696.24292</v>
      </c>
      <c r="L4430" s="444">
        <f t="shared" ca="1" si="169"/>
        <v>-53895142021794.547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-53895142021794.547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-224563091757.47726</v>
      </c>
      <c r="L4431" s="444">
        <f t="shared" ca="1" si="169"/>
        <v>-54119705113552.023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-54119705113552.023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-225498771306.46677</v>
      </c>
      <c r="L4432" s="444">
        <f t="shared" ca="1" si="169"/>
        <v>-54345203884858.492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-54345203884858.492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-226438349520.24371</v>
      </c>
      <c r="L4433" s="444">
        <f t="shared" ca="1" si="169"/>
        <v>-54571642234378.734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-54571642234378.734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-227381842643.24472</v>
      </c>
      <c r="L4434" s="444">
        <f t="shared" ca="1" si="169"/>
        <v>-54799024077021.977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-54799024077021.977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-228329266987.59155</v>
      </c>
      <c r="L4435" s="444">
        <f t="shared" ca="1" si="169"/>
        <v>-55027353344009.57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-55027353344009.57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-229280638933.3732</v>
      </c>
      <c r="L4436" s="444">
        <f t="shared" ca="1" si="169"/>
        <v>-55256633982942.945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-55256633982942.945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-230235974928.92892</v>
      </c>
      <c r="L4437" s="444">
        <f t="shared" ca="1" si="169"/>
        <v>-55486869957871.875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-55486869957871.875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-231195291491.13281</v>
      </c>
      <c r="L4438" s="444">
        <f t="shared" ca="1" si="169"/>
        <v>-55718065249363.008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-55718065249363.008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-232158605205.6792</v>
      </c>
      <c r="L4439" s="444">
        <f t="shared" ca="1" si="169"/>
        <v>-55950223854568.688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-55950223854568.688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-233125932727.36954</v>
      </c>
      <c r="L4440" s="444">
        <f t="shared" ca="1" si="169"/>
        <v>-56183349787296.055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-56183349787296.055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-234097290780.40027</v>
      </c>
      <c r="L4441" s="444">
        <f t="shared" ca="1" si="169"/>
        <v>-56417447078076.453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-56417447078076.453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-235072696158.65192</v>
      </c>
      <c r="L4442" s="444">
        <f t="shared" ca="1" si="169"/>
        <v>-56652519774235.102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-56652519774235.102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-236052165725.97958</v>
      </c>
      <c r="L4443" s="444">
        <f t="shared" ca="1" si="169"/>
        <v>-56888571939961.078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-56888571939961.078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-237035716416.50446</v>
      </c>
      <c r="L4444" s="444">
        <f t="shared" ca="1" si="169"/>
        <v>-57125607656377.586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-57125607656377.586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-238023365234.90662</v>
      </c>
      <c r="L4445" s="444">
        <f t="shared" ca="1" si="169"/>
        <v>-57363631021612.492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-57363631021612.492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-239015129256.71872</v>
      </c>
      <c r="L4446" s="444">
        <f t="shared" ca="1" si="169"/>
        <v>-57602646150869.211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-57602646150869.211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-240011025628.6217</v>
      </c>
      <c r="L4447" s="444">
        <f t="shared" ca="1" si="169"/>
        <v>-57842657176497.836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-57842657176497.836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-241011071568.741</v>
      </c>
      <c r="L4448" s="444">
        <f t="shared" ca="1" si="169"/>
        <v>-58083668248066.578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-58083668248066.578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-242015284366.94406</v>
      </c>
      <c r="L4449" s="444">
        <f t="shared" ca="1" si="169"/>
        <v>-58325683532433.523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-58325683532433.523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-243023681385.13968</v>
      </c>
      <c r="L4450" s="444">
        <f t="shared" ca="1" si="169"/>
        <v>-58568707213818.664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-58568707213818.664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-244036280057.57776</v>
      </c>
      <c r="L4451" s="444">
        <f t="shared" ca="1" si="169"/>
        <v>-58812743493876.242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-58812743493876.242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-245053097891.151</v>
      </c>
      <c r="L4452" s="444">
        <f t="shared" ca="1" si="169"/>
        <v>-59057796591767.391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-59057796591767.391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-246074152465.69745</v>
      </c>
      <c r="L4453" s="444">
        <f t="shared" ca="1" si="169"/>
        <v>-59303870744233.086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-59303870744233.086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-247099461434.30453</v>
      </c>
      <c r="L4454" s="444">
        <f t="shared" ca="1" si="169"/>
        <v>-59550970205667.391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-59550970205667.391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-248129042523.61414</v>
      </c>
      <c r="L4455" s="444">
        <f t="shared" ca="1" si="169"/>
        <v>-59799099248191.008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-59799099248191.008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-249162913534.12918</v>
      </c>
      <c r="L4456" s="444">
        <f t="shared" ca="1" si="169"/>
        <v>-60048262161725.141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-60048262161725.141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-250201092340.52139</v>
      </c>
      <c r="L4457" s="444">
        <f t="shared" ca="1" si="169"/>
        <v>-60298463254065.664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-60298463254065.664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-251243596891.94031</v>
      </c>
      <c r="L4458" s="444">
        <f t="shared" ca="1" si="169"/>
        <v>-60549706850957.602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-60549706850957.602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-252290445212.32333</v>
      </c>
      <c r="L4459" s="444">
        <f t="shared" ca="1" si="169"/>
        <v>-60801997296169.922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-60801997296169.922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-253341655400.70798</v>
      </c>
      <c r="L4460" s="444">
        <f t="shared" ca="1" si="169"/>
        <v>-61055338951570.633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-61055338951570.633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-254397245631.54431</v>
      </c>
      <c r="L4461" s="444">
        <f t="shared" ca="1" si="169"/>
        <v>-61309736197202.18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-61309736197202.18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-255457234155.00906</v>
      </c>
      <c r="L4462" s="444">
        <f t="shared" ca="1" si="169"/>
        <v>-61565193431357.188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-61565193431357.188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-256521639297.32162</v>
      </c>
      <c r="L4463" s="444">
        <f t="shared" ca="1" si="169"/>
        <v>-61821715070654.508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-61821715070654.508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-257590479461.06046</v>
      </c>
      <c r="L4464" s="444">
        <f t="shared" ca="1" si="169"/>
        <v>-62079305550115.57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-62079305550115.57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-258663773125.48154</v>
      </c>
      <c r="L4465" s="444">
        <f t="shared" ca="1" si="169"/>
        <v>-62337969323241.055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-62337969323241.055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-259741538846.83774</v>
      </c>
      <c r="L4466" s="444">
        <f t="shared" ca="1" si="169"/>
        <v>-62597710862087.891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-62597710862087.891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-260823795258.69955</v>
      </c>
      <c r="L4467" s="444">
        <f t="shared" ca="1" si="169"/>
        <v>-62858534657346.594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-62858534657346.594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-261910561072.27747</v>
      </c>
      <c r="L4468" s="444">
        <f t="shared" ca="1" si="169"/>
        <v>-63120445218418.875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-63120445218418.875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-263001855076.7453</v>
      </c>
      <c r="L4469" s="444">
        <f t="shared" ca="1" si="169"/>
        <v>-63383447073495.617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-63383447073495.617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-264097696139.56503</v>
      </c>
      <c r="L4470" s="444">
        <f t="shared" ca="1" si="169"/>
        <v>-63647544769635.18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-63647544769635.18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-265198103206.8132</v>
      </c>
      <c r="L4471" s="444">
        <f t="shared" ca="1" si="169"/>
        <v>-63912742872841.992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-63912742872841.992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-266303095303.5083</v>
      </c>
      <c r="L4472" s="444">
        <f t="shared" ca="1" si="169"/>
        <v>-64179045968145.5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-64179045968145.5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-267412691533.93958</v>
      </c>
      <c r="L4473" s="444">
        <f t="shared" ca="1" si="169"/>
        <v>-64446458659679.438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-64446458659679.438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-268526911081.99765</v>
      </c>
      <c r="L4474" s="444">
        <f t="shared" ca="1" si="169"/>
        <v>-64714985570761.438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-64714985570761.438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-269645773211.50598</v>
      </c>
      <c r="L4475" s="444">
        <f t="shared" ca="1" si="169"/>
        <v>-64984631343972.945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-64984631343972.945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-270769297266.55396</v>
      </c>
      <c r="L4476" s="444">
        <f t="shared" ca="1" si="169"/>
        <v>-65255400641239.5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-65255400641239.5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-271897502671.83124</v>
      </c>
      <c r="L4477" s="444">
        <f t="shared" ca="1" si="169"/>
        <v>-65527298143911.328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-65527298143911.328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-273030408932.96387</v>
      </c>
      <c r="L4478" s="444">
        <f t="shared" ca="1" si="169"/>
        <v>-65800328552844.289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-65800328552844.289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-274168035636.8512</v>
      </c>
      <c r="L4479" s="444">
        <f t="shared" ca="1" si="169"/>
        <v>-66074496588481.141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-66074496588481.141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-275310402452.0047</v>
      </c>
      <c r="L4480" s="444">
        <f t="shared" ca="1" si="169"/>
        <v>-66349806990933.148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-66349806990933.148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-276457529128.88812</v>
      </c>
      <c r="L4481" s="444">
        <f t="shared" ca="1" si="169"/>
        <v>-66626264520062.039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-66626264520062.039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-277609435500.25848</v>
      </c>
      <c r="L4482" s="444">
        <f t="shared" ca="1" si="169"/>
        <v>-66903873955562.297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-66903873955562.297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-278766141481.50958</v>
      </c>
      <c r="L4483" s="444">
        <f t="shared" ca="1" si="169"/>
        <v>-67182640097043.805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-67182640097043.805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-279927667071.01587</v>
      </c>
      <c r="L4484" s="444">
        <f t="shared" ca="1" si="169"/>
        <v>-67462567764114.82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-67462567764114.82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-281094032350.47845</v>
      </c>
      <c r="L4485" s="444">
        <f t="shared" ca="1" si="169"/>
        <v>-67743661796465.297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-67743661796465.297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-282265257485.27209</v>
      </c>
      <c r="L4486" s="444">
        <f t="shared" ca="1" si="169"/>
        <v>-68025927053950.57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-68025927053950.57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-283441362724.79407</v>
      </c>
      <c r="L4487" s="444">
        <f t="shared" ca="1" si="169"/>
        <v>-68309368416675.367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-68309368416675.367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-284622368402.81403</v>
      </c>
      <c r="L4488" s="444">
        <f t="shared" ca="1" si="169"/>
        <v>-68593990785078.18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-68593990785078.18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-285808294937.82574</v>
      </c>
      <c r="L4489" s="444">
        <f t="shared" ca="1" si="169"/>
        <v>-68879799080016.008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-68879799080016.008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-286999162833.40009</v>
      </c>
      <c r="L4490" s="444">
        <f t="shared" ca="1" si="169"/>
        <v>-69166798242849.406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-69166798242849.406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-288194992678.53918</v>
      </c>
      <c r="L4491" s="444">
        <f t="shared" ca="1" si="169"/>
        <v>-69454993235527.945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-69454993235527.945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-289395805148.03314</v>
      </c>
      <c r="L4492" s="444">
        <f t="shared" ca="1" si="169"/>
        <v>-69744389040675.977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-69744389040675.977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-290601621002.81659</v>
      </c>
      <c r="L4493" s="444">
        <f t="shared" ca="1" si="169"/>
        <v>-70034990661678.797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-70034990661678.797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-291812461090.32831</v>
      </c>
      <c r="L4494" s="444">
        <f t="shared" ca="1" si="169"/>
        <v>-70326803122769.125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-70326803122769.125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-293028346344.87134</v>
      </c>
      <c r="L4495" s="444">
        <f t="shared" ca="1" si="169"/>
        <v>-70619831469114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-70619831469114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-294249297787.97498</v>
      </c>
      <c r="L4496" s="444">
        <f t="shared" ca="1" si="169"/>
        <v>-70914080766901.969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-70914080766901.969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-295475336528.75818</v>
      </c>
      <c r="L4497" s="444">
        <f t="shared" ca="1" si="169"/>
        <v>-71209556103430.734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-71209556103430.734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-296706483764.29474</v>
      </c>
      <c r="L4498" s="444">
        <f t="shared" ca="1" si="169"/>
        <v>-71506262587195.031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-71506262587195.031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-297942760779.97931</v>
      </c>
      <c r="L4499" s="444">
        <f t="shared" ca="1" si="169"/>
        <v>-71804205347975.016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-71804205347975.016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-299184188949.89587</v>
      </c>
      <c r="L4500" s="444">
        <f t="shared" ca="1" si="169"/>
        <v>-72103389536924.906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-72103389536924.906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-300430789737.18713</v>
      </c>
      <c r="L4501" s="444">
        <f t="shared" ca="1" si="169"/>
        <v>-72403820326662.094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-72403820326662.094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-301682584694.42542</v>
      </c>
      <c r="L4502" s="444">
        <f t="shared" ca="1" si="169"/>
        <v>-72705502911356.516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-72705502911356.516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-302939595463.98547</v>
      </c>
      <c r="L4503" s="444">
        <f t="shared" ca="1" si="169"/>
        <v>-73008442506820.5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-73008442506820.5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-304201843778.41876</v>
      </c>
      <c r="L4504" s="444">
        <f t="shared" ca="1" si="169"/>
        <v>-73312644350598.922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-73312644350598.922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-305469351460.82886</v>
      </c>
      <c r="L4505" s="444">
        <f t="shared" ca="1" si="169"/>
        <v>-73618113702059.75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-73618113702059.75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-306742140425.24896</v>
      </c>
      <c r="L4506" s="444">
        <f t="shared" ca="1" si="169"/>
        <v>-73924855842485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-73924855842485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-308020232677.02081</v>
      </c>
      <c r="L4507" s="444">
        <f t="shared" ca="1" si="169"/>
        <v>-74232876075162.016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-74232876075162.016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-309303650313.17505</v>
      </c>
      <c r="L4508" s="444">
        <f t="shared" ca="1" si="169"/>
        <v>-74542179725475.188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-74542179725475.188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-310592415522.81329</v>
      </c>
      <c r="L4509" s="444">
        <f t="shared" ca="1" si="169"/>
        <v>-74852772140998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-74852772140998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-311886550587.49164</v>
      </c>
      <c r="L4510" s="444">
        <f t="shared" ca="1" si="169"/>
        <v>-75164658691585.484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-75164658691585.484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-313186077881.6062</v>
      </c>
      <c r="L4511" s="444">
        <f t="shared" ca="1" si="169"/>
        <v>-75477844769467.094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-75477844769467.094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-314491019872.77954</v>
      </c>
      <c r="L4512" s="444">
        <f t="shared" ca="1" si="169"/>
        <v>-75792335789339.875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-75792335789339.875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-315801399122.24945</v>
      </c>
      <c r="L4513" s="444">
        <f t="shared" ca="1" si="169"/>
        <v>-76108137188462.125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-76108137188462.125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-317117238285.25885</v>
      </c>
      <c r="L4514" s="444">
        <f t="shared" ca="1" si="169"/>
        <v>-76425254426747.391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-76425254426747.391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-318438560111.44745</v>
      </c>
      <c r="L4515" s="444">
        <f t="shared" ca="1" si="169"/>
        <v>-76743692986858.844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-76743692986858.844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-319765387445.24518</v>
      </c>
      <c r="L4516" s="444">
        <f t="shared" ca="1" si="169"/>
        <v>-77063458374304.094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-77063458374304.094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-321097743226.26703</v>
      </c>
      <c r="L4517" s="444">
        <f t="shared" ca="1" si="169"/>
        <v>-77384556117530.359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-77384556117530.359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-322435650489.70984</v>
      </c>
      <c r="L4518" s="444">
        <f t="shared" ca="1" si="169"/>
        <v>-77706991768020.063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-77706991768020.063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-323779132366.75024</v>
      </c>
      <c r="L4519" s="444">
        <f t="shared" ca="1" si="169"/>
        <v>-78030770900386.813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-78030770900386.813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-325128212084.94507</v>
      </c>
      <c r="L4520" s="444">
        <f t="shared" ca="1" si="169"/>
        <v>-78355899112471.75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-78355899112471.75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-326482912968.63226</v>
      </c>
      <c r="L4521" s="444">
        <f t="shared" ca="1" si="169"/>
        <v>-78682382025440.375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-78682382025440.375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-327843258439.3349</v>
      </c>
      <c r="L4522" s="444">
        <f t="shared" ca="1" si="169"/>
        <v>-79010225283879.703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-79010225283879.703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-329209272016.16541</v>
      </c>
      <c r="L4523" s="444">
        <f t="shared" ca="1" si="169"/>
        <v>-79339434555895.875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-79339434555895.875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-330580977316.23279</v>
      </c>
      <c r="L4524" s="444">
        <f t="shared" ca="1" si="169"/>
        <v>-79670015533212.109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-79670015533212.109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-331958398055.05048</v>
      </c>
      <c r="L4525" s="444">
        <f t="shared" ca="1" si="169"/>
        <v>-80001973931267.156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-80001973931267.156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-333341558046.94647</v>
      </c>
      <c r="L4526" s="444">
        <f t="shared" ca="1" si="169"/>
        <v>-80335315489314.109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-80335315489314.109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-334730481205.47546</v>
      </c>
      <c r="L4527" s="444">
        <f t="shared" ca="1" si="169"/>
        <v>-80670045970519.578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-80670045970519.578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-336125191543.83154</v>
      </c>
      <c r="L4528" s="444">
        <f t="shared" ca="1" si="169"/>
        <v>-81006171162063.406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-81006171162063.406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-337525713175.26416</v>
      </c>
      <c r="L4529" s="444">
        <f t="shared" ca="1" si="169"/>
        <v>-81343696875238.672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-81343696875238.672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-338932070313.49445</v>
      </c>
      <c r="L4530" s="444">
        <f t="shared" ca="1" si="169"/>
        <v>-81682628945552.172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-81682628945552.172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-340344287273.13403</v>
      </c>
      <c r="L4531" s="444">
        <f t="shared" ca="1" si="169"/>
        <v>-82022973232825.313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-82022973232825.313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-341762388470.10547</v>
      </c>
      <c r="L4532" s="444">
        <f t="shared" ca="1" si="169"/>
        <v>-82364735621295.422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-82364735621295.422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-343186398422.06427</v>
      </c>
      <c r="L4533" s="444">
        <f t="shared" ca="1" si="169"/>
        <v>-82707922019717.484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-82707922019717.484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-344616341748.82288</v>
      </c>
      <c r="L4534" s="444">
        <f t="shared" ca="1" si="169"/>
        <v>-83052538361466.313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-83052538361466.313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-346052243172.77631</v>
      </c>
      <c r="L4535" s="444">
        <f t="shared" ca="1" si="169"/>
        <v>-83398590604639.094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-83398590604639.094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-347494127519.32953</v>
      </c>
      <c r="L4536" s="444">
        <f t="shared" ca="1" si="169"/>
        <v>-83746084732158.422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-83746084732158.422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-348942019717.32678</v>
      </c>
      <c r="L4537" s="444">
        <f t="shared" ca="1" si="169"/>
        <v>-84095026751875.75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-84095026751875.75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-350395944799.4823</v>
      </c>
      <c r="L4538" s="444">
        <f t="shared" ca="1" si="169"/>
        <v>-84445422696675.234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-84445422696675.234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-351855927902.81348</v>
      </c>
      <c r="L4539" s="444">
        <f t="shared" ca="1" si="169"/>
        <v>-84797278624578.047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-84797278624578.047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-353321994269.0752</v>
      </c>
      <c r="L4540" s="444">
        <f t="shared" ca="1" si="169"/>
        <v>-85150600618847.125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-85150600618847.125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-354794169245.19635</v>
      </c>
      <c r="L4541" s="444">
        <f t="shared" ca="1" si="169"/>
        <v>-85505394788092.328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-85505394788092.328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-356272478283.71802</v>
      </c>
      <c r="L4542" s="444">
        <f t="shared" ca="1" si="169"/>
        <v>-85861667266376.047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-85861667266376.047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-357756946943.23352</v>
      </c>
      <c r="L4543" s="444">
        <f t="shared" ca="1" si="169"/>
        <v>-86219424213319.281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-86219424213319.281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-359247600888.83032</v>
      </c>
      <c r="L4544" s="444">
        <f t="shared" ca="1" si="169"/>
        <v>-86578671814208.109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-86578671814208.109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-360744465892.53381</v>
      </c>
      <c r="L4545" s="444">
        <f t="shared" ca="1" si="169"/>
        <v>-86939416280100.641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-86939416280100.641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-362247567833.75269</v>
      </c>
      <c r="L4546" s="444">
        <f t="shared" ca="1" si="169"/>
        <v>-87301663847934.391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-87301663847934.391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-363756932699.72662</v>
      </c>
      <c r="L4547" s="444">
        <f t="shared" ca="1" si="169"/>
        <v>-87665420780634.125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-87665420780634.125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-365272586585.97552</v>
      </c>
      <c r="L4548" s="444">
        <f t="shared" ca="1" si="169"/>
        <v>-88030693367220.094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-88030693367220.094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-366794555696.75037</v>
      </c>
      <c r="L4549" s="444">
        <f t="shared" ca="1" si="169"/>
        <v>-88397487922916.844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-88397487922916.844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-368322866345.48682</v>
      </c>
      <c r="L4550" s="444">
        <f t="shared" ca="1" si="169"/>
        <v>-88765810789262.328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-88765810789262.328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-369857544955.2597</v>
      </c>
      <c r="L4551" s="444">
        <f t="shared" ca="1" si="169"/>
        <v>-89135668334217.594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-89135668334217.594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-371398618059.23999</v>
      </c>
      <c r="L4552" s="444">
        <f t="shared" ca="1" si="169"/>
        <v>-89507066952276.828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-89507066952276.828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-372946112301.15344</v>
      </c>
      <c r="L4553" s="444">
        <f t="shared" ca="1" si="169"/>
        <v>-89880013064577.984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-89880013064577.984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-374500054435.74158</v>
      </c>
      <c r="L4554" s="444">
        <f t="shared" ca="1" si="169"/>
        <v>-90254513119013.719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-90254513119013.719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-376060471329.22382</v>
      </c>
      <c r="L4555" s="444">
        <f t="shared" ca="1" si="169"/>
        <v>-90630573590342.938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-90630573590342.938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-377627389959.76221</v>
      </c>
      <c r="L4556" s="444">
        <f t="shared" ca="1" si="169"/>
        <v>-91008200980302.703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-91008200980302.703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-379200837417.92792</v>
      </c>
      <c r="L4557" s="444">
        <f t="shared" ca="1" si="169"/>
        <v>-91387401817720.625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-91387401817720.625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-380780840907.16925</v>
      </c>
      <c r="L4558" s="444">
        <f t="shared" ca="1" si="169"/>
        <v>-91768182658627.797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-91768182658627.797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-382367427744.28247</v>
      </c>
      <c r="L4559" s="444">
        <f t="shared" ca="1" si="169"/>
        <v>-92150550086372.078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-92150550086372.078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-383960625359.88367</v>
      </c>
      <c r="L4560" s="444">
        <f t="shared" ca="1" si="169"/>
        <v>-92534510711731.969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-92534510711731.969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-385560461298.88318</v>
      </c>
      <c r="L4561" s="444">
        <f t="shared" ca="1" si="169"/>
        <v>-92920071173030.859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-92920071173030.859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-387166963220.96191</v>
      </c>
      <c r="L4562" s="444">
        <f t="shared" ca="1" si="169"/>
        <v>-93307238136251.828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-93307238136251.828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-388780158901.04926</v>
      </c>
      <c r="L4563" s="444">
        <f t="shared" ca="1" si="169"/>
        <v>-93696018295152.875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-93696018295152.875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-390400076229.80365</v>
      </c>
      <c r="L4564" s="444">
        <f t="shared" ca="1" si="169"/>
        <v>-94086418371382.672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-94086418371382.672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-392026743214.09448</v>
      </c>
      <c r="L4565" s="444">
        <f t="shared" ca="1" si="169"/>
        <v>-94478445114596.766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-94478445114596.766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-393660187977.48651</v>
      </c>
      <c r="L4566" s="444">
        <f t="shared" ca="1" si="169"/>
        <v>-94872105302574.25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-94872105302574.25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-395300438760.72601</v>
      </c>
      <c r="L4567" s="444">
        <f t="shared" ca="1" si="169"/>
        <v>-95267405741334.969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-95267405741334.969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-396947523922.229</v>
      </c>
      <c r="L4568" s="444">
        <f t="shared" ca="1" si="169"/>
        <v>-95664353265257.203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-95664353265257.203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-398601471938.57166</v>
      </c>
      <c r="L4569" s="444">
        <f t="shared" ca="1" si="169"/>
        <v>-96062954737195.781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-96062954737195.781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-400262311404.98242</v>
      </c>
      <c r="L4570" s="444">
        <f t="shared" ca="1" si="169"/>
        <v>-96463217048600.766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-96463217048600.766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-401930071035.83655</v>
      </c>
      <c r="L4571" s="444">
        <f t="shared" ca="1" si="169"/>
        <v>-96865147119636.609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-96865147119636.609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-403604779665.15253</v>
      </c>
      <c r="L4572" s="444">
        <f t="shared" ca="1" si="169"/>
        <v>-97268751899301.766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-97268751899301.766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-405286466247.0907</v>
      </c>
      <c r="L4573" s="444">
        <f t="shared" ca="1" si="169"/>
        <v>-97674038365548.859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-97674038365548.859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-406975159856.45355</v>
      </c>
      <c r="L4574" s="444">
        <f t="shared" ca="1" si="169"/>
        <v>-98081013525405.313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-98081013525405.313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-408670889689.18878</v>
      </c>
      <c r="L4575" s="444">
        <f t="shared" ca="1" si="169"/>
        <v>-98489684415094.5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-98489684415094.5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-410373685062.89374</v>
      </c>
      <c r="L4576" s="444">
        <f t="shared" ca="1" si="169"/>
        <v>-98900058100157.391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-98900058100157.391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-412083575417.32245</v>
      </c>
      <c r="L4577" s="444">
        <f t="shared" ca="1" si="169"/>
        <v>-99312141675574.719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-99312141675574.719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-413800590314.89465</v>
      </c>
      <c r="L4578" s="444">
        <f t="shared" ca="1" si="169"/>
        <v>-99725942265889.609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-99725942265889.609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-415524759441.20673</v>
      </c>
      <c r="L4579" s="444">
        <f t="shared" ca="1" si="169"/>
        <v>-100141467025330.81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-100141467025330.81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-417256112605.54504</v>
      </c>
      <c r="L4580" s="444">
        <f t="shared" ca="1" si="169"/>
        <v>-100558723137936.36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-100558723137936.36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-418994679741.40149</v>
      </c>
      <c r="L4581" s="444">
        <f t="shared" ca="1" si="169"/>
        <v>-100977717817677.77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-100977717817677.77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-420740490906.99066</v>
      </c>
      <c r="L4582" s="444">
        <f t="shared" ca="1" si="169"/>
        <v>-101398458308584.75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-101398458308584.75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-422493576285.76978</v>
      </c>
      <c r="L4583" s="444">
        <f t="shared" ca="1" si="169"/>
        <v>-101820951884870.52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-101820951884870.52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-424253966186.96045</v>
      </c>
      <c r="L4584" s="444">
        <f t="shared" ca="1" si="169"/>
        <v>-102245205851057.47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-102245205851057.47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-426021691046.07275</v>
      </c>
      <c r="L4585" s="444">
        <f t="shared" ca="1" si="169"/>
        <v>-102671227542103.55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-102671227542103.55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-427796781425.43146</v>
      </c>
      <c r="L4586" s="444">
        <f t="shared" ca="1" si="169"/>
        <v>-103099024323528.98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-103099024323528.98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-429579268014.7041</v>
      </c>
      <c r="L4587" s="444">
        <f t="shared" ca="1" si="169"/>
        <v>-103528603591543.69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-103528603591543.69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-431369181631.43201</v>
      </c>
      <c r="L4588" s="444">
        <f t="shared" ca="1" si="169"/>
        <v>-103959972773175.13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-103959972773175.13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-433166553221.56299</v>
      </c>
      <c r="L4589" s="444">
        <f t="shared" ca="1" si="169"/>
        <v>-104393139326396.69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-104393139326396.69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-434971413859.98621</v>
      </c>
      <c r="L4590" s="444">
        <f t="shared" ca="1" si="169"/>
        <v>-104828110740256.67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-104828110740256.67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-436783794751.06946</v>
      </c>
      <c r="L4591" s="444">
        <f t="shared" ca="1" si="169"/>
        <v>-105264894535007.73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-105264894535007.73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-438603727229.19891</v>
      </c>
      <c r="L4592" s="444">
        <f t="shared" ca="1" si="169"/>
        <v>-105703498262236.94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-105703498262236.94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-440431242759.32056</v>
      </c>
      <c r="L4593" s="444">
        <f t="shared" ca="1" si="169"/>
        <v>-106143929504996.27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-106143929504996.27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-442266372937.48444</v>
      </c>
      <c r="L4594" s="444">
        <f t="shared" ca="1" si="169"/>
        <v>-106586195877933.75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-106586195877933.75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-444109149491.39063</v>
      </c>
      <c r="L4595" s="444">
        <f t="shared" ca="1" si="169"/>
        <v>-107030305027425.14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-107030305027425.14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-445959604280.93805</v>
      </c>
      <c r="L4596" s="444">
        <f t="shared" ca="1" si="169"/>
        <v>-107476264631706.08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-107476264631706.08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-447817769298.77533</v>
      </c>
      <c r="L4597" s="444">
        <f t="shared" ca="1" si="169"/>
        <v>-107924082401004.86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-107924082401004.86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-449683676670.85358</v>
      </c>
      <c r="L4598" s="444">
        <f t="shared" ref="L4598:L4852" ca="1" si="174">I4598-J4598+K4598</f>
        <v>-108373766077675.72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-108373766077675.72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-451557358656.98218</v>
      </c>
      <c r="L4599" s="444">
        <f t="shared" ca="1" si="174"/>
        <v>-108825323436332.7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-108825323436332.7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-453438847651.38623</v>
      </c>
      <c r="L4600" s="444">
        <f t="shared" ca="1" si="174"/>
        <v>-109278762283984.09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-109278762283984.09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-455328176183.26703</v>
      </c>
      <c r="L4601" s="444">
        <f t="shared" ca="1" si="174"/>
        <v>-109734090460167.36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-109734090460167.36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-457225376917.36401</v>
      </c>
      <c r="L4602" s="444">
        <f t="shared" ca="1" si="174"/>
        <v>-110191315837084.72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-110191315837084.72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-459130482654.51971</v>
      </c>
      <c r="L4603" s="444">
        <f t="shared" ca="1" si="174"/>
        <v>-110650446319739.23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-110650446319739.23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-461043526332.24677</v>
      </c>
      <c r="L4604" s="444">
        <f t="shared" ca="1" si="174"/>
        <v>-111111489846071.48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-111111489846071.48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-462964541025.29785</v>
      </c>
      <c r="L4605" s="444">
        <f t="shared" ca="1" si="174"/>
        <v>-111574454387096.78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-111574454387096.78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-464893559946.23657</v>
      </c>
      <c r="L4606" s="444">
        <f t="shared" ca="1" si="174"/>
        <v>-112039347947043.02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-112039347947043.02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-466830616446.01257</v>
      </c>
      <c r="L4607" s="444">
        <f t="shared" ca="1" si="174"/>
        <v>-112506178563489.03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-112506178563489.03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-468775744014.5376</v>
      </c>
      <c r="L4608" s="444">
        <f t="shared" ca="1" si="174"/>
        <v>-112974954307503.56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-112974954307503.56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-470728976281.26483</v>
      </c>
      <c r="L4609" s="444">
        <f t="shared" ca="1" si="174"/>
        <v>-113445683283784.83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-113445683283784.83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-472690347015.77002</v>
      </c>
      <c r="L4610" s="444">
        <f t="shared" ca="1" si="174"/>
        <v>-113918373630800.59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-113918373630800.59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-474659890128.33582</v>
      </c>
      <c r="L4611" s="444">
        <f t="shared" ca="1" si="174"/>
        <v>-114393033520928.92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-114393033520928.92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-476637639670.53723</v>
      </c>
      <c r="L4612" s="444">
        <f t="shared" ca="1" si="174"/>
        <v>-114869671160599.45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-114869671160599.45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-478623629835.83105</v>
      </c>
      <c r="L4613" s="444">
        <f t="shared" ca="1" si="174"/>
        <v>-115348294790435.28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-115348294790435.28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-480617894960.14703</v>
      </c>
      <c r="L4614" s="444">
        <f t="shared" ca="1" si="174"/>
        <v>-115828912685395.42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-115828912685395.42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-482620469522.4809</v>
      </c>
      <c r="L4615" s="444">
        <f t="shared" ca="1" si="174"/>
        <v>-116311533154917.91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-116311533154917.91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-484631388145.49127</v>
      </c>
      <c r="L4616" s="444">
        <f t="shared" ca="1" si="174"/>
        <v>-116796164543063.39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-116796164543063.39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-486650685596.09753</v>
      </c>
      <c r="L4617" s="444">
        <f t="shared" ca="1" si="174"/>
        <v>-117282815228659.48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-117282815228659.48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-488678396786.08124</v>
      </c>
      <c r="L4618" s="444">
        <f t="shared" ca="1" si="174"/>
        <v>-117771493625445.56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-117771493625445.56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-490714556772.68982</v>
      </c>
      <c r="L4619" s="444">
        <f t="shared" ca="1" si="174"/>
        <v>-118262208182218.25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-118262208182218.25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-492759200759.24261</v>
      </c>
      <c r="L4620" s="444">
        <f t="shared" ca="1" si="174"/>
        <v>-118754967382977.5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-118754967382977.5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-494812364095.73956</v>
      </c>
      <c r="L4621" s="444">
        <f t="shared" ca="1" si="174"/>
        <v>-119249779747073.23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-119249779747073.23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-496874082279.47174</v>
      </c>
      <c r="L4622" s="444">
        <f t="shared" ca="1" si="174"/>
        <v>-119746653829352.7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-119746653829352.7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-498944390955.63623</v>
      </c>
      <c r="L4623" s="444">
        <f t="shared" ca="1" si="174"/>
        <v>-120245598220308.34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-120245598220308.34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-501023325917.95135</v>
      </c>
      <c r="L4624" s="444">
        <f t="shared" ca="1" si="174"/>
        <v>-120746621546226.3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-120746621546226.3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-503110923109.27625</v>
      </c>
      <c r="L4625" s="444">
        <f t="shared" ca="1" si="174"/>
        <v>-121249732469335.58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-121249732469335.58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-505207218622.23151</v>
      </c>
      <c r="L4626" s="444">
        <f t="shared" ca="1" si="174"/>
        <v>-121754939687957.81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-121754939687957.81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-507312248699.82422</v>
      </c>
      <c r="L4627" s="444">
        <f t="shared" ca="1" si="174"/>
        <v>-122262251936657.64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-122262251936657.64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-509426049736.07355</v>
      </c>
      <c r="L4628" s="444">
        <f t="shared" ca="1" si="174"/>
        <v>-122771677986393.72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-122771677986393.72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-511548658276.64056</v>
      </c>
      <c r="L4629" s="444">
        <f t="shared" ca="1" si="174"/>
        <v>-123283226644670.36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-123283226644670.36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-513680111019.45984</v>
      </c>
      <c r="L4630" s="444">
        <f t="shared" ca="1" si="174"/>
        <v>-123796906755689.81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-123796906755689.81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-515820444815.37421</v>
      </c>
      <c r="L4631" s="444">
        <f t="shared" ca="1" si="174"/>
        <v>-124312727200505.19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-124312727200505.19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-517969696668.77155</v>
      </c>
      <c r="L4632" s="444">
        <f t="shared" ca="1" si="174"/>
        <v>-124830696897173.95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-124830696897173.95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-520127903738.22479</v>
      </c>
      <c r="L4633" s="444">
        <f t="shared" ca="1" si="174"/>
        <v>-125350824800912.17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-125350824800912.17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-522295103337.13403</v>
      </c>
      <c r="L4634" s="444">
        <f t="shared" ca="1" si="174"/>
        <v>-125873119904249.31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-125873119904249.31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-524471332934.37213</v>
      </c>
      <c r="L4635" s="444">
        <f t="shared" ca="1" si="174"/>
        <v>-126397591237183.69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-126397591237183.69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-526656630154.93201</v>
      </c>
      <c r="L4636" s="444">
        <f t="shared" ca="1" si="174"/>
        <v>-126924247867338.63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-126924247867338.63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-528851032780.57758</v>
      </c>
      <c r="L4637" s="444">
        <f t="shared" ca="1" si="174"/>
        <v>-127453098900119.2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-127453098900119.2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-531054578750.49664</v>
      </c>
      <c r="L4638" s="444">
        <f t="shared" ca="1" si="174"/>
        <v>-127984153478869.7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-127984153478869.7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-533267306161.95715</v>
      </c>
      <c r="L4639" s="444">
        <f t="shared" ca="1" si="174"/>
        <v>-128517420785031.66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-128517420785031.66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-535489253270.96521</v>
      </c>
      <c r="L4640" s="444">
        <f t="shared" ca="1" si="174"/>
        <v>-129052910038302.63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-129052910038302.63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-537720458492.92761</v>
      </c>
      <c r="L4641" s="444">
        <f t="shared" ca="1" si="174"/>
        <v>-129590630496795.55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-129590630496795.55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-539960960403.31476</v>
      </c>
      <c r="L4642" s="444">
        <f t="shared" ca="1" si="174"/>
        <v>-130130591457198.86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-130130591457198.86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-542210797738.32861</v>
      </c>
      <c r="L4643" s="444">
        <f t="shared" ca="1" si="174"/>
        <v>-130672802254937.19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-130672802254937.19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-544470009395.57159</v>
      </c>
      <c r="L4644" s="444">
        <f t="shared" ca="1" si="174"/>
        <v>-131217272264332.77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-131217272264332.77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-546738634434.71985</v>
      </c>
      <c r="L4645" s="444">
        <f t="shared" ca="1" si="174"/>
        <v>-131764010898767.48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-131764010898767.48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-549016712078.19775</v>
      </c>
      <c r="L4646" s="444">
        <f t="shared" ca="1" si="174"/>
        <v>-132313027610845.69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-132313027610845.69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-551304281711.85706</v>
      </c>
      <c r="L4647" s="444">
        <f t="shared" ca="1" si="174"/>
        <v>-132864331892557.55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-132864331892557.55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-553601382885.65649</v>
      </c>
      <c r="L4648" s="444">
        <f t="shared" ca="1" si="174"/>
        <v>-133417933275443.2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-133417933275443.2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-555908055314.34668</v>
      </c>
      <c r="L4649" s="444">
        <f t="shared" ca="1" si="174"/>
        <v>-133973841330757.55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-133973841330757.55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-558224338878.15649</v>
      </c>
      <c r="L4650" s="444">
        <f t="shared" ca="1" si="174"/>
        <v>-134532065669635.7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-134532065669635.7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-560550273623.48206</v>
      </c>
      <c r="L4651" s="444">
        <f t="shared" ca="1" si="174"/>
        <v>-135092615943259.19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-135092615943259.19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-562885899763.57996</v>
      </c>
      <c r="L4652" s="444">
        <f t="shared" ca="1" si="174"/>
        <v>-135655501843022.77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-135655501843022.77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-565231257679.26147</v>
      </c>
      <c r="L4653" s="444">
        <f t="shared" ca="1" si="174"/>
        <v>-136220733100702.03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-136220733100702.03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-567586387919.59167</v>
      </c>
      <c r="L4654" s="444">
        <f t="shared" ca="1" si="174"/>
        <v>-136788319488621.63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-136788319488621.63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-569951331202.59021</v>
      </c>
      <c r="L4655" s="444">
        <f t="shared" ca="1" si="174"/>
        <v>-137358270819824.22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-137358270819824.22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-572326128415.9342</v>
      </c>
      <c r="L4656" s="444">
        <f t="shared" ca="1" si="174"/>
        <v>-137930596948240.16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-137930596948240.16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-574710820617.66736</v>
      </c>
      <c r="L4657" s="444">
        <f t="shared" ca="1" si="174"/>
        <v>-138505307768857.83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-138505307768857.83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-577105449036.90759</v>
      </c>
      <c r="L4658" s="444">
        <f t="shared" ca="1" si="174"/>
        <v>-139082413217894.73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-139082413217894.73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-579510055074.5614</v>
      </c>
      <c r="L4659" s="444">
        <f t="shared" ca="1" si="174"/>
        <v>-139661923272969.3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-139661923272969.3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-581924680304.0387</v>
      </c>
      <c r="L4660" s="444">
        <f t="shared" ca="1" si="174"/>
        <v>-140243847953273.33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-140243847953273.33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-584349366471.97217</v>
      </c>
      <c r="L4661" s="444">
        <f t="shared" ca="1" si="174"/>
        <v>-140828197319745.31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-140828197319745.31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-586784155498.93884</v>
      </c>
      <c r="L4662" s="444">
        <f t="shared" ca="1" si="174"/>
        <v>-141414981475244.25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-141414981475244.25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-589229089480.18433</v>
      </c>
      <c r="L4663" s="444">
        <f t="shared" ca="1" si="174"/>
        <v>-142004210564724.44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-142004210564724.44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-591684210686.35181</v>
      </c>
      <c r="L4664" s="444">
        <f t="shared" ca="1" si="174"/>
        <v>-142595894775410.78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-142595894775410.78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-594149561564.21155</v>
      </c>
      <c r="L4665" s="444">
        <f t="shared" ca="1" si="174"/>
        <v>-143190044336975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-143190044336975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-596625184737.39587</v>
      </c>
      <c r="L4666" s="444">
        <f t="shared" ca="1" si="174"/>
        <v>-143786669521712.41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-143786669521712.41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-599111123007.13501</v>
      </c>
      <c r="L4667" s="444">
        <f t="shared" ca="1" si="174"/>
        <v>-144385780644719.53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-144385780644719.53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-601607419352.99805</v>
      </c>
      <c r="L4668" s="444">
        <f t="shared" ca="1" si="174"/>
        <v>-144987388064072.53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-144987388064072.53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-604114116933.6355</v>
      </c>
      <c r="L4669" s="444">
        <f t="shared" ca="1" si="174"/>
        <v>-145591502181006.16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-145591502181006.16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-606631259087.52563</v>
      </c>
      <c r="L4670" s="444">
        <f t="shared" ca="1" si="174"/>
        <v>-146198133440093.69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-146198133440093.69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-609158889333.72363</v>
      </c>
      <c r="L4671" s="444">
        <f t="shared" ca="1" si="174"/>
        <v>-146807292329427.41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-146807292329427.41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-611697051372.61414</v>
      </c>
      <c r="L4672" s="444">
        <f t="shared" ca="1" si="174"/>
        <v>-147418989380800.03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-147418989380800.03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-614245789086.66675</v>
      </c>
      <c r="L4673" s="444">
        <f t="shared" ca="1" si="174"/>
        <v>-148033235169886.69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-148033235169886.69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-616805146541.19458</v>
      </c>
      <c r="L4674" s="444">
        <f t="shared" ca="1" si="174"/>
        <v>-148650040316427.88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-148650040316427.88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-619375167985.11609</v>
      </c>
      <c r="L4675" s="444">
        <f t="shared" ca="1" si="174"/>
        <v>-149269415484413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-149269415484413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-621955897851.72083</v>
      </c>
      <c r="L4676" s="444">
        <f t="shared" ca="1" si="174"/>
        <v>-149891371382264.72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-149891371382264.72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-624547380759.43628</v>
      </c>
      <c r="L4677" s="444">
        <f t="shared" ca="1" si="174"/>
        <v>-150515918763024.16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-150515918763024.16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-627149661512.60059</v>
      </c>
      <c r="L4678" s="444">
        <f t="shared" ca="1" si="174"/>
        <v>-151143068424536.75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-151143068424536.75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-629762785102.23645</v>
      </c>
      <c r="L4679" s="444">
        <f t="shared" ca="1" si="174"/>
        <v>-151772831209639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-151772831209639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-632386796706.8291</v>
      </c>
      <c r="L4680" s="444">
        <f t="shared" ca="1" si="174"/>
        <v>-152405218006345.84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-152405218006345.84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-635021741693.10767</v>
      </c>
      <c r="L4681" s="444">
        <f t="shared" ca="1" si="174"/>
        <v>-153040239748038.94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-153040239748038.94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-637667665616.82886</v>
      </c>
      <c r="L4682" s="444">
        <f t="shared" ca="1" si="174"/>
        <v>-153677907413655.78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-153677907413655.78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-640324614223.5658</v>
      </c>
      <c r="L4683" s="444">
        <f t="shared" ca="1" si="174"/>
        <v>-154318232027879.34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-154318232027879.34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-642992633449.49731</v>
      </c>
      <c r="L4684" s="444">
        <f t="shared" ca="1" si="174"/>
        <v>-154961224661328.84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-154961224661328.84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-645671769422.20349</v>
      </c>
      <c r="L4685" s="444">
        <f t="shared" ca="1" si="174"/>
        <v>-155606896430751.06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-155606896430751.06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-648362068461.46277</v>
      </c>
      <c r="L4686" s="444">
        <f t="shared" ca="1" si="174"/>
        <v>-156255258499212.53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-156255258499212.53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-651063577080.05225</v>
      </c>
      <c r="L4687" s="444">
        <f t="shared" ca="1" si="174"/>
        <v>-156906322076292.59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-156906322076292.59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-653776341984.55249</v>
      </c>
      <c r="L4688" s="444">
        <f t="shared" ca="1" si="174"/>
        <v>-157560098418277.16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-157560098418277.16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-656500410076.15479</v>
      </c>
      <c r="L4689" s="444">
        <f t="shared" ca="1" si="174"/>
        <v>-158216598828353.31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-158216598828353.31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-659235828451.47217</v>
      </c>
      <c r="L4690" s="444">
        <f t="shared" ca="1" si="174"/>
        <v>-158875834656804.78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-158875834656804.78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-661982644403.35327</v>
      </c>
      <c r="L4691" s="444">
        <f t="shared" ca="1" si="174"/>
        <v>-159537817301208.13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-159537817301208.13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-664740905421.70056</v>
      </c>
      <c r="L4692" s="444">
        <f t="shared" ca="1" si="174"/>
        <v>-160202558206629.81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-160202558206629.81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-667510659194.29089</v>
      </c>
      <c r="L4693" s="444">
        <f t="shared" ca="1" si="174"/>
        <v>-160870068865824.09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-160870068865824.09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-670291953607.60034</v>
      </c>
      <c r="L4694" s="444">
        <f t="shared" ca="1" si="174"/>
        <v>-161540360819431.69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-161540360819431.69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-673084836747.63208</v>
      </c>
      <c r="L4695" s="444">
        <f t="shared" ca="1" si="174"/>
        <v>-162213445656179.31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-162213445656179.31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-675889356900.74707</v>
      </c>
      <c r="L4696" s="444">
        <f t="shared" ca="1" si="174"/>
        <v>-162889335013080.06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-162889335013080.06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-678705562554.50024</v>
      </c>
      <c r="L4697" s="444">
        <f t="shared" ca="1" si="174"/>
        <v>-163568040575634.56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-163568040575634.56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-681533502398.47729</v>
      </c>
      <c r="L4698" s="444">
        <f t="shared" ca="1" si="174"/>
        <v>-164249574078033.03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-164249574078033.03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-684373225325.13757</v>
      </c>
      <c r="L4699" s="444">
        <f t="shared" ca="1" si="174"/>
        <v>-164933947303358.16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-164933947303358.16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-687224780430.65894</v>
      </c>
      <c r="L4700" s="444">
        <f t="shared" ca="1" si="174"/>
        <v>-165621172083788.81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-165621172083788.81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-690088217015.78674</v>
      </c>
      <c r="L4701" s="444">
        <f t="shared" ca="1" si="174"/>
        <v>-166311260300804.59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-166311260300804.59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-692963584586.68579</v>
      </c>
      <c r="L4702" s="444">
        <f t="shared" ca="1" si="174"/>
        <v>-167004223885391.28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-167004223885391.28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-695850932855.797</v>
      </c>
      <c r="L4703" s="444">
        <f t="shared" ca="1" si="174"/>
        <v>-167700074818247.09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-167700074818247.09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-698750311742.69617</v>
      </c>
      <c r="L4704" s="444">
        <f t="shared" ca="1" si="174"/>
        <v>-168398825129989.78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-168398825129989.78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-701661771374.9574</v>
      </c>
      <c r="L4705" s="444">
        <f t="shared" ca="1" si="174"/>
        <v>-169100486901364.75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-169100486901364.75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-704585362089.01978</v>
      </c>
      <c r="L4706" s="444">
        <f t="shared" ca="1" si="174"/>
        <v>-169805072263453.78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-169805072263453.78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-707521134431.05737</v>
      </c>
      <c r="L4707" s="444">
        <f t="shared" ca="1" si="174"/>
        <v>-170512593397884.84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-170512593397884.84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-710469139157.85352</v>
      </c>
      <c r="L4708" s="444">
        <f t="shared" ca="1" si="174"/>
        <v>-171223062537042.69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-171223062537042.69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-713429427237.67786</v>
      </c>
      <c r="L4709" s="444">
        <f t="shared" ca="1" si="174"/>
        <v>-171936491964280.38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-171936491964280.38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-716402049851.16821</v>
      </c>
      <c r="L4710" s="444">
        <f t="shared" ca="1" si="174"/>
        <v>-172652894014131.53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-172652894014131.53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-719387058392.21472</v>
      </c>
      <c r="L4711" s="444">
        <f t="shared" ca="1" si="174"/>
        <v>-173372281072523.75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-173372281072523.75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-722384504468.849</v>
      </c>
      <c r="L4712" s="444">
        <f t="shared" ca="1" si="174"/>
        <v>-174094665576992.59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-174094665576992.59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-725394439904.13574</v>
      </c>
      <c r="L4713" s="444">
        <f t="shared" ca="1" si="174"/>
        <v>-174820060016896.72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-174820060016896.72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-728416916737.0697</v>
      </c>
      <c r="L4714" s="444">
        <f t="shared" ca="1" si="174"/>
        <v>-175548476933633.78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-175548476933633.78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-731451987223.47412</v>
      </c>
      <c r="L4715" s="444">
        <f t="shared" ca="1" si="174"/>
        <v>-176279928920857.25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-176279928920857.25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-734499703836.90515</v>
      </c>
      <c r="L4716" s="444">
        <f t="shared" ca="1" si="174"/>
        <v>-177014428624694.16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-177014428624694.16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-737560119269.55896</v>
      </c>
      <c r="L4717" s="444">
        <f t="shared" ca="1" si="174"/>
        <v>-177751988743963.72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-177751988743963.72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-740633286433.18213</v>
      </c>
      <c r="L4718" s="444">
        <f t="shared" ca="1" si="174"/>
        <v>-178492622030396.91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-178492622030396.91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-743719258459.98706</v>
      </c>
      <c r="L4719" s="444">
        <f t="shared" ca="1" si="174"/>
        <v>-179236341288856.91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-179236341288856.91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-746818088703.57043</v>
      </c>
      <c r="L4720" s="444">
        <f t="shared" ca="1" si="174"/>
        <v>-179983159377560.47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-179983159377560.47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-749929830739.83533</v>
      </c>
      <c r="L4721" s="444">
        <f t="shared" ca="1" si="174"/>
        <v>-180733089208300.31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-180733089208300.31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-753054538367.91797</v>
      </c>
      <c r="L4722" s="444">
        <f t="shared" ca="1" si="174"/>
        <v>-181486143746668.22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-181486143746668.22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-756192265611.11755</v>
      </c>
      <c r="L4723" s="444">
        <f t="shared" ca="1" si="174"/>
        <v>-182242336012279.34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-182242336012279.34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-759343066717.83057</v>
      </c>
      <c r="L4724" s="444">
        <f t="shared" ca="1" si="174"/>
        <v>-183001679078997.19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-183001679078997.19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-762506996162.48828</v>
      </c>
      <c r="L4725" s="444">
        <f t="shared" ca="1" si="174"/>
        <v>-183764186075159.69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-183764186075159.69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-765684108646.49866</v>
      </c>
      <c r="L4726" s="444">
        <f t="shared" ca="1" si="174"/>
        <v>-184529870183806.19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-184529870183806.19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-768874459099.19238</v>
      </c>
      <c r="L4727" s="444">
        <f t="shared" ca="1" si="174"/>
        <v>-185298744642905.38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-185298744642905.38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-772078102678.77234</v>
      </c>
      <c r="L4728" s="444">
        <f t="shared" ca="1" si="174"/>
        <v>-186070822745584.16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-186070822745584.16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-775295094773.26733</v>
      </c>
      <c r="L4729" s="444">
        <f t="shared" ca="1" si="174"/>
        <v>-186846117840357.44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-186846117840357.44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-778525491001.48926</v>
      </c>
      <c r="L4730" s="444">
        <f t="shared" ca="1" si="174"/>
        <v>-187624643331358.94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-187624643331358.94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-781769347213.99561</v>
      </c>
      <c r="L4731" s="444">
        <f t="shared" ca="1" si="174"/>
        <v>-188406412678572.94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-188406412678572.94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-785026719494.05396</v>
      </c>
      <c r="L4732" s="444">
        <f t="shared" ca="1" si="174"/>
        <v>-189191439398067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-189191439398067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-788297664158.61255</v>
      </c>
      <c r="L4733" s="444">
        <f t="shared" ca="1" si="174"/>
        <v>-189979737062225.63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-189979737062225.63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-791582237759.27344</v>
      </c>
      <c r="L4734" s="444">
        <f t="shared" ca="1" si="174"/>
        <v>-190771319299984.91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-190771319299984.91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-794880497083.27039</v>
      </c>
      <c r="L4735" s="444">
        <f t="shared" ca="1" si="174"/>
        <v>-191566199797068.19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-191566199797068.19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-798192499154.45081</v>
      </c>
      <c r="L4736" s="444">
        <f t="shared" ca="1" si="174"/>
        <v>-192364392296222.63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-192364392296222.63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-801518301234.26099</v>
      </c>
      <c r="L4737" s="444">
        <f t="shared" ca="1" si="174"/>
        <v>-193165910597456.88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-193165910597456.88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-804857960822.73694</v>
      </c>
      <c r="L4738" s="444">
        <f t="shared" ca="1" si="174"/>
        <v>-193970768558279.63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-193970768558279.63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-808211535659.49841</v>
      </c>
      <c r="L4739" s="444">
        <f t="shared" ca="1" si="174"/>
        <v>-194778980093939.13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-194778980093939.13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-811579083724.74634</v>
      </c>
      <c r="L4740" s="444">
        <f t="shared" ca="1" si="174"/>
        <v>-195590559177663.88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-195590559177663.88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-814960663240.26611</v>
      </c>
      <c r="L4741" s="444">
        <f t="shared" ca="1" si="174"/>
        <v>-196405519840904.16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-196405519840904.16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-818356332670.43396</v>
      </c>
      <c r="L4742" s="444">
        <f t="shared" ca="1" si="174"/>
        <v>-197223876173574.59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-197223876173574.59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-821766150723.22742</v>
      </c>
      <c r="L4743" s="444">
        <f t="shared" ca="1" si="174"/>
        <v>-198045642324297.81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-198045642324297.81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-825190176351.24084</v>
      </c>
      <c r="L4744" s="444">
        <f t="shared" ca="1" si="174"/>
        <v>-198870832500649.06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-198870832500649.06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-828628468752.70447</v>
      </c>
      <c r="L4745" s="444">
        <f t="shared" ca="1" si="174"/>
        <v>-199699460969401.78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-199699460969401.78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-832081087372.50745</v>
      </c>
      <c r="L4746" s="444">
        <f t="shared" ca="1" si="174"/>
        <v>-200531542056774.28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-200531542056774.28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-835548091903.2262</v>
      </c>
      <c r="L4747" s="444">
        <f t="shared" ca="1" si="174"/>
        <v>-201367090148677.5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-201367090148677.5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-839029542286.15625</v>
      </c>
      <c r="L4748" s="444">
        <f t="shared" ca="1" si="174"/>
        <v>-202206119690963.66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-202206119690963.66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-842525498712.34851</v>
      </c>
      <c r="L4749" s="444">
        <f t="shared" ca="1" si="174"/>
        <v>-203048645189676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-203048645189676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-846036021623.65002</v>
      </c>
      <c r="L4750" s="444">
        <f t="shared" ca="1" si="174"/>
        <v>-203894681211299.66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-203894681211299.66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-849561171713.74854</v>
      </c>
      <c r="L4751" s="444">
        <f t="shared" ca="1" si="174"/>
        <v>-204744242383013.41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-204744242383013.41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-853101009929.22253</v>
      </c>
      <c r="L4752" s="444">
        <f t="shared" ca="1" si="174"/>
        <v>-205597343392942.63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-205597343392942.63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-856655597470.59424</v>
      </c>
      <c r="L4753" s="444">
        <f t="shared" ca="1" si="174"/>
        <v>-206453998990413.22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-206453998990413.22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-860224995793.38843</v>
      </c>
      <c r="L4754" s="444">
        <f t="shared" ca="1" si="174"/>
        <v>-207314223986206.59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-207314223986206.59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-863809266609.19409</v>
      </c>
      <c r="L4755" s="444">
        <f t="shared" ca="1" si="174"/>
        <v>-208178033252815.78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-208178033252815.78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-867408471886.73242</v>
      </c>
      <c r="L4756" s="444">
        <f t="shared" ca="1" si="174"/>
        <v>-209045441724702.5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-209045441724702.5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-871022673852.92712</v>
      </c>
      <c r="L4757" s="444">
        <f t="shared" ca="1" si="174"/>
        <v>-209916464398555.44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-209916464398555.44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-874651934993.98096</v>
      </c>
      <c r="L4758" s="444">
        <f t="shared" ca="1" si="174"/>
        <v>-210791116333549.41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-210791116333549.41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-878296318056.45581</v>
      </c>
      <c r="L4759" s="444">
        <f t="shared" ca="1" si="174"/>
        <v>-211669412651605.88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-211669412651605.88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-881955886048.35779</v>
      </c>
      <c r="L4760" s="444">
        <f t="shared" ca="1" si="174"/>
        <v>-212551368537654.22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-212551368537654.22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-885630702240.22595</v>
      </c>
      <c r="L4761" s="444">
        <f t="shared" ca="1" si="174"/>
        <v>-213436999239894.44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-213436999239894.44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-889320830166.22681</v>
      </c>
      <c r="L4762" s="444">
        <f t="shared" ca="1" si="174"/>
        <v>-214326320070060.66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-214326320070060.66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-893026333625.25269</v>
      </c>
      <c r="L4763" s="444">
        <f t="shared" ca="1" si="174"/>
        <v>-215219346403685.91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-215219346403685.91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-896747276682.02454</v>
      </c>
      <c r="L4764" s="444">
        <f t="shared" ca="1" si="174"/>
        <v>-216116093680367.94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-216116093680367.94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-900483723668.19971</v>
      </c>
      <c r="L4765" s="444">
        <f t="shared" ca="1" si="174"/>
        <v>-217016577404036.13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-217016577404036.13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-904235739183.48389</v>
      </c>
      <c r="L4766" s="444">
        <f t="shared" ca="1" si="174"/>
        <v>-217920813143219.59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-217920813143219.59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-908003388096.74829</v>
      </c>
      <c r="L4767" s="444">
        <f t="shared" ca="1" si="174"/>
        <v>-218828816531316.34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-218828816531316.34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-911786735547.15137</v>
      </c>
      <c r="L4768" s="444">
        <f t="shared" ca="1" si="174"/>
        <v>-219740603266863.5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-219740603266863.5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-915585846945.2644</v>
      </c>
      <c r="L4769" s="444">
        <f t="shared" ca="1" si="174"/>
        <v>-220656189113808.75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-220656189113808.75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-919400787974.20313</v>
      </c>
      <c r="L4770" s="444">
        <f t="shared" ca="1" si="174"/>
        <v>-221575589901782.94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-221575589901782.94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-923231624590.76233</v>
      </c>
      <c r="L4771" s="444">
        <f t="shared" ca="1" si="174"/>
        <v>-222498821526373.69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-222498821526373.69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-927078423026.55701</v>
      </c>
      <c r="L4772" s="444">
        <f t="shared" ca="1" si="174"/>
        <v>-223425899949400.25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-223425899949400.25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-930941249789.16785</v>
      </c>
      <c r="L4773" s="444">
        <f t="shared" ca="1" si="174"/>
        <v>-224356841199189.41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-224356841199189.41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-934820171663.28931</v>
      </c>
      <c r="L4774" s="444">
        <f t="shared" ca="1" si="174"/>
        <v>-225291661370852.69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-225291661370852.69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-938715255711.88623</v>
      </c>
      <c r="L4775" s="444">
        <f t="shared" ca="1" si="174"/>
        <v>-226230376626564.56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-226230376626564.56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-942626569277.35242</v>
      </c>
      <c r="L4776" s="444">
        <f t="shared" ca="1" si="174"/>
        <v>-227173003195841.91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-227173003195841.91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-946554179982.67456</v>
      </c>
      <c r="L4777" s="444">
        <f t="shared" ca="1" si="174"/>
        <v>-228119557375824.59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-228119557375824.59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-950498155732.60242</v>
      </c>
      <c r="L4778" s="444">
        <f t="shared" ca="1" si="174"/>
        <v>-229070055531557.19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-229070055531557.19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-954458564714.82178</v>
      </c>
      <c r="L4779" s="444">
        <f t="shared" ca="1" si="174"/>
        <v>-230024514096272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-230024514096272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-958435475401.13318</v>
      </c>
      <c r="L4780" s="444">
        <f t="shared" ca="1" si="174"/>
        <v>-230982949571673.13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-230982949571673.13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-962428956548.63806</v>
      </c>
      <c r="L4781" s="444">
        <f t="shared" ca="1" si="174"/>
        <v>-231945378528221.75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-231945378528221.75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-966439077200.92395</v>
      </c>
      <c r="L4782" s="444">
        <f t="shared" ca="1" si="174"/>
        <v>-232911817605422.69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-232911817605422.69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-970465906689.26123</v>
      </c>
      <c r="L4783" s="444">
        <f t="shared" ca="1" si="174"/>
        <v>-233882283512111.94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-233882283512111.94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-974509514633.79968</v>
      </c>
      <c r="L4784" s="444">
        <f t="shared" ca="1" si="174"/>
        <v>-234856793026745.75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-234856793026745.75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-978569970944.7738</v>
      </c>
      <c r="L4785" s="444">
        <f t="shared" ca="1" si="174"/>
        <v>-235835362997690.53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-235835362997690.53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-982647345823.71045</v>
      </c>
      <c r="L4786" s="444">
        <f t="shared" ca="1" si="174"/>
        <v>-236818010343514.25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-236818010343514.25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-986741709764.6427</v>
      </c>
      <c r="L4787" s="444">
        <f t="shared" ca="1" si="174"/>
        <v>-237804752053278.91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-237804752053278.91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-990853133555.32886</v>
      </c>
      <c r="L4788" s="444">
        <f t="shared" ca="1" si="174"/>
        <v>-238795605186834.25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-238795605186834.25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-994981688278.47607</v>
      </c>
      <c r="L4789" s="444">
        <f t="shared" ca="1" si="174"/>
        <v>-239790586875112.72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-239790586875112.72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-999127445312.9696</v>
      </c>
      <c r="L4790" s="444">
        <f t="shared" ca="1" si="174"/>
        <v>-240789714320425.69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-240789714320425.69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-1003290476335.1071</v>
      </c>
      <c r="L4791" s="444">
        <f t="shared" ca="1" si="174"/>
        <v>-241793004796760.78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-241793004796760.78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-1007470853319.8367</v>
      </c>
      <c r="L4792" s="444">
        <f t="shared" ca="1" si="174"/>
        <v>-242800475650080.63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-242800475650080.63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-1011668648542.0026</v>
      </c>
      <c r="L4793" s="444">
        <f t="shared" ca="1" si="174"/>
        <v>-243812144298622.63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-243812144298622.63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-1015883934577.5941</v>
      </c>
      <c r="L4794" s="444">
        <f t="shared" ca="1" si="174"/>
        <v>-244828028233200.22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-244828028233200.22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-1020116784305.0009</v>
      </c>
      <c r="L4795" s="444">
        <f t="shared" ca="1" si="174"/>
        <v>-245848145017505.22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-245848145017505.22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-1024367270906.2717</v>
      </c>
      <c r="L4796" s="444">
        <f t="shared" ca="1" si="174"/>
        <v>-246872512288411.5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-246872512288411.5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-1028635467868.3813</v>
      </c>
      <c r="L4797" s="444">
        <f t="shared" ca="1" si="174"/>
        <v>-247901147756279.88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-247901147756279.88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-1032921448984.4995</v>
      </c>
      <c r="L4798" s="444">
        <f t="shared" ca="1" si="174"/>
        <v>-248934069205264.38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-248934069205264.38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-1037225288355.2683</v>
      </c>
      <c r="L4799" s="444">
        <f t="shared" ca="1" si="174"/>
        <v>-249971294493619.66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-249971294493619.66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-1041547060390.082</v>
      </c>
      <c r="L4800" s="444">
        <f t="shared" ca="1" si="174"/>
        <v>-251012841554009.75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-251012841554009.75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-1045886839808.3739</v>
      </c>
      <c r="L4801" s="444">
        <f t="shared" ca="1" si="174"/>
        <v>-252058728393818.13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-252058728393818.13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-1050244701640.9088</v>
      </c>
      <c r="L4802" s="444">
        <f t="shared" ca="1" si="174"/>
        <v>-253108973095459.03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-253108973095459.03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-1054620721231.0792</v>
      </c>
      <c r="L4803" s="444">
        <f t="shared" ca="1" si="174"/>
        <v>-254163593816690.13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-254163593816690.13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-1059014974236.209</v>
      </c>
      <c r="L4804" s="444">
        <f t="shared" ca="1" si="174"/>
        <v>-255222608790926.34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-255222608790926.34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-1063427536628.8596</v>
      </c>
      <c r="L4805" s="444">
        <f t="shared" ca="1" si="174"/>
        <v>-256286036327555.22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-256286036327555.22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-1067858484698.1467</v>
      </c>
      <c r="L4806" s="444">
        <f t="shared" ca="1" si="174"/>
        <v>-257353894812253.38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-257353894812253.38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-1072307895051.0557</v>
      </c>
      <c r="L4807" s="444">
        <f t="shared" ca="1" si="174"/>
        <v>-258426202707304.44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-258426202707304.44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-1076775844613.7684</v>
      </c>
      <c r="L4808" s="444">
        <f t="shared" ca="1" si="174"/>
        <v>-259502978551918.22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-259502978551918.22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-1081262410632.9927</v>
      </c>
      <c r="L4809" s="444">
        <f t="shared" ca="1" si="174"/>
        <v>-260584240962551.22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-260584240962551.22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-1085767670677.2968</v>
      </c>
      <c r="L4810" s="444">
        <f t="shared" ca="1" si="174"/>
        <v>-261670008633228.5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-261670008633228.5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-1090291702638.452</v>
      </c>
      <c r="L4811" s="444">
        <f t="shared" ca="1" si="174"/>
        <v>-262760300335866.94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-262760300335866.94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-1094834584732.7789</v>
      </c>
      <c r="L4812" s="444">
        <f t="shared" ca="1" si="174"/>
        <v>-263855134920599.72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-263855134920599.72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-1099396395502.4989</v>
      </c>
      <c r="L4813" s="444">
        <f t="shared" ca="1" si="174"/>
        <v>-264954531316102.22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-264954531316102.22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-1103977213817.0925</v>
      </c>
      <c r="L4814" s="444">
        <f t="shared" ca="1" si="174"/>
        <v>-266058508529919.31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-266058508529919.31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-1108577118874.6638</v>
      </c>
      <c r="L4815" s="444">
        <f t="shared" ca="1" si="174"/>
        <v>-267167085648793.97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-267167085648793.97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-1113196190203.3081</v>
      </c>
      <c r="L4816" s="444">
        <f t="shared" ca="1" si="174"/>
        <v>-268280281838997.28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-268280281838997.28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-1117834507662.4888</v>
      </c>
      <c r="L4817" s="444">
        <f t="shared" ca="1" si="174"/>
        <v>-269398116346659.78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-269398116346659.78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-1122492151444.4158</v>
      </c>
      <c r="L4818" s="444">
        <f t="shared" ca="1" si="174"/>
        <v>-270520608498104.19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-270520608498104.19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-1127169202075.4341</v>
      </c>
      <c r="L4819" s="444">
        <f t="shared" ca="1" si="174"/>
        <v>-271647777700179.63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-271647777700179.63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-1131865740417.4153</v>
      </c>
      <c r="L4820" s="444">
        <f t="shared" ca="1" si="174"/>
        <v>-272779643440597.03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-272779643440597.03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-1136581847669.1543</v>
      </c>
      <c r="L4821" s="444">
        <f t="shared" ca="1" si="174"/>
        <v>-273916225288266.19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-273916225288266.19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-1141317605367.7759</v>
      </c>
      <c r="L4822" s="444">
        <f t="shared" ca="1" si="174"/>
        <v>-275057542893633.97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-275057542893633.97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-1146073095390.1416</v>
      </c>
      <c r="L4823" s="444">
        <f t="shared" ca="1" si="174"/>
        <v>-276203615989024.13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-276203615989024.13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-1150848399954.2671</v>
      </c>
      <c r="L4824" s="444">
        <f t="shared" ca="1" si="174"/>
        <v>-277354464388978.41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-277354464388978.41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-1155643601620.7434</v>
      </c>
      <c r="L4825" s="444">
        <f t="shared" ca="1" si="174"/>
        <v>-278510107990599.16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-278510107990599.16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-1160458783294.1631</v>
      </c>
      <c r="L4826" s="444">
        <f t="shared" ca="1" si="174"/>
        <v>-279670566773893.31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-279670566773893.31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-1165294028224.5554</v>
      </c>
      <c r="L4827" s="444">
        <f t="shared" ca="1" si="174"/>
        <v>-280835860802117.88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-280835860802117.88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-1170149420008.8245</v>
      </c>
      <c r="L4828" s="444">
        <f t="shared" ca="1" si="174"/>
        <v>-282006010222126.69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-282006010222126.69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-1175025042592.1946</v>
      </c>
      <c r="L4829" s="444">
        <f t="shared" ca="1" si="174"/>
        <v>-283181035264718.88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-283181035264718.88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-1179920980269.6619</v>
      </c>
      <c r="L4830" s="444">
        <f t="shared" ca="1" si="174"/>
        <v>-284360956244988.56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-284360956244988.56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-1184837317687.4524</v>
      </c>
      <c r="L4831" s="444">
        <f t="shared" ca="1" si="174"/>
        <v>-285545793562676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-285545793562676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-1189774139844.4834</v>
      </c>
      <c r="L4832" s="444">
        <f t="shared" ca="1" si="174"/>
        <v>-286735567702520.5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-286735567702520.5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-1194731532093.8354</v>
      </c>
      <c r="L4833" s="444">
        <f t="shared" ca="1" si="174"/>
        <v>-287930299234614.31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-287930299234614.31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-1199709580144.2263</v>
      </c>
      <c r="L4834" s="444">
        <f t="shared" ca="1" si="174"/>
        <v>-289130008814758.56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-289130008814758.56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-1204708370061.4939</v>
      </c>
      <c r="L4835" s="444">
        <f t="shared" ca="1" si="174"/>
        <v>-290334717184820.06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-290334717184820.06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-1209727988270.0835</v>
      </c>
      <c r="L4836" s="444">
        <f t="shared" ca="1" si="174"/>
        <v>-291544445173090.13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-291544445173090.13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-1214768521554.5422</v>
      </c>
      <c r="L4837" s="444">
        <f t="shared" ca="1" si="174"/>
        <v>-292759213694644.69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-292759213694644.69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-1219830057061.0195</v>
      </c>
      <c r="L4838" s="444">
        <f t="shared" ca="1" si="174"/>
        <v>-293979043751705.69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-293979043751705.69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-1224912682298.7737</v>
      </c>
      <c r="L4839" s="444">
        <f t="shared" ca="1" si="174"/>
        <v>-295203956434004.44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-295203956434004.44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-1230016485141.6851</v>
      </c>
      <c r="L4840" s="444">
        <f t="shared" ca="1" si="174"/>
        <v>-296433972919146.13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-296433972919146.13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-1235141553829.7754</v>
      </c>
      <c r="L4841" s="444">
        <f t="shared" ca="1" si="174"/>
        <v>-297669114472975.88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-297669114472975.88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-1240287976970.7329</v>
      </c>
      <c r="L4842" s="444">
        <f t="shared" ca="1" si="174"/>
        <v>-298909402449946.63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-298909402449946.63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-1245455843541.4443</v>
      </c>
      <c r="L4843" s="444">
        <f t="shared" ca="1" si="174"/>
        <v>-300154858293488.06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-300154858293488.06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-1250645242889.5337</v>
      </c>
      <c r="L4844" s="444">
        <f t="shared" ca="1" si="174"/>
        <v>-301405503536377.63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-301405503536377.63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-1255856264734.9067</v>
      </c>
      <c r="L4845" s="444">
        <f t="shared" ca="1" si="174"/>
        <v>-302661359801112.56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-302661359801112.56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-1261088999171.3022</v>
      </c>
      <c r="L4846" s="444">
        <f t="shared" ca="1" si="174"/>
        <v>-303922448800283.88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-303922448800283.88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-1266343536667.8494</v>
      </c>
      <c r="L4847" s="444">
        <f t="shared" ca="1" si="174"/>
        <v>-305188792336951.75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-305188792336951.75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-1271619968070.6323</v>
      </c>
      <c r="L4848" s="444">
        <f t="shared" ca="1" si="174"/>
        <v>-306460412305022.38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-306460412305022.38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-1276918384604.2598</v>
      </c>
      <c r="L4849" s="444">
        <f t="shared" ca="1" si="174"/>
        <v>-307737330689626.63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-307737330689626.63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-1282238877873.4443</v>
      </c>
      <c r="L4850" s="444">
        <f t="shared" ca="1" si="174"/>
        <v>-309019569567500.06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-309019569567500.06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-1287581539864.5835</v>
      </c>
      <c r="L4851" s="444">
        <f t="shared" ca="1" si="174"/>
        <v>-310307151107364.63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-310307151107364.63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-1292946462947.3525</v>
      </c>
      <c r="L4852" s="444">
        <f t="shared" ca="1" si="174"/>
        <v>-311600097570312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-311600097570312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-1298333739876.3</v>
      </c>
      <c r="L4853" s="444">
        <f t="shared" ref="L4853:L5107" ca="1" si="179">I4853-J4853+K4853</f>
        <v>-312898431310188.31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-312898431310188.31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-1303743463792.4512</v>
      </c>
      <c r="L4854" s="444">
        <f t="shared" ca="1" si="179"/>
        <v>-314202174773980.75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-314202174773980.75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-1309175728224.9197</v>
      </c>
      <c r="L4855" s="444">
        <f t="shared" ca="1" si="179"/>
        <v>-315511350502205.69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-315511350502205.69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-1314630627092.5237</v>
      </c>
      <c r="L4856" s="444">
        <f t="shared" ca="1" si="179"/>
        <v>-316825981129298.19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-316825981129298.19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-1320108254705.4092</v>
      </c>
      <c r="L4857" s="444">
        <f t="shared" ca="1" si="179"/>
        <v>-318146089384003.63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-318146089384003.63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-1325608705766.6816</v>
      </c>
      <c r="L4858" s="444">
        <f t="shared" ca="1" si="179"/>
        <v>-319471698089770.31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-319471698089770.31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-1331132075374.043</v>
      </c>
      <c r="L4859" s="444">
        <f t="shared" ca="1" si="179"/>
        <v>-320802830165144.38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-320802830165144.38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-1336678459021.4348</v>
      </c>
      <c r="L4860" s="444">
        <f t="shared" ca="1" si="179"/>
        <v>-322139508624165.81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-322139508624165.81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-1342247952600.6909</v>
      </c>
      <c r="L4861" s="444">
        <f t="shared" ca="1" si="179"/>
        <v>-323481756576766.5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-323481756576766.5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-1347840652403.1938</v>
      </c>
      <c r="L4862" s="444">
        <f t="shared" ca="1" si="179"/>
        <v>-324829597229169.69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-324829597229169.69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-1353456655121.5403</v>
      </c>
      <c r="L4863" s="444">
        <f t="shared" ca="1" si="179"/>
        <v>-326183053884291.25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-326183053884291.25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-1359096057851.2136</v>
      </c>
      <c r="L4864" s="444">
        <f t="shared" ca="1" si="179"/>
        <v>-327542149942142.44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-327542149942142.44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-1364758958092.2603</v>
      </c>
      <c r="L4865" s="444">
        <f t="shared" ca="1" si="179"/>
        <v>-328906908900234.69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-328906908900234.69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-1370445453750.9778</v>
      </c>
      <c r="L4866" s="444">
        <f t="shared" ca="1" si="179"/>
        <v>-330277354353985.69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-330277354353985.69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-1376155643141.6069</v>
      </c>
      <c r="L4867" s="444">
        <f t="shared" ca="1" si="179"/>
        <v>-331653509997127.31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-331653509997127.31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-1381889624988.0305</v>
      </c>
      <c r="L4868" s="444">
        <f t="shared" ca="1" si="179"/>
        <v>-333035399622115.31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-333035399622115.31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-1387647498425.4805</v>
      </c>
      <c r="L4869" s="444">
        <f t="shared" ca="1" si="179"/>
        <v>-334423047120540.81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-334423047120540.81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-1393429363002.2534</v>
      </c>
      <c r="L4870" s="444">
        <f t="shared" ca="1" si="179"/>
        <v>-335816476483543.06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-335816476483543.06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-1399235318681.4294</v>
      </c>
      <c r="L4871" s="444">
        <f t="shared" ca="1" si="179"/>
        <v>-337215711802224.5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-337215711802224.5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-1405065465842.6021</v>
      </c>
      <c r="L4872" s="444">
        <f t="shared" ca="1" si="179"/>
        <v>-338620777268067.13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-338620777268067.13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-1410919905283.613</v>
      </c>
      <c r="L4873" s="444">
        <f t="shared" ca="1" si="179"/>
        <v>-340031697173350.75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-340031697173350.75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-1416798738222.2947</v>
      </c>
      <c r="L4874" s="444">
        <f t="shared" ca="1" si="179"/>
        <v>-341448495911573.06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-341448495911573.06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-1422702066298.2212</v>
      </c>
      <c r="L4875" s="444">
        <f t="shared" ca="1" si="179"/>
        <v>-342871197977871.31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-342871197977871.31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-1428629991574.4639</v>
      </c>
      <c r="L4876" s="444">
        <f t="shared" ca="1" si="179"/>
        <v>-344299827969445.75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-344299827969445.75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-1434582616539.3572</v>
      </c>
      <c r="L4877" s="444">
        <f t="shared" ca="1" si="179"/>
        <v>-345734410585985.13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-345734410585985.13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-1440560044108.2712</v>
      </c>
      <c r="L4878" s="444">
        <f t="shared" ca="1" si="179"/>
        <v>-347174970630093.38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-347174970630093.38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-1446562377625.3892</v>
      </c>
      <c r="L4879" s="444">
        <f t="shared" ca="1" si="179"/>
        <v>-348621533007718.75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-348621533007718.75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-1452589720865.4949</v>
      </c>
      <c r="L4880" s="444">
        <f t="shared" ca="1" si="179"/>
        <v>-350074122728584.25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-350074122728584.25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-1458642178035.7676</v>
      </c>
      <c r="L4881" s="444">
        <f t="shared" ca="1" si="179"/>
        <v>-351532764906620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-351532764906620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-1464719853777.5833</v>
      </c>
      <c r="L4882" s="444">
        <f t="shared" ca="1" si="179"/>
        <v>-352997484760397.56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-352997484760397.56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-1470822853168.3232</v>
      </c>
      <c r="L4883" s="444">
        <f t="shared" ca="1" si="179"/>
        <v>-354468307613565.88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-354468307613565.88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-1476951281723.1912</v>
      </c>
      <c r="L4884" s="444">
        <f t="shared" ca="1" si="179"/>
        <v>-355945258895289.06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-355945258895289.06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-1483105245397.0378</v>
      </c>
      <c r="L4885" s="444">
        <f t="shared" ca="1" si="179"/>
        <v>-357428364140686.13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-357428364140686.13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-1489284850586.1921</v>
      </c>
      <c r="L4886" s="444">
        <f t="shared" ca="1" si="179"/>
        <v>-358917648991272.31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-358917648991272.31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-1495490204130.3013</v>
      </c>
      <c r="L4887" s="444">
        <f t="shared" ca="1" si="179"/>
        <v>-360413139195402.63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-360413139195402.63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-1501721413314.1775</v>
      </c>
      <c r="L4888" s="444">
        <f t="shared" ca="1" si="179"/>
        <v>-361914860608716.81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-361914860608716.81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-1507978585869.6533</v>
      </c>
      <c r="L4889" s="444">
        <f t="shared" ca="1" si="179"/>
        <v>-363422839194586.44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-363422839194586.44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-1514261829977.4434</v>
      </c>
      <c r="L4890" s="444">
        <f t="shared" ca="1" si="179"/>
        <v>-364937101024563.88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-364937101024563.88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-1520571254269.0161</v>
      </c>
      <c r="L4891" s="444">
        <f t="shared" ca="1" si="179"/>
        <v>-366457672278832.88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-366457672278832.88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-1526906967828.4702</v>
      </c>
      <c r="L4892" s="444">
        <f t="shared" ca="1" si="179"/>
        <v>-367984579246661.38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-367984579246661.38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-1533269080194.4224</v>
      </c>
      <c r="L4893" s="444">
        <f t="shared" ca="1" si="179"/>
        <v>-369517848326855.81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-369517848326855.81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-1539657701361.8992</v>
      </c>
      <c r="L4894" s="444">
        <f t="shared" ca="1" si="179"/>
        <v>-371057506028217.69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-371057506028217.69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-1546072941784.2402</v>
      </c>
      <c r="L4895" s="444">
        <f t="shared" ca="1" si="179"/>
        <v>-372603578970001.94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-372603578970001.94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-1552514912375.0081</v>
      </c>
      <c r="L4896" s="444">
        <f t="shared" ca="1" si="179"/>
        <v>-374156093882376.94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-374156093882376.94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-1558983724509.9038</v>
      </c>
      <c r="L4897" s="444">
        <f t="shared" ca="1" si="179"/>
        <v>-375715077606886.81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-375715077606886.81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-1565479490028.6951</v>
      </c>
      <c r="L4898" s="444">
        <f t="shared" ca="1" si="179"/>
        <v>-377280557096915.5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-377280557096915.5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-1572002321237.1479</v>
      </c>
      <c r="L4899" s="444">
        <f t="shared" ca="1" si="179"/>
        <v>-378852559418152.63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-378852559418152.63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-1578552330908.9692</v>
      </c>
      <c r="L4900" s="444">
        <f t="shared" ca="1" si="179"/>
        <v>-380431111749061.63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-380431111749061.63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-1585129632287.7568</v>
      </c>
      <c r="L4901" s="444">
        <f t="shared" ca="1" si="179"/>
        <v>-382016241381349.38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-382016241381349.38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-1591734339088.9558</v>
      </c>
      <c r="L4902" s="444">
        <f t="shared" ca="1" si="179"/>
        <v>-383607975720438.31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-383607975720438.31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-1598366565501.8262</v>
      </c>
      <c r="L4903" s="444">
        <f t="shared" ca="1" si="179"/>
        <v>-385206342285940.13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-385206342285940.13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-1605026426191.4172</v>
      </c>
      <c r="L4904" s="444">
        <f t="shared" ca="1" si="179"/>
        <v>-386811368712131.56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-386811368712131.56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-1611714036300.5481</v>
      </c>
      <c r="L4905" s="444">
        <f t="shared" ca="1" si="179"/>
        <v>-388423082748432.13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-388423082748432.13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-1618429511451.8005</v>
      </c>
      <c r="L4906" s="444">
        <f t="shared" ca="1" si="179"/>
        <v>-390041512259883.94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-390041512259883.94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-1625172967749.5164</v>
      </c>
      <c r="L4907" s="444">
        <f t="shared" ca="1" si="179"/>
        <v>-391666685227633.44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-391666685227633.44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-1631944521781.8059</v>
      </c>
      <c r="L4908" s="444">
        <f t="shared" ca="1" si="179"/>
        <v>-393298629749415.25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-393298629749415.25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-1638744290622.5635</v>
      </c>
      <c r="L4909" s="444">
        <f t="shared" ca="1" si="179"/>
        <v>-394937374040037.81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-394937374040037.81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-1645572391833.491</v>
      </c>
      <c r="L4910" s="444">
        <f t="shared" ca="1" si="179"/>
        <v>-396582946431871.31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-396582946431871.31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-1652428943466.1304</v>
      </c>
      <c r="L4911" s="444">
        <f t="shared" ca="1" si="179"/>
        <v>-398235375375337.44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-398235375375337.44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-1659314064063.906</v>
      </c>
      <c r="L4912" s="444">
        <f t="shared" ca="1" si="179"/>
        <v>-399894689439401.31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-399894689439401.31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-1666227872664.1721</v>
      </c>
      <c r="L4913" s="444">
        <f t="shared" ca="1" si="179"/>
        <v>-401560917312065.5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-401560917312065.5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-1673170488800.2729</v>
      </c>
      <c r="L4914" s="444">
        <f t="shared" ca="1" si="179"/>
        <v>-403234087800865.75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-403234087800865.75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-1680142032503.6072</v>
      </c>
      <c r="L4915" s="444">
        <f t="shared" ca="1" si="179"/>
        <v>-404914229833369.38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-404914229833369.38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-1687142624305.7058</v>
      </c>
      <c r="L4916" s="444">
        <f t="shared" ca="1" si="179"/>
        <v>-406601372457675.06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-406601372457675.06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-1694172385240.3127</v>
      </c>
      <c r="L4917" s="444">
        <f t="shared" ca="1" si="179"/>
        <v>-408295544842915.38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-408295544842915.38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-1701231436845.4807</v>
      </c>
      <c r="L4918" s="444">
        <f t="shared" ca="1" si="179"/>
        <v>-409996776279760.88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-409996776279760.88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-1708319901165.6704</v>
      </c>
      <c r="L4919" s="444">
        <f t="shared" ca="1" si="179"/>
        <v>-411705096180926.56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-411705096180926.56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-1715437900753.8606</v>
      </c>
      <c r="L4920" s="444">
        <f t="shared" ca="1" si="179"/>
        <v>-413420534081680.44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-413420534081680.44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-1722585558673.6685</v>
      </c>
      <c r="L4921" s="444">
        <f t="shared" ca="1" si="179"/>
        <v>-415143119640354.13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-415143119640354.13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-1729762998501.4756</v>
      </c>
      <c r="L4922" s="444">
        <f t="shared" ca="1" si="179"/>
        <v>-416872882638855.63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-416872882638855.63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-1736970344328.5652</v>
      </c>
      <c r="L4923" s="444">
        <f t="shared" ca="1" si="179"/>
        <v>-418609852983184.19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-418609852983184.19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-1744207720763.2673</v>
      </c>
      <c r="L4924" s="444">
        <f t="shared" ca="1" si="179"/>
        <v>-420354060703947.44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-420354060703947.44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-1751475252933.1143</v>
      </c>
      <c r="L4925" s="444">
        <f t="shared" ca="1" si="179"/>
        <v>-422105535956880.56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-422105535956880.56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-1758773066487.0024</v>
      </c>
      <c r="L4926" s="444">
        <f t="shared" ca="1" si="179"/>
        <v>-423864309023367.56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-423864309023367.56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-1766101287597.3647</v>
      </c>
      <c r="L4927" s="444">
        <f t="shared" ca="1" si="179"/>
        <v>-425630410310964.94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-425630410310964.94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-1773460042962.3538</v>
      </c>
      <c r="L4928" s="444">
        <f t="shared" ca="1" si="179"/>
        <v>-427403870353927.31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-427403870353927.31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-1780849459808.0305</v>
      </c>
      <c r="L4929" s="444">
        <f t="shared" ca="1" si="179"/>
        <v>-429184719813735.31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-429184719813735.31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-1788269665890.5637</v>
      </c>
      <c r="L4930" s="444">
        <f t="shared" ca="1" si="179"/>
        <v>-430972989479625.88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-430972989479625.88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-1795720789498.4412</v>
      </c>
      <c r="L4931" s="444">
        <f t="shared" ca="1" si="179"/>
        <v>-432768710269124.31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-432768710269124.31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-1803202959454.6846</v>
      </c>
      <c r="L4932" s="444">
        <f t="shared" ca="1" si="179"/>
        <v>-434571913228579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-434571913228579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-1810716305119.0791</v>
      </c>
      <c r="L4933" s="444">
        <f t="shared" ca="1" si="179"/>
        <v>-436382629533698.06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-436382629533698.06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-1818260956390.4084</v>
      </c>
      <c r="L4934" s="444">
        <f t="shared" ca="1" si="179"/>
        <v>-438200890490088.5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-438200890490088.5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-1825837043708.7021</v>
      </c>
      <c r="L4935" s="444">
        <f t="shared" ca="1" si="179"/>
        <v>-440026727533797.19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-440026727533797.19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-1833444698057.4885</v>
      </c>
      <c r="L4936" s="444">
        <f t="shared" ca="1" si="179"/>
        <v>-441860172231854.69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-441860172231854.69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-1841084050966.0613</v>
      </c>
      <c r="L4937" s="444">
        <f t="shared" ca="1" si="179"/>
        <v>-443701256282820.75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-443701256282820.75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-1848755234511.7534</v>
      </c>
      <c r="L4938" s="444">
        <f t="shared" ca="1" si="179"/>
        <v>-445550011517332.5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-445550011517332.5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-1856458381322.2185</v>
      </c>
      <c r="L4939" s="444">
        <f t="shared" ca="1" si="179"/>
        <v>-447406469898654.69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-447406469898654.69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-1864193624577.7278</v>
      </c>
      <c r="L4940" s="444">
        <f t="shared" ca="1" si="179"/>
        <v>-449270663523232.44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-449270663523232.44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-1871961098013.4685</v>
      </c>
      <c r="L4941" s="444">
        <f t="shared" ca="1" si="179"/>
        <v>-451142624621245.88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-451142624621245.88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-1879760935921.8577</v>
      </c>
      <c r="L4942" s="444">
        <f t="shared" ca="1" si="179"/>
        <v>-453022385557167.75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-453022385557167.75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-1887593273154.8655</v>
      </c>
      <c r="L4943" s="444">
        <f t="shared" ca="1" si="179"/>
        <v>-454909978830322.63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-454909978830322.63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-1895458245126.344</v>
      </c>
      <c r="L4944" s="444">
        <f t="shared" ca="1" si="179"/>
        <v>-456805437075449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-456805437075449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-1903355987814.3708</v>
      </c>
      <c r="L4945" s="444">
        <f t="shared" ca="1" si="179"/>
        <v>-458708793063263.38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-458708793063263.38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-1911286637763.5974</v>
      </c>
      <c r="L4946" s="444">
        <f t="shared" ca="1" si="179"/>
        <v>-460620079701027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-460620079701027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-1919250332087.6128</v>
      </c>
      <c r="L4947" s="444">
        <f t="shared" ca="1" si="179"/>
        <v>-462539330033114.63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-462539330033114.63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-1927247208471.3108</v>
      </c>
      <c r="L4948" s="444">
        <f t="shared" ca="1" si="179"/>
        <v>-464466577241585.94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-464466577241585.94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-1935277405173.2749</v>
      </c>
      <c r="L4949" s="444">
        <f t="shared" ca="1" si="179"/>
        <v>-466401854646759.19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-466401854646759.19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-1943341061028.1636</v>
      </c>
      <c r="L4950" s="444">
        <f t="shared" ca="1" si="179"/>
        <v>-468345195707787.38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-468345195707787.38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-1951438315449.114</v>
      </c>
      <c r="L4951" s="444">
        <f t="shared" ca="1" si="179"/>
        <v>-470296634023236.5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-470296634023236.5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-1959569308430.1521</v>
      </c>
      <c r="L4952" s="444">
        <f t="shared" ca="1" si="179"/>
        <v>-472256203331666.63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-472256203331666.63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-1967734180548.6111</v>
      </c>
      <c r="L4953" s="444">
        <f t="shared" ca="1" si="179"/>
        <v>-474223937512215.25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-474223937512215.25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-1975933072967.5635</v>
      </c>
      <c r="L4954" s="444">
        <f t="shared" ca="1" si="179"/>
        <v>-476199870585182.81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-476199870585182.81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-1984166127438.2617</v>
      </c>
      <c r="L4955" s="444">
        <f t="shared" ca="1" si="179"/>
        <v>-478184036712621.06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-478184036712621.06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-1992433486302.5879</v>
      </c>
      <c r="L4956" s="444">
        <f t="shared" ca="1" si="179"/>
        <v>-480176470198923.63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-480176470198923.63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-2000735292495.5151</v>
      </c>
      <c r="L4957" s="444">
        <f t="shared" ca="1" si="179"/>
        <v>-482177205491419.13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-482177205491419.13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-2009071689547.5796</v>
      </c>
      <c r="L4958" s="444">
        <f t="shared" ca="1" si="179"/>
        <v>-484186277180966.69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-484186277180966.69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-2017442821587.3608</v>
      </c>
      <c r="L4959" s="444">
        <f t="shared" ca="1" si="179"/>
        <v>-486203720002554.06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-486203720002554.06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-2025848833343.9753</v>
      </c>
      <c r="L4960" s="444">
        <f t="shared" ca="1" si="179"/>
        <v>-488229568835898.06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-488229568835898.06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-2034289870149.5752</v>
      </c>
      <c r="L4961" s="444">
        <f t="shared" ca="1" si="179"/>
        <v>-490263858706047.63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-490263858706047.63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-2042766077941.865</v>
      </c>
      <c r="L4962" s="444">
        <f t="shared" ca="1" si="179"/>
        <v>-492306624783989.5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-492306624783989.5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-2051277603266.6228</v>
      </c>
      <c r="L4963" s="444">
        <f t="shared" ca="1" si="179"/>
        <v>-494357902387256.13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-494357902387256.13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-2059824593280.2339</v>
      </c>
      <c r="L4964" s="444">
        <f t="shared" ca="1" si="179"/>
        <v>-496417726980536.38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-496417726980536.38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-2068407195752.2349</v>
      </c>
      <c r="L4965" s="444">
        <f t="shared" ca="1" si="179"/>
        <v>-498486134176288.63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-498486134176288.63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-2077025559067.8691</v>
      </c>
      <c r="L4966" s="444">
        <f t="shared" ca="1" si="179"/>
        <v>-500563159735356.5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-500563159735356.5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-2085679832230.6521</v>
      </c>
      <c r="L4967" s="444">
        <f t="shared" ca="1" si="179"/>
        <v>-502648839567587.13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-502648839567587.13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-2094370164864.9463</v>
      </c>
      <c r="L4968" s="444">
        <f t="shared" ca="1" si="179"/>
        <v>-504743209732452.06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-504743209732452.06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-2103096707218.5503</v>
      </c>
      <c r="L4969" s="444">
        <f t="shared" ca="1" si="179"/>
        <v>-506846306439670.63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-506846306439670.63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-2111859610165.2942</v>
      </c>
      <c r="L4970" s="444">
        <f t="shared" ca="1" si="179"/>
        <v>-508958166049835.94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-508958166049835.94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-2120659025207.6497</v>
      </c>
      <c r="L4971" s="444">
        <f t="shared" ca="1" si="179"/>
        <v>-511078825075043.56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-511078825075043.56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-2129495104479.3479</v>
      </c>
      <c r="L4972" s="444">
        <f t="shared" ca="1" si="179"/>
        <v>-513208320179522.94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-513208320179522.94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-2138368000748.0122</v>
      </c>
      <c r="L4973" s="444">
        <f t="shared" ca="1" si="179"/>
        <v>-515346688180270.94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-515346688180270.94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-2147277867417.7957</v>
      </c>
      <c r="L4974" s="444">
        <f t="shared" ca="1" si="179"/>
        <v>-517493966047688.75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-517493966047688.75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-2156224858532.0364</v>
      </c>
      <c r="L4975" s="444">
        <f t="shared" ca="1" si="179"/>
        <v>-519650190906220.81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-519650190906220.81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-2165209128775.9199</v>
      </c>
      <c r="L4976" s="444">
        <f t="shared" ca="1" si="179"/>
        <v>-521815400034996.75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-521815400034996.75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-2174230833479.1531</v>
      </c>
      <c r="L4977" s="444">
        <f t="shared" ca="1" si="179"/>
        <v>-523989630868475.88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-523989630868475.88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-2183290128618.6492</v>
      </c>
      <c r="L4978" s="444">
        <f t="shared" ca="1" si="179"/>
        <v>-526172920997094.5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-526172920997094.5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-2192387170821.2273</v>
      </c>
      <c r="L4979" s="444">
        <f t="shared" ca="1" si="179"/>
        <v>-528365308167915.75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-528365308167915.75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-2201522117366.3154</v>
      </c>
      <c r="L4980" s="444">
        <f t="shared" ca="1" si="179"/>
        <v>-530566830285282.06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-530566830285282.06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-2210695126188.6753</v>
      </c>
      <c r="L4981" s="444">
        <f t="shared" ca="1" si="179"/>
        <v>-532777525411470.75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-532777525411470.75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-2219906355881.1279</v>
      </c>
      <c r="L4982" s="444">
        <f t="shared" ca="1" si="179"/>
        <v>-534997431767351.88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-534997431767351.88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-2229155965697.2993</v>
      </c>
      <c r="L4983" s="444">
        <f t="shared" ca="1" si="179"/>
        <v>-537226587733049.19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-537226587733049.19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-2238444115554.3721</v>
      </c>
      <c r="L4984" s="444">
        <f t="shared" ca="1" si="179"/>
        <v>-539465031848603.56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-539465031848603.56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-2247770966035.8477</v>
      </c>
      <c r="L4985" s="444">
        <f t="shared" ca="1" si="179"/>
        <v>-541712802814639.44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-541712802814639.44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-2257136678394.3311</v>
      </c>
      <c r="L4986" s="444">
        <f t="shared" ca="1" si="179"/>
        <v>-543969939493033.75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-543969939493033.75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-2266541414554.3071</v>
      </c>
      <c r="L4987" s="444">
        <f t="shared" ca="1" si="179"/>
        <v>-546236480907588.06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-546236480907588.06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-2275985337114.9502</v>
      </c>
      <c r="L4988" s="444">
        <f t="shared" ca="1" si="179"/>
        <v>-548512466244703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-548512466244703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-2285468609352.9287</v>
      </c>
      <c r="L4989" s="444">
        <f t="shared" ca="1" si="179"/>
        <v>-550797934854055.94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-550797934854055.94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-2294991395225.2329</v>
      </c>
      <c r="L4990" s="444">
        <f t="shared" ca="1" si="179"/>
        <v>-553092926249281.19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-553092926249281.19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-2304553859372.0049</v>
      </c>
      <c r="L4991" s="444">
        <f t="shared" ca="1" si="179"/>
        <v>-555397480108653.19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-555397480108653.19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-2314156167119.3887</v>
      </c>
      <c r="L4992" s="444">
        <f t="shared" ca="1" si="179"/>
        <v>-557711636275772.56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-557711636275772.56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-2323798484482.3853</v>
      </c>
      <c r="L4993" s="444">
        <f t="shared" ca="1" si="179"/>
        <v>-560035434760254.94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-560035434760254.94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-2333480978167.7285</v>
      </c>
      <c r="L4994" s="444">
        <f t="shared" ca="1" si="179"/>
        <v>-562368915738422.69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-562368915738422.69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-2343203815576.7612</v>
      </c>
      <c r="L4995" s="444">
        <f t="shared" ca="1" si="179"/>
        <v>-564712119553999.5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-564712119553999.5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-2352967164808.3311</v>
      </c>
      <c r="L4996" s="444">
        <f t="shared" ca="1" si="179"/>
        <v>-567065086718807.88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-567065086718807.88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-2362771194661.6992</v>
      </c>
      <c r="L4997" s="444">
        <f t="shared" ca="1" si="179"/>
        <v>-569427857913469.63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-569427857913469.63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-2372616074639.4565</v>
      </c>
      <c r="L4998" s="444">
        <f t="shared" ca="1" si="179"/>
        <v>-571800473988109.13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-571800473988109.13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-2382501974950.4546</v>
      </c>
      <c r="L4999" s="444">
        <f t="shared" ca="1" si="179"/>
        <v>-574182975963059.63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-574182975963059.63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-2392429066512.7485</v>
      </c>
      <c r="L5000" s="444">
        <f t="shared" ca="1" si="179"/>
        <v>-576575405029572.38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-576575405029572.38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-2402397520956.5518</v>
      </c>
      <c r="L5001" s="444">
        <f t="shared" ca="1" si="179"/>
        <v>-578977802550528.88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-578977802550528.88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-2412407510627.2036</v>
      </c>
      <c r="L5002" s="444">
        <f t="shared" ca="1" si="179"/>
        <v>-581390210061156.13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-581390210061156.13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-2422459208588.1504</v>
      </c>
      <c r="L5003" s="444">
        <f t="shared" ca="1" si="179"/>
        <v>-583812669269744.25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-583812669269744.25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-2432552788623.9346</v>
      </c>
      <c r="L5004" s="444">
        <f t="shared" ca="1" si="179"/>
        <v>-586245222058368.13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-586245222058368.13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-2442688425243.2007</v>
      </c>
      <c r="L5005" s="444">
        <f t="shared" ca="1" si="179"/>
        <v>-588687910483611.38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-588687910483611.38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-2452866293681.7139</v>
      </c>
      <c r="L5006" s="444">
        <f t="shared" ca="1" si="179"/>
        <v>-591140776777293.13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-591140776777293.13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-2463086569905.3882</v>
      </c>
      <c r="L5007" s="444">
        <f t="shared" ca="1" si="179"/>
        <v>-593603863347198.5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-593603863347198.5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-2473349430613.3271</v>
      </c>
      <c r="L5008" s="444">
        <f t="shared" ca="1" si="179"/>
        <v>-596077212777811.88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-596077212777811.88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-2483655053240.8828</v>
      </c>
      <c r="L5009" s="444">
        <f t="shared" ca="1" si="179"/>
        <v>-598560867831052.75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-598560867831052.75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-2494003615962.7197</v>
      </c>
      <c r="L5010" s="444">
        <f t="shared" ca="1" si="179"/>
        <v>-601054871447015.5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-601054871447015.5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-2504395297695.8979</v>
      </c>
      <c r="L5011" s="444">
        <f t="shared" ca="1" si="179"/>
        <v>-603559266744711.38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-603559266744711.38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-2514830278102.9639</v>
      </c>
      <c r="L5012" s="444">
        <f t="shared" ca="1" si="179"/>
        <v>-606074097022814.38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-606074097022814.38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-2525308737595.0601</v>
      </c>
      <c r="L5013" s="444">
        <f t="shared" ca="1" si="179"/>
        <v>-608599405760409.38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-608599405760409.38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-2535830857335.0391</v>
      </c>
      <c r="L5014" s="444">
        <f t="shared" ca="1" si="179"/>
        <v>-611135236617744.38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-611135236617744.38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-2546396819240.6016</v>
      </c>
      <c r="L5015" s="444">
        <f t="shared" ca="1" si="179"/>
        <v>-613681633436985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-613681633436985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-2557006805987.4375</v>
      </c>
      <c r="L5016" s="444">
        <f t="shared" ca="1" si="179"/>
        <v>-616238640242972.5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-616238640242972.5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-2567661001012.3853</v>
      </c>
      <c r="L5017" s="444">
        <f t="shared" ca="1" si="179"/>
        <v>-618806301243984.88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-618806301243984.88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-2578359588516.6035</v>
      </c>
      <c r="L5018" s="444">
        <f t="shared" ca="1" si="179"/>
        <v>-621384660832501.5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-621384660832501.5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-2589102753468.7563</v>
      </c>
      <c r="L5019" s="444">
        <f t="shared" ca="1" si="179"/>
        <v>-623973763585970.25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-623973763585970.25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-2599890681608.2095</v>
      </c>
      <c r="L5020" s="444">
        <f t="shared" ca="1" si="179"/>
        <v>-626573654267578.5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-626573654267578.5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-2610723559448.2437</v>
      </c>
      <c r="L5021" s="444">
        <f t="shared" ca="1" si="179"/>
        <v>-629184377827026.75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-629184377827026.75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-2621601574279.2783</v>
      </c>
      <c r="L5022" s="444">
        <f t="shared" ca="1" si="179"/>
        <v>-631805979401306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-631805979401306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-2632524914172.1084</v>
      </c>
      <c r="L5023" s="444">
        <f t="shared" ca="1" si="179"/>
        <v>-634438504315478.13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-634438504315478.13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-2643493767981.1587</v>
      </c>
      <c r="L5024" s="444">
        <f t="shared" ca="1" si="179"/>
        <v>-637081998083459.25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-637081998083459.25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-2654508325347.7471</v>
      </c>
      <c r="L5025" s="444">
        <f t="shared" ca="1" si="179"/>
        <v>-639736506408807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-639736506408807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-2665568776703.3623</v>
      </c>
      <c r="L5026" s="444">
        <f t="shared" ca="1" si="179"/>
        <v>-642402075185510.38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-642402075185510.38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-2676675313272.96</v>
      </c>
      <c r="L5027" s="444">
        <f t="shared" ca="1" si="179"/>
        <v>-645078750498783.38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-645078750498783.38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-2687828127078.2642</v>
      </c>
      <c r="L5028" s="444">
        <f t="shared" ca="1" si="179"/>
        <v>-647766578625861.63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-647766578625861.63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-2699027410941.0898</v>
      </c>
      <c r="L5029" s="444">
        <f t="shared" ca="1" si="179"/>
        <v>-650465606036802.75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-650465606036802.75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-2710273358486.6782</v>
      </c>
      <c r="L5030" s="444">
        <f t="shared" ca="1" si="179"/>
        <v>-653175879395289.38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-653175879395289.38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-2721566164147.0391</v>
      </c>
      <c r="L5031" s="444">
        <f t="shared" ca="1" si="179"/>
        <v>-655897445559436.38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-655897445559436.38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-2732906023164.3184</v>
      </c>
      <c r="L5032" s="444">
        <f t="shared" ca="1" si="179"/>
        <v>-658630351582600.75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-658630351582600.75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-2744293131594.1699</v>
      </c>
      <c r="L5033" s="444">
        <f t="shared" ca="1" si="179"/>
        <v>-661374644714194.88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-661374644714194.88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-2755727686309.1455</v>
      </c>
      <c r="L5034" s="444">
        <f t="shared" ca="1" si="179"/>
        <v>-664130372400504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-664130372400504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-2767209885002.1001</v>
      </c>
      <c r="L5035" s="444">
        <f t="shared" ca="1" si="179"/>
        <v>-666897582285506.13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-666897582285506.13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-2778739926189.6089</v>
      </c>
      <c r="L5036" s="444">
        <f t="shared" ca="1" si="179"/>
        <v>-669676322211695.75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-669676322211695.75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-2790318009215.3989</v>
      </c>
      <c r="L5037" s="444">
        <f t="shared" ca="1" si="179"/>
        <v>-672466640220911.13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-672466640220911.13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-2801944334253.7964</v>
      </c>
      <c r="L5038" s="444">
        <f t="shared" ca="1" si="179"/>
        <v>-675268584555164.88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-675268584555164.88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-2813619102313.187</v>
      </c>
      <c r="L5039" s="444">
        <f t="shared" ca="1" si="179"/>
        <v>-678082203657478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-678082203657478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-2825342515239.4917</v>
      </c>
      <c r="L5040" s="444">
        <f t="shared" ca="1" si="179"/>
        <v>-680907546172717.5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-680907546172717.5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-2837114775719.6563</v>
      </c>
      <c r="L5041" s="444">
        <f t="shared" ca="1" si="179"/>
        <v>-683744660948437.13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-683744660948437.13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-2848936087285.1548</v>
      </c>
      <c r="L5042" s="444">
        <f t="shared" ca="1" si="179"/>
        <v>-686593597035722.25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-686593597035722.25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-2860806654315.5093</v>
      </c>
      <c r="L5043" s="444">
        <f t="shared" ca="1" si="179"/>
        <v>-689454403690037.75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-689454403690037.75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-2872726682041.8237</v>
      </c>
      <c r="L5044" s="444">
        <f t="shared" ca="1" si="179"/>
        <v>-692327130372079.63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-692327130372079.63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-2884696376550.3315</v>
      </c>
      <c r="L5045" s="444">
        <f t="shared" ca="1" si="179"/>
        <v>-695211826748630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-695211826748630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-2896715944785.9585</v>
      </c>
      <c r="L5046" s="444">
        <f t="shared" ca="1" si="179"/>
        <v>-698108542693416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-698108542693416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-2908785594555.8999</v>
      </c>
      <c r="L5047" s="444">
        <f t="shared" ca="1" si="179"/>
        <v>-701017328287971.88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-701017328287971.88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-2920905534533.2163</v>
      </c>
      <c r="L5048" s="444">
        <f t="shared" ca="1" si="179"/>
        <v>-703938233822505.13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-703938233822505.13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-2933075974260.438</v>
      </c>
      <c r="L5049" s="444">
        <f t="shared" ca="1" si="179"/>
        <v>-706871309796765.63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-706871309796765.63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-2945297124153.1899</v>
      </c>
      <c r="L5050" s="444">
        <f t="shared" ca="1" si="179"/>
        <v>-709816606920918.88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-709816606920918.88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-2957569195503.8286</v>
      </c>
      <c r="L5051" s="444">
        <f t="shared" ca="1" si="179"/>
        <v>-712774176116422.75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-712774176116422.75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-2969892400485.0947</v>
      </c>
      <c r="L5052" s="444">
        <f t="shared" ca="1" si="179"/>
        <v>-715744068516907.88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-715744068516907.88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-2982266952153.7827</v>
      </c>
      <c r="L5053" s="444">
        <f t="shared" ca="1" si="179"/>
        <v>-718726335469061.63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-718726335469061.63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-2994693064454.4233</v>
      </c>
      <c r="L5054" s="444">
        <f t="shared" ca="1" si="179"/>
        <v>-721721028533516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-721721028533516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-3007170952222.9834</v>
      </c>
      <c r="L5055" s="444">
        <f t="shared" ca="1" si="179"/>
        <v>-724728199485739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-724728199485739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-3019700831190.5791</v>
      </c>
      <c r="L5056" s="444">
        <f t="shared" ca="1" si="179"/>
        <v>-727747900316929.63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-727747900316929.63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-3032282917987.2065</v>
      </c>
      <c r="L5057" s="444">
        <f t="shared" ca="1" si="179"/>
        <v>-730780183234916.88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-730780183234916.88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-3044917430145.4868</v>
      </c>
      <c r="L5058" s="444">
        <f t="shared" ca="1" si="179"/>
        <v>-733825100665062.38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-733825100665062.38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-3057604586104.4268</v>
      </c>
      <c r="L5059" s="444">
        <f t="shared" ca="1" si="179"/>
        <v>-736882705251166.75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-736882705251166.75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-3070344605213.1948</v>
      </c>
      <c r="L5060" s="444">
        <f t="shared" ca="1" si="179"/>
        <v>-739953049856380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-739953049856380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-3083137707734.9165</v>
      </c>
      <c r="L5061" s="444">
        <f t="shared" ca="1" si="179"/>
        <v>-743036187564114.88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-743036187564114.88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-3095984114850.4785</v>
      </c>
      <c r="L5062" s="444">
        <f t="shared" ca="1" si="179"/>
        <v>-746132171678965.38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-746132171678965.38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-3108884048662.3555</v>
      </c>
      <c r="L5063" s="444">
        <f t="shared" ca="1" si="179"/>
        <v>-749241055727627.75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-749241055727627.75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-3121837732198.4487</v>
      </c>
      <c r="L5064" s="444">
        <f t="shared" ca="1" si="179"/>
        <v>-752362893459826.25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-752362893459826.25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-3134845389415.9429</v>
      </c>
      <c r="L5065" s="444">
        <f t="shared" ca="1" si="179"/>
        <v>-755497738849242.25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-755497738849242.25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-3147907245205.1758</v>
      </c>
      <c r="L5066" s="444">
        <f t="shared" ca="1" si="179"/>
        <v>-758645646094447.38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-758645646094447.38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-3161023525393.5308</v>
      </c>
      <c r="L5067" s="444">
        <f t="shared" ca="1" si="179"/>
        <v>-761806669619840.88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-761806669619840.88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-3174194456749.3369</v>
      </c>
      <c r="L5068" s="444">
        <f t="shared" ca="1" si="179"/>
        <v>-764980864076590.25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-764980864076590.25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-3187420266985.7925</v>
      </c>
      <c r="L5069" s="444">
        <f t="shared" ca="1" si="179"/>
        <v>-768168284343576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-768168284343576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-3200701184764.8999</v>
      </c>
      <c r="L5070" s="444">
        <f t="shared" ca="1" si="179"/>
        <v>-771368985528340.88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-771368985528340.88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-3214037439701.4204</v>
      </c>
      <c r="L5071" s="444">
        <f t="shared" ca="1" si="179"/>
        <v>-774583022968042.25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-774583022968042.25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-3227429262366.8428</v>
      </c>
      <c r="L5072" s="444">
        <f t="shared" ca="1" si="179"/>
        <v>-777810452230409.13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-777810452230409.13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-3240876884293.3711</v>
      </c>
      <c r="L5073" s="444">
        <f t="shared" ca="1" si="179"/>
        <v>-781051329114702.5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-781051329114702.5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-3254380537977.9272</v>
      </c>
      <c r="L5074" s="444">
        <f t="shared" ca="1" si="179"/>
        <v>-784305709652680.38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-784305709652680.38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-3267940456886.168</v>
      </c>
      <c r="L5075" s="444">
        <f t="shared" ca="1" si="179"/>
        <v>-787573650109566.5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-787573650109566.5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-3281556875456.5269</v>
      </c>
      <c r="L5076" s="444">
        <f t="shared" ca="1" si="179"/>
        <v>-790855206985023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-790855206985023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-3295230029104.2627</v>
      </c>
      <c r="L5077" s="444">
        <f t="shared" ca="1" si="179"/>
        <v>-794150437014127.25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-794150437014127.25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-3308960154225.5303</v>
      </c>
      <c r="L5078" s="444">
        <f t="shared" ca="1" si="179"/>
        <v>-797459397168352.75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-797459397168352.75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-3322747488201.4697</v>
      </c>
      <c r="L5079" s="444">
        <f t="shared" ca="1" si="179"/>
        <v>-800782144656554.25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-800782144656554.25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-3336592269402.3096</v>
      </c>
      <c r="L5080" s="444">
        <f t="shared" ca="1" si="179"/>
        <v>-804118736925956.5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-804118736925956.5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-3350494737191.4854</v>
      </c>
      <c r="L5081" s="444">
        <f t="shared" ca="1" si="179"/>
        <v>-807469231663148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-807469231663148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-3364455131929.7832</v>
      </c>
      <c r="L5082" s="444">
        <f t="shared" ca="1" si="179"/>
        <v>-810833686795077.75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-810833686795077.75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-3378473694979.4907</v>
      </c>
      <c r="L5083" s="444">
        <f t="shared" ca="1" si="179"/>
        <v>-814212160490057.25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-814212160490057.25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-3392550668708.5718</v>
      </c>
      <c r="L5084" s="444">
        <f t="shared" ca="1" si="179"/>
        <v>-817604711158765.88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-817604711158765.88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-3406686296494.8579</v>
      </c>
      <c r="L5085" s="444">
        <f t="shared" ca="1" si="179"/>
        <v>-821011397455260.75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-821011397455260.75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-3420880822730.2529</v>
      </c>
      <c r="L5086" s="444">
        <f t="shared" ca="1" si="179"/>
        <v>-824432278277991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-824432278277991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-3435134492824.9624</v>
      </c>
      <c r="L5087" s="444">
        <f t="shared" ca="1" si="179"/>
        <v>-827867412770816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-827867412770816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-3449447553211.7334</v>
      </c>
      <c r="L5088" s="444">
        <f t="shared" ca="1" si="179"/>
        <v>-831316860324027.75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-831316860324027.75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-3463820251350.1157</v>
      </c>
      <c r="L5089" s="444">
        <f t="shared" ca="1" si="179"/>
        <v>-834780680575377.88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-834780680575377.88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-3478252835730.7412</v>
      </c>
      <c r="L5090" s="444">
        <f t="shared" ca="1" si="179"/>
        <v>-838258933411108.63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-838258933411108.63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-3492745555879.6191</v>
      </c>
      <c r="L5091" s="444">
        <f t="shared" ca="1" si="179"/>
        <v>-841751678966988.25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-841751678966988.25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-3507298662362.4512</v>
      </c>
      <c r="L5092" s="444">
        <f t="shared" ca="1" si="179"/>
        <v>-845258977629350.75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-845258977629350.75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-3521912406788.9614</v>
      </c>
      <c r="L5093" s="444">
        <f t="shared" ca="1" si="179"/>
        <v>-848780890036139.75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-848780890036139.75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-3536587041817.249</v>
      </c>
      <c r="L5094" s="444">
        <f t="shared" ca="1" si="179"/>
        <v>-852317477077957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-852317477077957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-3551322821158.1543</v>
      </c>
      <c r="L5095" s="444">
        <f t="shared" ca="1" si="179"/>
        <v>-855868799899115.13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-855868799899115.13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-3566119999579.6465</v>
      </c>
      <c r="L5096" s="444">
        <f t="shared" ca="1" si="179"/>
        <v>-859434919898694.75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-859434919898694.75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-3580978832911.228</v>
      </c>
      <c r="L5097" s="444">
        <f t="shared" ca="1" si="179"/>
        <v>-863015898731606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-863015898731606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-3595899578048.3584</v>
      </c>
      <c r="L5098" s="444">
        <f t="shared" ca="1" si="179"/>
        <v>-866611798309654.38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-866611798309654.38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-3610882492956.8931</v>
      </c>
      <c r="L5099" s="444">
        <f t="shared" ca="1" si="179"/>
        <v>-870222680802611.25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-870222680802611.25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-3625927836677.5469</v>
      </c>
      <c r="L5100" s="444">
        <f t="shared" ca="1" si="179"/>
        <v>-873848608639288.75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-873848608639288.75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-3641035869330.3696</v>
      </c>
      <c r="L5101" s="444">
        <f t="shared" ca="1" si="179"/>
        <v>-877489644508619.13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-877489644508619.13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-3656206852119.2456</v>
      </c>
      <c r="L5102" s="444">
        <f t="shared" ca="1" si="179"/>
        <v>-881145851360738.38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-881145851360738.38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-3671441047336.4092</v>
      </c>
      <c r="L5103" s="444">
        <f t="shared" ca="1" si="179"/>
        <v>-884817292408074.75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-884817292408074.75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-3686738718366.978</v>
      </c>
      <c r="L5104" s="444">
        <f t="shared" ca="1" si="179"/>
        <v>-888504031126441.75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-888504031126441.75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-3702100129693.5078</v>
      </c>
      <c r="L5105" s="444">
        <f t="shared" ca="1" si="179"/>
        <v>-892206131256135.25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-892206131256135.25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-3717525546900.5635</v>
      </c>
      <c r="L5106" s="444">
        <f t="shared" ca="1" si="179"/>
        <v>-895923656803035.88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-895923656803035.88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-3733015236679.3159</v>
      </c>
      <c r="L5107" s="444">
        <f t="shared" ca="1" si="179"/>
        <v>-899656672039715.25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-899656672039715.25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-3748569466832.147</v>
      </c>
      <c r="L5108" s="444">
        <f t="shared" ref="L5108:L5362" ca="1" si="184">I5108-J5108+K5108</f>
        <v>-903405241506547.38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-903405241506547.38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-3764188506277.2808</v>
      </c>
      <c r="L5109" s="444">
        <f t="shared" ca="1" si="184"/>
        <v>-907169430012824.63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-907169430012824.63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-3779872625053.4355</v>
      </c>
      <c r="L5110" s="444">
        <f t="shared" ca="1" si="184"/>
        <v>-910949302637878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-910949302637878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-3795622094324.4912</v>
      </c>
      <c r="L5111" s="444">
        <f t="shared" ca="1" si="184"/>
        <v>-914744924732202.5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-914744924732202.5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-3811437186384.1777</v>
      </c>
      <c r="L5112" s="444">
        <f t="shared" ca="1" si="184"/>
        <v>-918556361918586.63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-918556361918586.63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-3827318174660.7778</v>
      </c>
      <c r="L5113" s="444">
        <f t="shared" ca="1" si="184"/>
        <v>-922383680093247.38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-922383680093247.38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-3843265333721.8638</v>
      </c>
      <c r="L5114" s="444">
        <f t="shared" ca="1" si="184"/>
        <v>-926226945426969.25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-926226945426969.25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-3859278939279.0381</v>
      </c>
      <c r="L5115" s="444">
        <f t="shared" ca="1" si="184"/>
        <v>-930086224366248.25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-930086224366248.25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-3875359268192.7012</v>
      </c>
      <c r="L5116" s="444">
        <f t="shared" ca="1" si="184"/>
        <v>-933961583634441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-933961583634441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-3891506598476.8379</v>
      </c>
      <c r="L5117" s="444">
        <f t="shared" ca="1" si="184"/>
        <v>-937853090232917.88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-937853090232917.88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-3907721209303.8242</v>
      </c>
      <c r="L5118" s="444">
        <f t="shared" ca="1" si="184"/>
        <v>-941760811442221.75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-941760811442221.75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-3924003381009.2568</v>
      </c>
      <c r="L5119" s="444">
        <f t="shared" ca="1" si="184"/>
        <v>-945684814823231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-945684814823231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-3940353395096.7954</v>
      </c>
      <c r="L5120" s="444">
        <f t="shared" ca="1" si="184"/>
        <v>-949625168218327.75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-949625168218327.75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-3956771534243.0327</v>
      </c>
      <c r="L5121" s="444">
        <f t="shared" ca="1" si="184"/>
        <v>-953581939752570.75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-953581939752570.75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-3973258082302.3784</v>
      </c>
      <c r="L5122" s="444">
        <f t="shared" ca="1" si="184"/>
        <v>-957555197834873.13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-957555197834873.13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-3989813324311.9707</v>
      </c>
      <c r="L5123" s="444">
        <f t="shared" ca="1" si="184"/>
        <v>-961545011159185.13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-961545011159185.13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-4006437546496.6045</v>
      </c>
      <c r="L5124" s="444">
        <f t="shared" ca="1" si="184"/>
        <v>-965551448705681.75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-965551448705681.75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-4023131036273.6738</v>
      </c>
      <c r="L5125" s="444">
        <f t="shared" ca="1" si="184"/>
        <v>-969574579741955.38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-969574579741955.38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-4039894082258.1475</v>
      </c>
      <c r="L5126" s="444">
        <f t="shared" ca="1" si="184"/>
        <v>-973614473824213.5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-973614473824213.5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-4056726974267.5562</v>
      </c>
      <c r="L5127" s="444">
        <f t="shared" ca="1" si="184"/>
        <v>-977671200798481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-977671200798481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-4073630003327.0039</v>
      </c>
      <c r="L5128" s="444">
        <f t="shared" ca="1" si="184"/>
        <v>-981744830801808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-981744830801808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-4090603461674.1997</v>
      </c>
      <c r="L5129" s="444">
        <f t="shared" ca="1" si="184"/>
        <v>-985835434263482.25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-985835434263482.25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-4107647642764.5088</v>
      </c>
      <c r="L5130" s="444">
        <f t="shared" ca="1" si="184"/>
        <v>-989943081906246.75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-989943081906246.75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-4124762841276.0288</v>
      </c>
      <c r="L5131" s="444">
        <f t="shared" ca="1" si="184"/>
        <v>-994067844747522.75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-994067844747522.75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-4141949353114.6777</v>
      </c>
      <c r="L5132" s="444">
        <f t="shared" ca="1" si="184"/>
        <v>-998209794100637.38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-998209794100637.38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-4159207475419.3223</v>
      </c>
      <c r="L5133" s="444">
        <f t="shared" ca="1" si="184"/>
        <v>-1002369001576056.8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-1002369001576056.8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-4176537506566.9023</v>
      </c>
      <c r="L5134" s="444">
        <f t="shared" ca="1" si="184"/>
        <v>-1006545539082623.6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-1006545539082623.6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-4193939746177.5981</v>
      </c>
      <c r="L5135" s="444">
        <f t="shared" ca="1" si="184"/>
        <v>-1010739478828801.3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-1010739478828801.3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-4211414495120.0059</v>
      </c>
      <c r="L5136" s="444">
        <f t="shared" ca="1" si="184"/>
        <v>-1014950893323921.3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-1014950893323921.3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-4228962055516.3384</v>
      </c>
      <c r="L5137" s="444">
        <f t="shared" ca="1" si="184"/>
        <v>-1019179855379437.6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-1019179855379437.6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-4246582730747.6567</v>
      </c>
      <c r="L5138" s="444">
        <f t="shared" ca="1" si="184"/>
        <v>-1023426438110185.3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-1023426438110185.3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-4264276825459.105</v>
      </c>
      <c r="L5139" s="444">
        <f t="shared" ca="1" si="184"/>
        <v>-1027690714935644.4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-1027690714935644.4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-4282044645565.1841</v>
      </c>
      <c r="L5140" s="444">
        <f t="shared" ca="1" si="184"/>
        <v>-1031972759581209.5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-1031972759581209.5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-4299886498255.04</v>
      </c>
      <c r="L5141" s="444">
        <f t="shared" ca="1" si="184"/>
        <v>-1036272646079464.5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-1036272646079464.5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-4317802691997.7686</v>
      </c>
      <c r="L5142" s="444">
        <f t="shared" ca="1" si="184"/>
        <v>-1040590448771462.3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-1040590448771462.3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-4335793536547.7598</v>
      </c>
      <c r="L5143" s="444">
        <f t="shared" ca="1" si="184"/>
        <v>-1044926242308010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-1044926242308010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-4353859342950.041</v>
      </c>
      <c r="L5144" s="444">
        <f t="shared" ca="1" si="184"/>
        <v>-1049280101650960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-1049280101650960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-4372000423545.6665</v>
      </c>
      <c r="L5145" s="444">
        <f t="shared" ca="1" si="184"/>
        <v>-1053652102074505.6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-1053652102074505.6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-4390217091977.1069</v>
      </c>
      <c r="L5146" s="444">
        <f t="shared" ca="1" si="184"/>
        <v>-1058042319166482.8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-1058042319166482.8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-4408509663193.6777</v>
      </c>
      <c r="L5147" s="444">
        <f t="shared" ca="1" si="184"/>
        <v>-1062450828829676.4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-1062450828829676.4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-4426878453456.9854</v>
      </c>
      <c r="L5148" s="444">
        <f t="shared" ca="1" si="184"/>
        <v>-1066877707283133.4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-1066877707283133.4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-4445323780346.3887</v>
      </c>
      <c r="L5149" s="444">
        <f t="shared" ca="1" si="184"/>
        <v>-1071323031063479.8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-1071323031063479.8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-4463845962764.499</v>
      </c>
      <c r="L5150" s="444">
        <f t="shared" ca="1" si="184"/>
        <v>-1075786877026244.3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-1075786877026244.3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-4482445320942.6846</v>
      </c>
      <c r="L5151" s="444">
        <f t="shared" ca="1" si="184"/>
        <v>-1080269322347186.9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-1080269322347186.9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-4501122176446.6123</v>
      </c>
      <c r="L5152" s="444">
        <f t="shared" ca="1" si="184"/>
        <v>-1084770444523633.5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-1084770444523633.5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-4519876852181.8066</v>
      </c>
      <c r="L5153" s="444">
        <f t="shared" ca="1" si="184"/>
        <v>-1089290321375815.3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-1089290321375815.3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-4538709672399.2305</v>
      </c>
      <c r="L5154" s="444">
        <f t="shared" ca="1" si="184"/>
        <v>-1093829031048214.5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-1093829031048214.5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-4557620962700.8936</v>
      </c>
      <c r="L5155" s="444">
        <f t="shared" ca="1" si="184"/>
        <v>-1098386652010915.4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-1098386652010915.4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-4576611050045.4805</v>
      </c>
      <c r="L5156" s="444">
        <f t="shared" ca="1" si="184"/>
        <v>-1102963263060960.9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-1102963263060960.9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-4595680262754.0039</v>
      </c>
      <c r="L5157" s="444">
        <f t="shared" ca="1" si="184"/>
        <v>-1107558943323714.9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-1107558943323714.9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-4614828930515.4785</v>
      </c>
      <c r="L5158" s="444">
        <f t="shared" ca="1" si="184"/>
        <v>-1112173772254230.4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-1112173772254230.4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-4634057384392.627</v>
      </c>
      <c r="L5159" s="444">
        <f t="shared" ca="1" si="184"/>
        <v>-1116807829638623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-1116807829638623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-4653365956827.5957</v>
      </c>
      <c r="L5160" s="444">
        <f t="shared" ca="1" si="184"/>
        <v>-1121461195595450.6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-1121461195595450.6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-4672754981647.7109</v>
      </c>
      <c r="L5161" s="444">
        <f t="shared" ca="1" si="184"/>
        <v>-1126133950577098.3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-1126133950577098.3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-4692224794071.2422</v>
      </c>
      <c r="L5162" s="444">
        <f t="shared" ca="1" si="184"/>
        <v>-1130826175371169.5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-1130826175371169.5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-4711775730713.2061</v>
      </c>
      <c r="L5163" s="444">
        <f t="shared" ca="1" si="184"/>
        <v>-1135537951101882.8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-1135537951101882.8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-4731408129591.1777</v>
      </c>
      <c r="L5164" s="444">
        <f t="shared" ca="1" si="184"/>
        <v>-1140269359231474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-1140269359231474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-4751122330131.1416</v>
      </c>
      <c r="L5165" s="444">
        <f t="shared" ca="1" si="184"/>
        <v>-1145020481561605.3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-1145020481561605.3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-4770918673173.3555</v>
      </c>
      <c r="L5166" s="444">
        <f t="shared" ca="1" si="184"/>
        <v>-1149791400234778.5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-1149791400234778.5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-4790797500978.2441</v>
      </c>
      <c r="L5167" s="444">
        <f t="shared" ca="1" si="184"/>
        <v>-1154582197735756.8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-1154582197735756.8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-4810759157232.3193</v>
      </c>
      <c r="L5168" s="444">
        <f t="shared" ca="1" si="184"/>
        <v>-1159392956892989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-1159392956892989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-4830803987054.1211</v>
      </c>
      <c r="L5169" s="444">
        <f t="shared" ca="1" si="184"/>
        <v>-1164223760880043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-1164223760880043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-4850932337000.1787</v>
      </c>
      <c r="L5170" s="444">
        <f t="shared" ca="1" si="184"/>
        <v>-1169074693217043.3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-1169074693217043.3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-4871144555071.0137</v>
      </c>
      <c r="L5171" s="444">
        <f t="shared" ca="1" si="184"/>
        <v>-1173945837772114.3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-1173945837772114.3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-4891440990717.1426</v>
      </c>
      <c r="L5172" s="444">
        <f t="shared" ca="1" si="184"/>
        <v>-1178837278762831.5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-1178837278762831.5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-4911821994845.1309</v>
      </c>
      <c r="L5173" s="444">
        <f t="shared" ca="1" si="184"/>
        <v>-1183749100757676.8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-1183749100757676.8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-4932287919823.6533</v>
      </c>
      <c r="L5174" s="444">
        <f t="shared" ca="1" si="184"/>
        <v>-1188681388677500.5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-1188681388677500.5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-4952839119489.585</v>
      </c>
      <c r="L5175" s="444">
        <f t="shared" ca="1" si="184"/>
        <v>-1193634227796990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-1193634227796990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-4973475949154.125</v>
      </c>
      <c r="L5176" s="444">
        <f t="shared" ca="1" si="184"/>
        <v>-1198607703746144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-1198607703746144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-4994198765608.9336</v>
      </c>
      <c r="L5177" s="444">
        <f t="shared" ca="1" si="184"/>
        <v>-1203601902511753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-1203601902511753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-5015007927132.3037</v>
      </c>
      <c r="L5178" s="444">
        <f t="shared" ca="1" si="184"/>
        <v>-1208616910438885.3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-1208616910438885.3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-5035903793495.3555</v>
      </c>
      <c r="L5179" s="444">
        <f t="shared" ca="1" si="184"/>
        <v>-1213652814232380.5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-1213652814232380.5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-5056886725968.252</v>
      </c>
      <c r="L5180" s="444">
        <f t="shared" ca="1" si="184"/>
        <v>-1218709700958348.8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-1218709700958348.8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-5077957087326.4531</v>
      </c>
      <c r="L5181" s="444">
        <f t="shared" ca="1" si="184"/>
        <v>-1223787658045675.3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-1223787658045675.3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-5099115241856.9805</v>
      </c>
      <c r="L5182" s="444">
        <f t="shared" ca="1" si="184"/>
        <v>-1228886773287532.3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-1228886773287532.3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-5120361555364.7178</v>
      </c>
      <c r="L5183" s="444">
        <f t="shared" ca="1" si="184"/>
        <v>-1234007134842897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-1234007134842897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-5141696395178.7373</v>
      </c>
      <c r="L5184" s="444">
        <f t="shared" ca="1" si="184"/>
        <v>-1239148831238075.8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-1239148831238075.8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-5163120130158.6484</v>
      </c>
      <c r="L5185" s="444">
        <f t="shared" ca="1" si="184"/>
        <v>-1244311951368234.5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-1244311951368234.5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-5184633130700.9766</v>
      </c>
      <c r="L5186" s="444">
        <f t="shared" ca="1" si="184"/>
        <v>-1249496584498935.5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-1249496584498935.5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-5206235768745.5645</v>
      </c>
      <c r="L5187" s="444">
        <f t="shared" ca="1" si="184"/>
        <v>-1254702820267681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-1254702820267681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-5227928417782.0039</v>
      </c>
      <c r="L5188" s="444">
        <f t="shared" ca="1" si="184"/>
        <v>-1259930748685463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-1259930748685463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-5249711452856.0957</v>
      </c>
      <c r="L5189" s="444">
        <f t="shared" ca="1" si="184"/>
        <v>-1265180460138319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-1265180460138319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-5271585250576.3291</v>
      </c>
      <c r="L5190" s="444">
        <f t="shared" ca="1" si="184"/>
        <v>-1270452045388895.3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-1270452045388895.3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-5293550189120.3965</v>
      </c>
      <c r="L5191" s="444">
        <f t="shared" ca="1" si="184"/>
        <v>-1275745595578015.8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-1275745595578015.8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-5315606648241.7324</v>
      </c>
      <c r="L5192" s="444">
        <f t="shared" ca="1" si="184"/>
        <v>-1281061202226257.5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-1281061202226257.5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-5337755009276.0732</v>
      </c>
      <c r="L5193" s="444">
        <f t="shared" ca="1" si="184"/>
        <v>-1286398957235533.5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-1286398957235533.5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-5359995655148.0566</v>
      </c>
      <c r="L5194" s="444">
        <f t="shared" ca="1" si="184"/>
        <v>-1291758952890681.5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-1291758952890681.5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-5382328970377.8398</v>
      </c>
      <c r="L5195" s="444">
        <f t="shared" ca="1" si="184"/>
        <v>-1297141281861059.3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-1297141281861059.3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-5404755341087.7471</v>
      </c>
      <c r="L5196" s="444">
        <f t="shared" ca="1" si="184"/>
        <v>-1302546037202147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-1302546037202147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-5427275155008.9453</v>
      </c>
      <c r="L5197" s="444">
        <f t="shared" ca="1" si="184"/>
        <v>-1307973312357156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-1307973312357156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-5449888801488.1504</v>
      </c>
      <c r="L5198" s="444">
        <f t="shared" ca="1" si="184"/>
        <v>-1313423201158644.3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-1313423201158644.3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-5472596671494.3506</v>
      </c>
      <c r="L5199" s="444">
        <f t="shared" ca="1" si="184"/>
        <v>-1318895797830138.5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-1318895797830138.5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-5495399157625.5771</v>
      </c>
      <c r="L5200" s="444">
        <f t="shared" ca="1" si="184"/>
        <v>-1324391196987764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-1324391196987764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-5518296654115.6836</v>
      </c>
      <c r="L5201" s="444">
        <f t="shared" ca="1" si="184"/>
        <v>-1329909493641879.8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-1329909493641879.8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-5541289556841.166</v>
      </c>
      <c r="L5202" s="444">
        <f t="shared" ca="1" si="184"/>
        <v>-1335450783198721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-1335450783198721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-5564378263328.0039</v>
      </c>
      <c r="L5203" s="444">
        <f t="shared" ca="1" si="184"/>
        <v>-1341015161462049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-1341015161462049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-5587563172758.5371</v>
      </c>
      <c r="L5204" s="444">
        <f t="shared" ca="1" si="184"/>
        <v>-1346602724634807.5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-1346602724634807.5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-5610844685978.3643</v>
      </c>
      <c r="L5205" s="444">
        <f t="shared" ca="1" si="184"/>
        <v>-1352213569320785.8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-1352213569320785.8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-5634223205503.2734</v>
      </c>
      <c r="L5206" s="444">
        <f t="shared" ca="1" si="184"/>
        <v>-1357847792526289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-1357847792526289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-5657699135526.2041</v>
      </c>
      <c r="L5207" s="444">
        <f t="shared" ca="1" si="184"/>
        <v>-1363505491661815.3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-1363505491661815.3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-5681272881924.2305</v>
      </c>
      <c r="L5208" s="444">
        <f t="shared" ca="1" si="184"/>
        <v>-1369186764543739.5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-1369186764543739.5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-5704944852265.5811</v>
      </c>
      <c r="L5209" s="444">
        <f t="shared" ca="1" si="184"/>
        <v>-1374891709396005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-1374891709396005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-5728715455816.6875</v>
      </c>
      <c r="L5210" s="444">
        <f t="shared" ca="1" si="184"/>
        <v>-1380620424851821.8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-1380620424851821.8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-5752585103549.2568</v>
      </c>
      <c r="L5211" s="444">
        <f t="shared" ca="1" si="184"/>
        <v>-1386373009955371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-1386373009955371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-5776554208147.3789</v>
      </c>
      <c r="L5212" s="444">
        <f t="shared" ca="1" si="184"/>
        <v>-1392149564163518.5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-1392149564163518.5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-5800623184014.6602</v>
      </c>
      <c r="L5213" s="444">
        <f t="shared" ca="1" si="184"/>
        <v>-1397950187347533.3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-1397950187347533.3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-5824792447281.3887</v>
      </c>
      <c r="L5214" s="444">
        <f t="shared" ca="1" si="184"/>
        <v>-1403774979794814.8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-1403774979794814.8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-5849062415811.7285</v>
      </c>
      <c r="L5215" s="444">
        <f t="shared" ca="1" si="184"/>
        <v>-1409624042210626.5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-1409624042210626.5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-5873433509210.9434</v>
      </c>
      <c r="L5216" s="444">
        <f t="shared" ca="1" si="184"/>
        <v>-1415497475719837.5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-1415497475719837.5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-5897906148832.6563</v>
      </c>
      <c r="L5217" s="444">
        <f t="shared" ca="1" si="184"/>
        <v>-1421395381868670.3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-1421395381868670.3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-5922480757786.126</v>
      </c>
      <c r="L5218" s="444">
        <f t="shared" ca="1" si="184"/>
        <v>-1427317862626456.5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-1427317862626456.5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-5947157760943.5684</v>
      </c>
      <c r="L5219" s="444">
        <f t="shared" ca="1" si="184"/>
        <v>-1433265020387400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-1433265020387400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-5971937584947.5</v>
      </c>
      <c r="L5220" s="444">
        <f t="shared" ca="1" si="184"/>
        <v>-1439236957972347.5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-1439236957972347.5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-5996820658218.1143</v>
      </c>
      <c r="L5221" s="444">
        <f t="shared" ca="1" si="184"/>
        <v>-1445233778630565.5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-1445233778630565.5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-6021807410960.6895</v>
      </c>
      <c r="L5222" s="444">
        <f t="shared" ca="1" si="184"/>
        <v>-1451255586041526.3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-1451255586041526.3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-6046898275173.0264</v>
      </c>
      <c r="L5223" s="444">
        <f t="shared" ca="1" si="184"/>
        <v>-1457302484316699.3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-1457302484316699.3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-6072093684652.9131</v>
      </c>
      <c r="L5224" s="444">
        <f t="shared" ca="1" si="184"/>
        <v>-1463374578001352.3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-1463374578001352.3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-6097394075005.6348</v>
      </c>
      <c r="L5225" s="444">
        <f t="shared" ca="1" si="184"/>
        <v>-1469471972076358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-1469471972076358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-6122799883651.4912</v>
      </c>
      <c r="L5226" s="444">
        <f t="shared" ca="1" si="184"/>
        <v>-1475594771960009.5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-1475594771960009.5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-6148311549833.373</v>
      </c>
      <c r="L5227" s="444">
        <f t="shared" ca="1" si="184"/>
        <v>-1481743083509842.8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-1481743083509842.8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-6173929514624.3447</v>
      </c>
      <c r="L5228" s="444">
        <f t="shared" ca="1" si="184"/>
        <v>-1487917013024467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-1487917013024467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-6199654220935.2793</v>
      </c>
      <c r="L5229" s="444">
        <f t="shared" ca="1" si="184"/>
        <v>-1494116667245402.3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-1494116667245402.3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-6225486113522.5098</v>
      </c>
      <c r="L5230" s="444">
        <f t="shared" ca="1" si="184"/>
        <v>-1500342153358924.8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-1500342153358924.8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-6251425638995.5195</v>
      </c>
      <c r="L5231" s="444">
        <f t="shared" ca="1" si="184"/>
        <v>-1506593578997920.3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-1506593578997920.3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-6277473245824.668</v>
      </c>
      <c r="L5232" s="444">
        <f t="shared" ca="1" si="184"/>
        <v>-1512871052243745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-1512871052243745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-6303629384348.9375</v>
      </c>
      <c r="L5233" s="444">
        <f t="shared" ca="1" si="184"/>
        <v>-1519174681628094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-1519174681628094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-6329894506783.7246</v>
      </c>
      <c r="L5234" s="444">
        <f t="shared" ca="1" si="184"/>
        <v>-1525504576134877.8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-1525504576134877.8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-6356269067228.6572</v>
      </c>
      <c r="L5235" s="444">
        <f t="shared" ca="1" si="184"/>
        <v>-1531860845202106.5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-1531860845202106.5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-6382753521675.4434</v>
      </c>
      <c r="L5236" s="444">
        <f t="shared" ca="1" si="184"/>
        <v>-1538243598723782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-1538243598723782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-6409348328015.7578</v>
      </c>
      <c r="L5237" s="444">
        <f t="shared" ca="1" si="184"/>
        <v>-1544652947051797.8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-1544652947051797.8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-6436053946049.1572</v>
      </c>
      <c r="L5238" s="444">
        <f t="shared" ca="1" si="184"/>
        <v>-1551089000997847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-1551089000997847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-6462870837491.0293</v>
      </c>
      <c r="L5239" s="444">
        <f t="shared" ca="1" si="184"/>
        <v>-1557551871835338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-1557551871835338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-6489799465980.5752</v>
      </c>
      <c r="L5240" s="444">
        <f t="shared" ca="1" si="184"/>
        <v>-1564041671301318.5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-1564041671301318.5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-6516840297088.8271</v>
      </c>
      <c r="L5241" s="444">
        <f t="shared" ca="1" si="184"/>
        <v>-1570558511598407.3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-1570558511598407.3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-6543993798326.6973</v>
      </c>
      <c r="L5242" s="444">
        <f t="shared" ca="1" si="184"/>
        <v>-1577102505396734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-1577102505396734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-6571260439153.0586</v>
      </c>
      <c r="L5243" s="444">
        <f t="shared" ca="1" si="184"/>
        <v>-1583673765835887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-1583673765835887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-6598640690982.8623</v>
      </c>
      <c r="L5244" s="444">
        <f t="shared" ca="1" si="184"/>
        <v>-1590272406526869.8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-1590272406526869.8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-6626135027195.291</v>
      </c>
      <c r="L5245" s="444">
        <f t="shared" ca="1" si="184"/>
        <v>-1596898541554065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-1596898541554065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-6653743923141.9375</v>
      </c>
      <c r="L5246" s="444">
        <f t="shared" ca="1" si="184"/>
        <v>-1603552285477207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-1603552285477207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-6681467856155.0293</v>
      </c>
      <c r="L5247" s="444">
        <f t="shared" ca="1" si="184"/>
        <v>-1610233753333362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-1610233753333362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-6709307305555.6748</v>
      </c>
      <c r="L5248" s="444">
        <f t="shared" ca="1" si="184"/>
        <v>-1616943060638917.8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-1616943060638917.8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-6737262752662.1572</v>
      </c>
      <c r="L5249" s="444">
        <f t="shared" ca="1" si="184"/>
        <v>-1623680323391580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-1623680323391580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-6765334680798.25</v>
      </c>
      <c r="L5250" s="444">
        <f t="shared" ca="1" si="184"/>
        <v>-1630445658072378.3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-1630445658072378.3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-6793523575301.5762</v>
      </c>
      <c r="L5251" s="444">
        <f t="shared" ca="1" si="184"/>
        <v>-1637239181647679.8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-1637239181647679.8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-6821829923531.999</v>
      </c>
      <c r="L5252" s="444">
        <f t="shared" ca="1" si="184"/>
        <v>-1644061011571211.8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-1644061011571211.8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-6850254214880.0488</v>
      </c>
      <c r="L5253" s="444">
        <f t="shared" ca="1" si="184"/>
        <v>-1650911265786091.8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-1650911265786091.8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-6878796940775.3818</v>
      </c>
      <c r="L5254" s="444">
        <f t="shared" ca="1" si="184"/>
        <v>-1657790062726867.3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-1657790062726867.3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-6907458594695.2803</v>
      </c>
      <c r="L5255" s="444">
        <f t="shared" ca="1" si="184"/>
        <v>-1664697521321562.5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-1664697521321562.5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-6936239672173.1768</v>
      </c>
      <c r="L5256" s="444">
        <f t="shared" ca="1" si="184"/>
        <v>-1671633760993735.8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-1671633760993735.8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-6965140670807.2324</v>
      </c>
      <c r="L5257" s="444">
        <f t="shared" ca="1" si="184"/>
        <v>-1678598901664543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-1678598901664543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-6994162090268.9287</v>
      </c>
      <c r="L5258" s="444">
        <f t="shared" ca="1" si="184"/>
        <v>-1685593063754812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-1685593063754812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-7023304432311.7168</v>
      </c>
      <c r="L5259" s="444">
        <f t="shared" ca="1" si="184"/>
        <v>-1692616368187123.8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-1692616368187123.8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-7052568200779.6826</v>
      </c>
      <c r="L5260" s="444">
        <f t="shared" ca="1" si="184"/>
        <v>-1699668936387903.5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-1699668936387903.5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-7081953901616.2646</v>
      </c>
      <c r="L5261" s="444">
        <f t="shared" ca="1" si="184"/>
        <v>-1706750890289519.8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-1706750890289519.8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-7111462042872.999</v>
      </c>
      <c r="L5262" s="444">
        <f t="shared" ca="1" si="184"/>
        <v>-1713862352332392.8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-1713862352332392.8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-7141093134718.3027</v>
      </c>
      <c r="L5263" s="444">
        <f t="shared" ca="1" si="184"/>
        <v>-1721003445467111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-1721003445467111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-7170847689446.2959</v>
      </c>
      <c r="L5264" s="444">
        <f t="shared" ca="1" si="184"/>
        <v>-1728174293156557.3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-1728174293156557.3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-7200726221485.6553</v>
      </c>
      <c r="L5265" s="444">
        <f t="shared" ca="1" si="184"/>
        <v>-1735375019378043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-1735375019378043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-7230729247408.5127</v>
      </c>
      <c r="L5266" s="444">
        <f t="shared" ca="1" si="184"/>
        <v>-1742605748625451.5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-1742605748625451.5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-7260857285939.3809</v>
      </c>
      <c r="L5267" s="444">
        <f t="shared" ca="1" si="184"/>
        <v>-1749866605911391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-1749866605911391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-7291110857964.1289</v>
      </c>
      <c r="L5268" s="444">
        <f t="shared" ca="1" si="184"/>
        <v>-1757157716769355.3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-1757157716769355.3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-7321490486538.9805</v>
      </c>
      <c r="L5269" s="444">
        <f t="shared" ca="1" si="184"/>
        <v>-1764479207255894.3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-1764479207255894.3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-7351996696899.5605</v>
      </c>
      <c r="L5270" s="444">
        <f t="shared" ca="1" si="184"/>
        <v>-1771831203952793.8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-1771831203952793.8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-7382630016469.9727</v>
      </c>
      <c r="L5271" s="444">
        <f t="shared" ca="1" si="184"/>
        <v>-1779213833969263.8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-1779213833969263.8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-7413390974871.9326</v>
      </c>
      <c r="L5272" s="444">
        <f t="shared" ca="1" si="184"/>
        <v>-1786627224944135.8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-1786627224944135.8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-7444280103933.8984</v>
      </c>
      <c r="L5273" s="444">
        <f t="shared" ca="1" si="184"/>
        <v>-1794071505048069.8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-1794071505048069.8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-7475297937700.2891</v>
      </c>
      <c r="L5274" s="444">
        <f t="shared" ca="1" si="184"/>
        <v>-1801546802985770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-1801546802985770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-7506445012440.709</v>
      </c>
      <c r="L5275" s="444">
        <f t="shared" ca="1" si="184"/>
        <v>-1809053247998210.8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-1809053247998210.8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-7537721866659.2109</v>
      </c>
      <c r="L5276" s="444">
        <f t="shared" ca="1" si="184"/>
        <v>-1816590969864870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-1816590969864870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-7569129041103.625</v>
      </c>
      <c r="L5277" s="444">
        <f t="shared" ca="1" si="184"/>
        <v>-1824160098905973.5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-1824160098905973.5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-7600667078774.8896</v>
      </c>
      <c r="L5278" s="444">
        <f t="shared" ca="1" si="184"/>
        <v>-1831760765984748.5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-1831760765984748.5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-7632336524936.4521</v>
      </c>
      <c r="L5279" s="444">
        <f t="shared" ca="1" si="184"/>
        <v>-1839393102509685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-1839393102509685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-7664137927123.6875</v>
      </c>
      <c r="L5280" s="444">
        <f t="shared" ca="1" si="184"/>
        <v>-1847057240436808.8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-1847057240436808.8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-7696071835153.3701</v>
      </c>
      <c r="L5281" s="444">
        <f t="shared" ca="1" si="184"/>
        <v>-1854753312271962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-1854753312271962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-7728138801133.1748</v>
      </c>
      <c r="L5282" s="444">
        <f t="shared" ca="1" si="184"/>
        <v>-1862481451073095.3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-1862481451073095.3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-7760339379471.2305</v>
      </c>
      <c r="L5283" s="444">
        <f t="shared" ca="1" si="184"/>
        <v>-1870241790452566.5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-1870241790452566.5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-7792674126885.6934</v>
      </c>
      <c r="L5284" s="444">
        <f t="shared" ca="1" si="184"/>
        <v>-1878034464579452.3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-1878034464579452.3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-7825143602414.3838</v>
      </c>
      <c r="L5285" s="444">
        <f t="shared" ca="1" si="184"/>
        <v>-1885859608181866.8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-1885859608181866.8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-7857748367424.4434</v>
      </c>
      <c r="L5286" s="444">
        <f t="shared" ca="1" si="184"/>
        <v>-1893717356549291.3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-1893717356549291.3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-7890488985622.0469</v>
      </c>
      <c r="L5287" s="444">
        <f t="shared" ca="1" si="184"/>
        <v>-1901607845534913.3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-1901607845534913.3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-7923366023062.1387</v>
      </c>
      <c r="L5288" s="444">
        <f t="shared" ca="1" si="184"/>
        <v>-1909531211557975.5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-1909531211557975.5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-7956380048158.2314</v>
      </c>
      <c r="L5289" s="444">
        <f t="shared" ca="1" si="184"/>
        <v>-1917487591606133.8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-1917487591606133.8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-7989531631692.2236</v>
      </c>
      <c r="L5290" s="444">
        <f t="shared" ca="1" si="184"/>
        <v>-1925477123237826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-1925477123237826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-8022821346824.2744</v>
      </c>
      <c r="L5291" s="444">
        <f t="shared" ca="1" si="184"/>
        <v>-1933499944584650.3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-1933499944584650.3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-8056249769102.71</v>
      </c>
      <c r="L5292" s="444">
        <f t="shared" ca="1" si="184"/>
        <v>-1941556194353753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-1941556194353753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-8089817476473.9707</v>
      </c>
      <c r="L5293" s="444">
        <f t="shared" ca="1" si="184"/>
        <v>-1949646011830227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-1949646011830227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-8123525049292.6123</v>
      </c>
      <c r="L5294" s="444">
        <f t="shared" ca="1" si="184"/>
        <v>-1957769536879519.5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-1957769536879519.5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-8157373070331.3311</v>
      </c>
      <c r="L5295" s="444">
        <f t="shared" ca="1" si="184"/>
        <v>-1965926909949850.8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-1965926909949850.8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-8191362124791.0449</v>
      </c>
      <c r="L5296" s="444">
        <f t="shared" ca="1" si="184"/>
        <v>-1974118272074641.8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-1974118272074641.8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-8225492800311.0068</v>
      </c>
      <c r="L5297" s="444">
        <f t="shared" ca="1" si="184"/>
        <v>-1982343764874952.8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-1982343764874952.8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-8259765686978.9688</v>
      </c>
      <c r="L5298" s="444">
        <f t="shared" ca="1" si="184"/>
        <v>-1990603530561931.8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-1990603530561931.8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-8294181377341.3818</v>
      </c>
      <c r="L5299" s="444">
        <f t="shared" ca="1" si="184"/>
        <v>-1998897711939273.3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-1998897711939273.3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-8328740466413.6377</v>
      </c>
      <c r="L5300" s="444">
        <f t="shared" ca="1" si="184"/>
        <v>-2007226452405687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-2007226452405687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-8363443551690.3623</v>
      </c>
      <c r="L5301" s="444">
        <f t="shared" ca="1" si="184"/>
        <v>-2015589895957377.3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-2015589895957377.3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-8398291233155.7383</v>
      </c>
      <c r="L5302" s="444">
        <f t="shared" ca="1" si="184"/>
        <v>-2023988187190533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-2023988187190533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-8433284113293.8887</v>
      </c>
      <c r="L5303" s="444">
        <f t="shared" ca="1" si="184"/>
        <v>-2032421471303827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-2032421471303827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-8468422797099.2793</v>
      </c>
      <c r="L5304" s="444">
        <f t="shared" ca="1" si="184"/>
        <v>-2040889894100926.3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-2040889894100926.3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-8503707892087.1934</v>
      </c>
      <c r="L5305" s="444">
        <f t="shared" ca="1" si="184"/>
        <v>-2049393601993013.5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-2049393601993013.5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-8539140008304.2236</v>
      </c>
      <c r="L5306" s="444">
        <f t="shared" ca="1" si="184"/>
        <v>-2057932742001317.8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-2057932742001317.8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-8574719758338.8242</v>
      </c>
      <c r="L5307" s="444">
        <f t="shared" ca="1" si="184"/>
        <v>-2066507461759656.5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-2066507461759656.5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-8610447757331.9023</v>
      </c>
      <c r="L5308" s="444">
        <f t="shared" ca="1" si="184"/>
        <v>-2075117909516988.5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-2075117909516988.5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-8646324622987.4521</v>
      </c>
      <c r="L5309" s="444">
        <f t="shared" ca="1" si="184"/>
        <v>-2083764234139976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-2083764234139976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-8682350975583.2344</v>
      </c>
      <c r="L5310" s="444">
        <f t="shared" ca="1" si="184"/>
        <v>-2092446585115559.3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-2092446585115559.3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-8718527437981.4971</v>
      </c>
      <c r="L5311" s="444">
        <f t="shared" ca="1" si="184"/>
        <v>-2101165112553540.8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-2101165112553540.8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-8754854635639.7529</v>
      </c>
      <c r="L5312" s="444">
        <f t="shared" ca="1" si="184"/>
        <v>-2109919967189180.5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-2109919967189180.5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-8791333196621.585</v>
      </c>
      <c r="L5313" s="444">
        <f t="shared" ca="1" si="184"/>
        <v>-2118711300385802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-2118711300385802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-8827963751607.5098</v>
      </c>
      <c r="L5314" s="444">
        <f t="shared" ca="1" si="184"/>
        <v>-2127539264137409.5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-2127539264137409.5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-8864746933905.873</v>
      </c>
      <c r="L5315" s="444">
        <f t="shared" ca="1" si="184"/>
        <v>-2136404011071315.3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-2136404011071315.3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-8901683379463.8125</v>
      </c>
      <c r="L5316" s="444">
        <f t="shared" ca="1" si="184"/>
        <v>-2145305694450779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-2145305694450779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-8938773726878.2461</v>
      </c>
      <c r="L5317" s="444">
        <f t="shared" ca="1" si="184"/>
        <v>-2154244468177657.3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-2154244468177657.3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-8976018617406.9043</v>
      </c>
      <c r="L5318" s="444">
        <f t="shared" ca="1" si="184"/>
        <v>-2163220486795064.3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-2163220486795064.3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-9013418694979.4336</v>
      </c>
      <c r="L5319" s="444">
        <f t="shared" ca="1" si="184"/>
        <v>-2172233905490043.8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-2172233905490043.8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-9050974606208.5137</v>
      </c>
      <c r="L5320" s="444">
        <f t="shared" ca="1" si="184"/>
        <v>-2181284880096252.3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-2181284880096252.3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-9088687000401.0527</v>
      </c>
      <c r="L5321" s="444">
        <f t="shared" ca="1" si="184"/>
        <v>-2190373567096653.3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-2190373567096653.3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-9126556529569.3887</v>
      </c>
      <c r="L5322" s="444">
        <f t="shared" ca="1" si="184"/>
        <v>-2199500123626222.8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-2199500123626222.8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-9164583848442.5938</v>
      </c>
      <c r="L5323" s="444">
        <f t="shared" ca="1" si="184"/>
        <v>-2208664707474665.3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-2208664707474665.3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-9202769614477.7734</v>
      </c>
      <c r="L5324" s="444">
        <f t="shared" ca="1" si="184"/>
        <v>-2217867477089143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-2217867477089143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-9241114487871.4277</v>
      </c>
      <c r="L5325" s="444">
        <f t="shared" ca="1" si="184"/>
        <v>-2227108591577014.5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-2227108591577014.5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-9279619131570.8926</v>
      </c>
      <c r="L5326" s="444">
        <f t="shared" ca="1" si="184"/>
        <v>-2236388210708585.5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-2236388210708585.5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-9318284211285.7734</v>
      </c>
      <c r="L5327" s="444">
        <f t="shared" ca="1" si="184"/>
        <v>-2245706494919871.3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-2245706494919871.3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-9357110395499.4629</v>
      </c>
      <c r="L5328" s="444">
        <f t="shared" ca="1" si="184"/>
        <v>-2255063605315370.5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-2255063605315370.5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-9396098355480.7109</v>
      </c>
      <c r="L5329" s="444">
        <f t="shared" ca="1" si="184"/>
        <v>-2264459703670851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-2264459703670851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-9435248765295.2129</v>
      </c>
      <c r="L5330" s="444">
        <f t="shared" ca="1" si="184"/>
        <v>-2273894952436146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-2273894952436146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-9474562301817.2754</v>
      </c>
      <c r="L5331" s="444">
        <f t="shared" ca="1" si="184"/>
        <v>-2283369514737963.5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-2283369514737963.5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-9514039644741.5137</v>
      </c>
      <c r="L5332" s="444">
        <f t="shared" ca="1" si="184"/>
        <v>-2292883554382705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-2292883554382705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-9553681476594.6035</v>
      </c>
      <c r="L5333" s="444">
        <f t="shared" ca="1" si="184"/>
        <v>-2302437235859299.5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-2302437235859299.5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-9593488482747.082</v>
      </c>
      <c r="L5334" s="444">
        <f t="shared" ca="1" si="184"/>
        <v>-2312030724342046.5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-2312030724342046.5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-9633461351425.1934</v>
      </c>
      <c r="L5335" s="444">
        <f t="shared" ca="1" si="184"/>
        <v>-2321664185693471.5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-2321664185693471.5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-9673600773722.7969</v>
      </c>
      <c r="L5336" s="444">
        <f t="shared" ca="1" si="184"/>
        <v>-2331337786467194.5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-2331337786467194.5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-9713907443613.3105</v>
      </c>
      <c r="L5337" s="444">
        <f t="shared" ca="1" si="184"/>
        <v>-2341051693910808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-2341051693910808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-9754382057961.6992</v>
      </c>
      <c r="L5338" s="444">
        <f t="shared" ca="1" si="184"/>
        <v>-2350806075968769.5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-2350806075968769.5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-9795025316536.5391</v>
      </c>
      <c r="L5339" s="444">
        <f t="shared" ca="1" si="184"/>
        <v>-2360601101285306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-2360601101285306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-9835837922022.1074</v>
      </c>
      <c r="L5340" s="444">
        <f t="shared" ca="1" si="184"/>
        <v>-2370436939207328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-2370436939207328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-9876820580030.5332</v>
      </c>
      <c r="L5341" s="444">
        <f t="shared" ca="1" si="184"/>
        <v>-2380313759787358.5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-2380313759787358.5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-9917973999113.9941</v>
      </c>
      <c r="L5342" s="444">
        <f t="shared" ca="1" si="184"/>
        <v>-2390231733786472.5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-2390231733786472.5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-9959298890776.9688</v>
      </c>
      <c r="L5343" s="444">
        <f t="shared" ca="1" si="184"/>
        <v>-2400191032677249.5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-2400191032677249.5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-10000795969488.539</v>
      </c>
      <c r="L5344" s="444">
        <f t="shared" ca="1" si="184"/>
        <v>-2410191828646738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-2410191828646738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-10042465952694.742</v>
      </c>
      <c r="L5345" s="444">
        <f t="shared" ca="1" si="184"/>
        <v>-2420234294599432.5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-2420234294599432.5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-10084309560830.969</v>
      </c>
      <c r="L5346" s="444">
        <f t="shared" ca="1" si="184"/>
        <v>-2430318604160263.5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-2430318604160263.5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-10126327517334.432</v>
      </c>
      <c r="L5347" s="444">
        <f t="shared" ca="1" si="184"/>
        <v>-2440444931677598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-2440444931677598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-10168520548656.658</v>
      </c>
      <c r="L5348" s="444">
        <f t="shared" ca="1" si="184"/>
        <v>-2450613452226254.5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-2450613452226254.5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-10210889384276.061</v>
      </c>
      <c r="L5349" s="444">
        <f t="shared" ca="1" si="184"/>
        <v>-2460824341610530.5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-2460824341610530.5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-10253434756710.543</v>
      </c>
      <c r="L5350" s="444">
        <f t="shared" ca="1" si="184"/>
        <v>-2471077776367241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-2471077776367241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-10296157401530.17</v>
      </c>
      <c r="L5351" s="444">
        <f t="shared" ca="1" si="184"/>
        <v>-2481373933768771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-2481373933768771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-10339058057369.879</v>
      </c>
      <c r="L5352" s="444">
        <f t="shared" ca="1" si="184"/>
        <v>-2491712991826141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-2491712991826141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-10382137465942.254</v>
      </c>
      <c r="L5353" s="444">
        <f t="shared" ca="1" si="184"/>
        <v>-2502095129292083.5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-2502095129292083.5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-10425396372050.348</v>
      </c>
      <c r="L5354" s="444">
        <f t="shared" ca="1" si="184"/>
        <v>-2512520525664134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-2512520525664134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-10468835523600.559</v>
      </c>
      <c r="L5355" s="444">
        <f t="shared" ca="1" si="184"/>
        <v>-2522989361187734.5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-2522989361187734.5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-10512455671615.561</v>
      </c>
      <c r="L5356" s="444">
        <f t="shared" ca="1" si="184"/>
        <v>-2533501816859350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-2533501816859350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-10556257570247.291</v>
      </c>
      <c r="L5357" s="444">
        <f t="shared" ca="1" si="184"/>
        <v>-2544058074429597.5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-2544058074429597.5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-10600241976789.99</v>
      </c>
      <c r="L5358" s="444">
        <f t="shared" ca="1" si="184"/>
        <v>-2554658316406387.5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-2554658316406387.5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-10644409651693.281</v>
      </c>
      <c r="L5359" s="444">
        <f t="shared" ca="1" si="184"/>
        <v>-2565302726058081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-2565302726058081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-10688761358575.338</v>
      </c>
      <c r="L5360" s="444">
        <f t="shared" ca="1" si="184"/>
        <v>-2575991487416656.5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-2575991487416656.5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-10733297864236.068</v>
      </c>
      <c r="L5361" s="444">
        <f t="shared" ca="1" si="184"/>
        <v>-2586724785280892.5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-2586724785280892.5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-10778019938670.385</v>
      </c>
      <c r="L5362" s="444">
        <f t="shared" ca="1" si="184"/>
        <v>-2597502805219563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-2597502805219563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-10822928355081.512</v>
      </c>
      <c r="L5363" s="444">
        <f t="shared" ref="L5363:L5617" ca="1" si="189">I5363-J5363+K5363</f>
        <v>-2608325733574644.5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-2608325733574644.5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-10868023889894.352</v>
      </c>
      <c r="L5364" s="444">
        <f t="shared" ca="1" si="189"/>
        <v>-2619193757464539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-2619193757464539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-10913307322768.912</v>
      </c>
      <c r="L5365" s="444">
        <f t="shared" ca="1" si="189"/>
        <v>-2630107064787308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-2630107064787308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-10958779436613.783</v>
      </c>
      <c r="L5366" s="444">
        <f t="shared" ca="1" si="189"/>
        <v>-2641065844223922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-2641065844223922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-11004441017599.676</v>
      </c>
      <c r="L5367" s="444">
        <f t="shared" ca="1" si="189"/>
        <v>-2652070285241521.5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-2652070285241521.5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-11050292855173.006</v>
      </c>
      <c r="L5368" s="444">
        <f t="shared" ca="1" si="189"/>
        <v>-2663120578096694.5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-2663120578096694.5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-11096335742069.561</v>
      </c>
      <c r="L5369" s="444">
        <f t="shared" ca="1" si="189"/>
        <v>-2674216913838764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-2674216913838764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-11142570474328.184</v>
      </c>
      <c r="L5370" s="444">
        <f t="shared" ca="1" si="189"/>
        <v>-2685359484313092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-2685359484313092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-11188997851304.551</v>
      </c>
      <c r="L5371" s="444">
        <f t="shared" ca="1" si="189"/>
        <v>-2696548482164396.5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-2696548482164396.5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-11235618675684.984</v>
      </c>
      <c r="L5372" s="444">
        <f t="shared" ca="1" si="189"/>
        <v>-2707784100840081.5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-2707784100840081.5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-11282433753500.34</v>
      </c>
      <c r="L5373" s="444">
        <f t="shared" ca="1" si="189"/>
        <v>-2719066534593582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-2719066534593582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-11329443894139.926</v>
      </c>
      <c r="L5374" s="444">
        <f t="shared" ca="1" si="189"/>
        <v>-2730395978487722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-2730395978487722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-11376649910365.508</v>
      </c>
      <c r="L5375" s="444">
        <f t="shared" ca="1" si="189"/>
        <v>-2741772628398087.5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-2741772628398087.5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-11424052618325.365</v>
      </c>
      <c r="L5376" s="444">
        <f t="shared" ca="1" si="189"/>
        <v>-2753196681016413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-2753196681016413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-11471652837568.387</v>
      </c>
      <c r="L5377" s="444">
        <f t="shared" ca="1" si="189"/>
        <v>-2764668333853981.5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-2764668333853981.5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-11519451391058.256</v>
      </c>
      <c r="L5378" s="444">
        <f t="shared" ca="1" si="189"/>
        <v>-2776187785245040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-2776187785245040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-11567449105187.666</v>
      </c>
      <c r="L5379" s="444">
        <f t="shared" ca="1" si="189"/>
        <v>-2787755234350227.5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-2787755234350227.5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-11615646809792.615</v>
      </c>
      <c r="L5380" s="444">
        <f t="shared" ca="1" si="189"/>
        <v>-2799370881160020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-2799370881160020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-11664045338166.75</v>
      </c>
      <c r="L5381" s="444">
        <f t="shared" ca="1" si="189"/>
        <v>-2811034926498187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-2811034926498187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-11712645527075.779</v>
      </c>
      <c r="L5382" s="444">
        <f t="shared" ca="1" si="189"/>
        <v>-2822747572025263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-2822747572025263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-11761448216771.93</v>
      </c>
      <c r="L5383" s="444">
        <f t="shared" ca="1" si="189"/>
        <v>-2834509020242035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-2834509020242035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-11810454251008.479</v>
      </c>
      <c r="L5384" s="444">
        <f t="shared" ca="1" si="189"/>
        <v>-2846319474493043.5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-2846319474493043.5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-11859664477054.348</v>
      </c>
      <c r="L5385" s="444">
        <f t="shared" ca="1" si="189"/>
        <v>-2858179138970098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-2858179138970098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-11909079745708.742</v>
      </c>
      <c r="L5386" s="444">
        <f t="shared" ca="1" si="189"/>
        <v>-2870088218715806.5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-2870088218715806.5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-11958700911315.859</v>
      </c>
      <c r="L5387" s="444">
        <f t="shared" ca="1" si="189"/>
        <v>-2882046919627122.5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-2882046919627122.5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-12008528831779.678</v>
      </c>
      <c r="L5388" s="444">
        <f t="shared" ca="1" si="189"/>
        <v>-2894055448458902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-2894055448458902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-12058564368578.758</v>
      </c>
      <c r="L5389" s="444">
        <f t="shared" ca="1" si="189"/>
        <v>-2906114012827481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-2906114012827481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-12108808386781.17</v>
      </c>
      <c r="L5390" s="444">
        <f t="shared" ca="1" si="189"/>
        <v>-2918222821214262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-2918222821214262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-12159261755059.426</v>
      </c>
      <c r="L5391" s="444">
        <f t="shared" ca="1" si="189"/>
        <v>-2930382082969321.5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-2930382082969321.5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-12209925345705.506</v>
      </c>
      <c r="L5392" s="444">
        <f t="shared" ca="1" si="189"/>
        <v>-2942592008315027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-2942592008315027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-12260800034645.945</v>
      </c>
      <c r="L5393" s="444">
        <f t="shared" ca="1" si="189"/>
        <v>-2954852808349673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-2954852808349673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-12311886701456.971</v>
      </c>
      <c r="L5394" s="444">
        <f t="shared" ca="1" si="189"/>
        <v>-2967164695051130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-2967164695051130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-12363186229379.709</v>
      </c>
      <c r="L5395" s="444">
        <f t="shared" ca="1" si="189"/>
        <v>-2979527881280509.5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-2979527881280509.5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-12414699505335.457</v>
      </c>
      <c r="L5396" s="444">
        <f t="shared" ca="1" si="189"/>
        <v>-2991942580785845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-2991942580785845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-12466427419941.021</v>
      </c>
      <c r="L5397" s="444">
        <f t="shared" ca="1" si="189"/>
        <v>-3004409008205786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-3004409008205786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-12518370867524.107</v>
      </c>
      <c r="L5398" s="444">
        <f t="shared" ca="1" si="189"/>
        <v>-3016927379073310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-3016927379073310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-12570530746138.791</v>
      </c>
      <c r="L5399" s="444">
        <f t="shared" ca="1" si="189"/>
        <v>-3029497909819449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-3029497909819449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-12622907957581.037</v>
      </c>
      <c r="L5400" s="444">
        <f t="shared" ca="1" si="189"/>
        <v>-3042120817777030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-3042120817777030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-12675503407404.291</v>
      </c>
      <c r="L5401" s="444">
        <f t="shared" ca="1" si="189"/>
        <v>-3054796321184434.5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-3054796321184434.5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-12728318004935.145</v>
      </c>
      <c r="L5402" s="444">
        <f t="shared" ca="1" si="189"/>
        <v>-3067524639189369.5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-3067524639189369.5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-12781352663289.039</v>
      </c>
      <c r="L5403" s="444">
        <f t="shared" ca="1" si="189"/>
        <v>-3080305991852658.5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-3080305991852658.5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-12834608299386.076</v>
      </c>
      <c r="L5404" s="444">
        <f t="shared" ca="1" si="189"/>
        <v>-3093140600152044.5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-3093140600152044.5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-12888085833966.852</v>
      </c>
      <c r="L5405" s="444">
        <f t="shared" ca="1" si="189"/>
        <v>-3106028685986011.5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-3106028685986011.5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-12941786191608.381</v>
      </c>
      <c r="L5406" s="444">
        <f t="shared" ca="1" si="189"/>
        <v>-3118970472177620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-3118970472177620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-12995710300740.084</v>
      </c>
      <c r="L5407" s="444">
        <f t="shared" ca="1" si="189"/>
        <v>-3131966182478360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-3131966182478360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-13049859093659.834</v>
      </c>
      <c r="L5408" s="444">
        <f t="shared" ca="1" si="189"/>
        <v>-3145016041572020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-3145016041572020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-13104233506550.084</v>
      </c>
      <c r="L5409" s="444">
        <f t="shared" ca="1" si="189"/>
        <v>-3158120275078570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-3158120275078570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-13158834479494.041</v>
      </c>
      <c r="L5410" s="444">
        <f t="shared" ca="1" si="189"/>
        <v>-3171279109558064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-3171279109558064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-13213662956491.934</v>
      </c>
      <c r="L5411" s="444">
        <f t="shared" ca="1" si="189"/>
        <v>-3184492772514556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-3184492772514556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-13268719885477.316</v>
      </c>
      <c r="L5412" s="444">
        <f t="shared" ca="1" si="189"/>
        <v>-3197761492400033.5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-3197761492400033.5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-13324006218333.473</v>
      </c>
      <c r="L5413" s="444">
        <f t="shared" ca="1" si="189"/>
        <v>-3211085498618367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-3211085498618367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-13379522910909.863</v>
      </c>
      <c r="L5414" s="444">
        <f t="shared" ca="1" si="189"/>
        <v>-3224465021529277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-3224465021529277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-13435270923038.654</v>
      </c>
      <c r="L5415" s="444">
        <f t="shared" ca="1" si="189"/>
        <v>-3237900292452315.5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-3237900292452315.5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-13491251218551.314</v>
      </c>
      <c r="L5416" s="444">
        <f t="shared" ca="1" si="189"/>
        <v>-3251391543670867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-3251391543670867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-13547464765295.279</v>
      </c>
      <c r="L5417" s="444">
        <f t="shared" ca="1" si="189"/>
        <v>-3264939008436162.5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-3264939008436162.5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-13603912535150.678</v>
      </c>
      <c r="L5418" s="444">
        <f t="shared" ca="1" si="189"/>
        <v>-3278542920971313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-3278542920971313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-13660595504047.137</v>
      </c>
      <c r="L5419" s="444">
        <f t="shared" ca="1" si="189"/>
        <v>-3292203516475360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-3292203516475360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-13717514651980.666</v>
      </c>
      <c r="L5420" s="444">
        <f t="shared" ca="1" si="189"/>
        <v>-3305921031127340.5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-3305921031127340.5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-13774670963030.586</v>
      </c>
      <c r="L5421" s="444">
        <f t="shared" ca="1" si="189"/>
        <v>-3319695702090371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-3319695702090371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-13832065425376.545</v>
      </c>
      <c r="L5422" s="444">
        <f t="shared" ca="1" si="189"/>
        <v>-3333527767515747.5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-3333527767515747.5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-13889699031315.615</v>
      </c>
      <c r="L5423" s="444">
        <f t="shared" ca="1" si="189"/>
        <v>-3347417466547063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-3347417466547063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-13947572777279.43</v>
      </c>
      <c r="L5424" s="444">
        <f t="shared" ca="1" si="189"/>
        <v>-3361365039324342.5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-3361365039324342.5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-14005687663851.428</v>
      </c>
      <c r="L5425" s="444">
        <f t="shared" ca="1" si="189"/>
        <v>-3375370726988194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-3375370726988194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-14064044695784.141</v>
      </c>
      <c r="L5426" s="444">
        <f t="shared" ca="1" si="189"/>
        <v>-3389434771683978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-3389434771683978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-14122644882016.574</v>
      </c>
      <c r="L5427" s="444">
        <f t="shared" ca="1" si="189"/>
        <v>-3403557416565994.5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-3403557416565994.5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-14181489235691.643</v>
      </c>
      <c r="L5428" s="444">
        <f t="shared" ca="1" si="189"/>
        <v>-3417738905801686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-3417738905801686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-14240578774173.691</v>
      </c>
      <c r="L5429" s="444">
        <f t="shared" ca="1" si="189"/>
        <v>-3431979484575859.5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-3431979484575859.5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-14299914519066.08</v>
      </c>
      <c r="L5430" s="444">
        <f t="shared" ca="1" si="189"/>
        <v>-3446279399094925.5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-3446279399094925.5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-14359497496228.855</v>
      </c>
      <c r="L5431" s="444">
        <f t="shared" ca="1" si="189"/>
        <v>-3460638896591154.5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-3460638896591154.5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-14419328735796.477</v>
      </c>
      <c r="L5432" s="444">
        <f t="shared" ca="1" si="189"/>
        <v>-3475058225326951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-3475058225326951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-14479409272195.629</v>
      </c>
      <c r="L5433" s="444">
        <f t="shared" ca="1" si="189"/>
        <v>-3489537634599146.5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-3489537634599146.5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-14539740144163.109</v>
      </c>
      <c r="L5434" s="444">
        <f t="shared" ca="1" si="189"/>
        <v>-3504077374743309.5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-3504077374743309.5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-14600322394763.789</v>
      </c>
      <c r="L5435" s="444">
        <f t="shared" ca="1" si="189"/>
        <v>-3518677697138073.5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-3518677697138073.5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-14661157071408.639</v>
      </c>
      <c r="L5436" s="444">
        <f t="shared" ca="1" si="189"/>
        <v>-3533338854209482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-3533338854209482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-14722245225872.842</v>
      </c>
      <c r="L5437" s="444">
        <f t="shared" ca="1" si="189"/>
        <v>-3548061099435355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-3548061099435355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-14783587914313.979</v>
      </c>
      <c r="L5438" s="444">
        <f t="shared" ca="1" si="189"/>
        <v>-3562844687349669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-3562844687349669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-14845186197290.287</v>
      </c>
      <c r="L5439" s="444">
        <f t="shared" ca="1" si="189"/>
        <v>-3577689873546959.5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-3577689873546959.5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-14907041139778.998</v>
      </c>
      <c r="L5440" s="444">
        <f t="shared" ca="1" si="189"/>
        <v>-3592596914686738.5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-3592596914686738.5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-14969153811194.742</v>
      </c>
      <c r="L5441" s="444">
        <f t="shared" ca="1" si="189"/>
        <v>-3607566068497933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-3607566068497933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-15031525285408.053</v>
      </c>
      <c r="L5442" s="444">
        <f t="shared" ca="1" si="189"/>
        <v>-3622597593783341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-3622597593783341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-15094156640763.92</v>
      </c>
      <c r="L5443" s="444">
        <f t="shared" ca="1" si="189"/>
        <v>-3637691750424105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-3637691750424105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-15157048960100.438</v>
      </c>
      <c r="L5444" s="444">
        <f t="shared" ca="1" si="189"/>
        <v>-3652848799384205.5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-3652848799384205.5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-15220203330767.523</v>
      </c>
      <c r="L5445" s="444">
        <f t="shared" ca="1" si="189"/>
        <v>-3668069002714973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-3668069002714973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-15283620844645.723</v>
      </c>
      <c r="L5446" s="444">
        <f t="shared" ca="1" si="189"/>
        <v>-3683352623559618.5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-3683352623559618.5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-15347302598165.076</v>
      </c>
      <c r="L5447" s="444">
        <f t="shared" ca="1" si="189"/>
        <v>-3698699926157783.5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-3698699926157783.5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-15411249692324.1</v>
      </c>
      <c r="L5448" s="444">
        <f t="shared" ca="1" si="189"/>
        <v>-3714111175850107.5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-3714111175850107.5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-15475463232708.781</v>
      </c>
      <c r="L5449" s="444">
        <f t="shared" ca="1" si="189"/>
        <v>-3729586639082816.5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-3729586639082816.5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-15539944329511.734</v>
      </c>
      <c r="L5450" s="444">
        <f t="shared" ca="1" si="189"/>
        <v>-3745126583412328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-3745126583412328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-15604694097551.367</v>
      </c>
      <c r="L5451" s="444">
        <f t="shared" ca="1" si="189"/>
        <v>-3760731277509879.5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-3760731277509879.5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-15669713656291.164</v>
      </c>
      <c r="L5452" s="444">
        <f t="shared" ca="1" si="189"/>
        <v>-3776400991166170.5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-3776400991166170.5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-15735004129859.041</v>
      </c>
      <c r="L5453" s="444">
        <f t="shared" ca="1" si="189"/>
        <v>-3792135995296029.5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-3792135995296029.5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-15800566647066.789</v>
      </c>
      <c r="L5454" s="444">
        <f t="shared" ca="1" si="189"/>
        <v>-3807936561943096.5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-3807936561943096.5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-15866402341429.57</v>
      </c>
      <c r="L5455" s="444">
        <f t="shared" ca="1" si="189"/>
        <v>-3823802964284526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-3823802964284526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-15932512351185.525</v>
      </c>
      <c r="L5456" s="444">
        <f t="shared" ca="1" si="189"/>
        <v>-3839735476635711.5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-3839735476635711.5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-15998897819315.463</v>
      </c>
      <c r="L5457" s="444">
        <f t="shared" ca="1" si="189"/>
        <v>-3855734374455027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-3855734374455027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-16065559893562.609</v>
      </c>
      <c r="L5458" s="444">
        <f t="shared" ca="1" si="189"/>
        <v>-3871799934348589.5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-3871799934348589.5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-16132499726452.459</v>
      </c>
      <c r="L5459" s="444">
        <f t="shared" ca="1" si="189"/>
        <v>-3887932434075042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-3887932434075042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-16199718475312.678</v>
      </c>
      <c r="L5460" s="444">
        <f t="shared" ca="1" si="189"/>
        <v>-3904132152550354.5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-3904132152550354.5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-16267217302293.143</v>
      </c>
      <c r="L5461" s="444">
        <f t="shared" ca="1" si="189"/>
        <v>-3920399369852647.5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-3920399369852647.5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-16334997374386.031</v>
      </c>
      <c r="L5462" s="444">
        <f t="shared" ca="1" si="189"/>
        <v>-3936734367227033.5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-3936734367227033.5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-16403059863445.973</v>
      </c>
      <c r="L5463" s="444">
        <f t="shared" ca="1" si="189"/>
        <v>-3953137427090479.5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-3953137427090479.5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-16471405946210.328</v>
      </c>
      <c r="L5464" s="444">
        <f t="shared" ca="1" si="189"/>
        <v>-3969608833036690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-3969608833036690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-16540036804319.539</v>
      </c>
      <c r="L5465" s="444">
        <f t="shared" ca="1" si="189"/>
        <v>-3986148869841009.5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-3986148869841009.5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-16608953624337.539</v>
      </c>
      <c r="L5466" s="444">
        <f t="shared" ca="1" si="189"/>
        <v>-4002757823465347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-4002757823465347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-16678157597772.279</v>
      </c>
      <c r="L5467" s="444">
        <f t="shared" ca="1" si="189"/>
        <v>-4019435981063119.5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-4019435981063119.5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-16747649921096.33</v>
      </c>
      <c r="L5468" s="444">
        <f t="shared" ca="1" si="189"/>
        <v>-4036183630984216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-4036183630984216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-16817431795767.566</v>
      </c>
      <c r="L5469" s="444">
        <f t="shared" ca="1" si="189"/>
        <v>-4053001062779983.5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-4053001062779983.5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-16887504428249.93</v>
      </c>
      <c r="L5470" s="444">
        <f t="shared" ca="1" si="189"/>
        <v>-4069888567208233.5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-4069888567208233.5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-16957869030034.305</v>
      </c>
      <c r="L5471" s="444">
        <f t="shared" ca="1" si="189"/>
        <v>-4086846436238268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-4086846436238268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-17028526817659.449</v>
      </c>
      <c r="L5472" s="444">
        <f t="shared" ca="1" si="189"/>
        <v>-4103874963055927.5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-4103874963055927.5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-17099479012733.031</v>
      </c>
      <c r="L5473" s="444">
        <f t="shared" ca="1" si="189"/>
        <v>-4120974442068660.5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-4120974442068660.5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-17170726841952.752</v>
      </c>
      <c r="L5474" s="444">
        <f t="shared" ca="1" si="189"/>
        <v>-4138145168910613.5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-4138145168910613.5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-17242271537127.559</v>
      </c>
      <c r="L5475" s="444">
        <f t="shared" ca="1" si="189"/>
        <v>-4155387440447741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-4155387440447741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-17314114335198.918</v>
      </c>
      <c r="L5476" s="444">
        <f t="shared" ca="1" si="189"/>
        <v>-4172701554782940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-4172701554782940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-17386256478262.25</v>
      </c>
      <c r="L5477" s="444">
        <f t="shared" ca="1" si="189"/>
        <v>-4190087811261202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-4190087811261202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-17458699213588.344</v>
      </c>
      <c r="L5478" s="444">
        <f t="shared" ca="1" si="189"/>
        <v>-4207546510474790.5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-4207546510474790.5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-17531443793644.961</v>
      </c>
      <c r="L5479" s="444">
        <f t="shared" ca="1" si="189"/>
        <v>-4225077954268435.5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-4225077954268435.5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-17604491476118.48</v>
      </c>
      <c r="L5480" s="444">
        <f t="shared" ca="1" si="189"/>
        <v>-4242682445744554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-4242682445744554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-17677843523935.641</v>
      </c>
      <c r="L5481" s="444">
        <f t="shared" ca="1" si="189"/>
        <v>-4260360289268489.5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-4260360289268489.5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-17751501205285.371</v>
      </c>
      <c r="L5482" s="444">
        <f t="shared" ca="1" si="189"/>
        <v>-4278111790473775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-4278111790473775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-17825465793640.73</v>
      </c>
      <c r="L5483" s="444">
        <f t="shared" ca="1" si="189"/>
        <v>-4295937256267415.5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-4295937256267415.5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-17899738567780.898</v>
      </c>
      <c r="L5484" s="444">
        <f t="shared" ca="1" si="189"/>
        <v>-4313836994835196.5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-4313836994835196.5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-17974320811813.32</v>
      </c>
      <c r="L5485" s="444">
        <f t="shared" ca="1" si="189"/>
        <v>-4331811315647010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-4331811315647010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-18049213815195.875</v>
      </c>
      <c r="L5486" s="444">
        <f t="shared" ca="1" si="189"/>
        <v>-4349860529462206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-4349860529462206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-18124418872759.191</v>
      </c>
      <c r="L5487" s="444">
        <f t="shared" ca="1" si="189"/>
        <v>-4367984948334965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-4367984948334965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-18199937284729.02</v>
      </c>
      <c r="L5488" s="444">
        <f t="shared" ca="1" si="189"/>
        <v>-4386184885619694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-4386184885619694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-18275770356748.727</v>
      </c>
      <c r="L5489" s="444">
        <f t="shared" ca="1" si="189"/>
        <v>-4404460655976442.5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-4404460655976442.5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-18351919399901.844</v>
      </c>
      <c r="L5490" s="444">
        <f t="shared" ca="1" si="189"/>
        <v>-4422812575376344.5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-4422812575376344.5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-18428385730734.77</v>
      </c>
      <c r="L5491" s="444">
        <f t="shared" ca="1" si="189"/>
        <v>-4441240961107079.5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-4441240961107079.5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-18505170671279.496</v>
      </c>
      <c r="L5492" s="444">
        <f t="shared" ca="1" si="189"/>
        <v>-4459746131778359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-4459746131778359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-18582275549076.496</v>
      </c>
      <c r="L5493" s="444">
        <f t="shared" ca="1" si="189"/>
        <v>-4478328407327435.5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-4478328407327435.5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-18659701697197.648</v>
      </c>
      <c r="L5494" s="444">
        <f t="shared" ca="1" si="189"/>
        <v>-4496988109024633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-4496988109024633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-18737450454269.305</v>
      </c>
      <c r="L5495" s="444">
        <f t="shared" ca="1" si="189"/>
        <v>-4515725559478902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-4515725559478902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-18815523164495.426</v>
      </c>
      <c r="L5496" s="444">
        <f t="shared" ca="1" si="189"/>
        <v>-4534541082643397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-4534541082643397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-18893921177680.82</v>
      </c>
      <c r="L5497" s="444">
        <f t="shared" ca="1" si="189"/>
        <v>-4553435003821078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-4553435003821078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-18972645849254.492</v>
      </c>
      <c r="L5498" s="444">
        <f t="shared" ca="1" si="189"/>
        <v>-4572407649670332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-4572407649670332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-19051698540293.051</v>
      </c>
      <c r="L5499" s="444">
        <f t="shared" ca="1" si="189"/>
        <v>-4591459348210625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-4591459348210625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-19131080617544.27</v>
      </c>
      <c r="L5500" s="444">
        <f t="shared" ca="1" si="189"/>
        <v>-4610590428828169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-4610590428828169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-19210793453450.703</v>
      </c>
      <c r="L5501" s="444">
        <f t="shared" ca="1" si="189"/>
        <v>-4629801222281620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-4629801222281620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-19290838426173.418</v>
      </c>
      <c r="L5502" s="444">
        <f t="shared" ca="1" si="189"/>
        <v>-4649092060707793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-4649092060707793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-19371216919615.805</v>
      </c>
      <c r="L5503" s="444">
        <f t="shared" ca="1" si="189"/>
        <v>-4668463277627409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-4668463277627409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-19451930323447.539</v>
      </c>
      <c r="L5504" s="444">
        <f t="shared" ca="1" si="189"/>
        <v>-4687915207950857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-4687915207950857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-19532980033128.57</v>
      </c>
      <c r="L5505" s="444">
        <f t="shared" ca="1" si="189"/>
        <v>-4707448187983986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-4707448187983986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-19614367449933.273</v>
      </c>
      <c r="L5506" s="444">
        <f t="shared" ca="1" si="189"/>
        <v>-4727062555433919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-4727062555433919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-19696093980974.664</v>
      </c>
      <c r="L5507" s="444">
        <f t="shared" ca="1" si="189"/>
        <v>-4746758649414894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-4746758649414894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-19778161039228.727</v>
      </c>
      <c r="L5508" s="444">
        <f t="shared" ca="1" si="189"/>
        <v>-4766536810454123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-4766536810454123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-19860570043558.844</v>
      </c>
      <c r="L5509" s="444">
        <f t="shared" ca="1" si="189"/>
        <v>-4786397380497682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-4786397380497682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-19943322418740.34</v>
      </c>
      <c r="L5510" s="444">
        <f t="shared" ca="1" si="189"/>
        <v>-4806340702916422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-4806340702916422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-20026419595485.09</v>
      </c>
      <c r="L5511" s="444">
        <f t="shared" ca="1" si="189"/>
        <v>-4826367122511907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-4826367122511907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-20109863010466.277</v>
      </c>
      <c r="L5512" s="444">
        <f t="shared" ca="1" si="189"/>
        <v>-4846476985522373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-4846476985522373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-20193654106343.219</v>
      </c>
      <c r="L5513" s="444">
        <f t="shared" ca="1" si="189"/>
        <v>-4866670639628716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-4866670639628716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-20277794331786.316</v>
      </c>
      <c r="L5514" s="444">
        <f t="shared" ca="1" si="189"/>
        <v>-4886948433960502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-4886948433960502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-20362285141502.09</v>
      </c>
      <c r="L5515" s="444">
        <f t="shared" ca="1" si="189"/>
        <v>-4907310719102004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-4907310719102004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-20447127996258.352</v>
      </c>
      <c r="L5516" s="444">
        <f t="shared" ca="1" si="189"/>
        <v>-4927757847098262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-4927757847098262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-20532324362909.426</v>
      </c>
      <c r="L5517" s="444">
        <f t="shared" ca="1" si="189"/>
        <v>-4948290171461171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-4948290171461171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-20617875714421.547</v>
      </c>
      <c r="L5518" s="444">
        <f t="shared" ca="1" si="189"/>
        <v>-4968908047175593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-4968908047175593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-20703783529898.305</v>
      </c>
      <c r="L5519" s="444">
        <f t="shared" ca="1" si="189"/>
        <v>-4989611830705491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-4989611830705491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-20790049294606.211</v>
      </c>
      <c r="L5520" s="444">
        <f t="shared" ca="1" si="189"/>
        <v>-5010401880000097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-5010401880000097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-20876674500000.402</v>
      </c>
      <c r="L5521" s="444">
        <f t="shared" ca="1" si="189"/>
        <v>-5031278554500097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-5031278554500097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-20963660643750.402</v>
      </c>
      <c r="L5522" s="444">
        <f t="shared" ca="1" si="189"/>
        <v>-5052242215143847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-5052242215143847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-21051009229766.027</v>
      </c>
      <c r="L5523" s="444">
        <f t="shared" ca="1" si="189"/>
        <v>-5073293224373613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-5073293224373613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-21138721768223.387</v>
      </c>
      <c r="L5524" s="444">
        <f t="shared" ca="1" si="189"/>
        <v>-5094431946141836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-5094431946141836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-21226799775590.984</v>
      </c>
      <c r="L5525" s="444">
        <f t="shared" ca="1" si="189"/>
        <v>-5115658745917427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-5115658745917427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-21315244774655.945</v>
      </c>
      <c r="L5526" s="444">
        <f t="shared" ca="1" si="189"/>
        <v>-5136973990692083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-5136973990692083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-21404058294550.344</v>
      </c>
      <c r="L5527" s="444">
        <f t="shared" ca="1" si="189"/>
        <v>-5158378048986633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-5158378048986633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-21493241870777.637</v>
      </c>
      <c r="L5528" s="444">
        <f t="shared" ca="1" si="189"/>
        <v>-5179871290857411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-5179871290857411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-21582797045239.211</v>
      </c>
      <c r="L5529" s="444">
        <f t="shared" ca="1" si="189"/>
        <v>-5201454087902650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-5201454087902650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-21672725366261.043</v>
      </c>
      <c r="L5530" s="444">
        <f t="shared" ca="1" si="189"/>
        <v>-5223126813268911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-5223126813268911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-21763028388620.461</v>
      </c>
      <c r="L5531" s="444">
        <f t="shared" ca="1" si="189"/>
        <v>-5244889841657531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-5244889841657531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-21853707673573.047</v>
      </c>
      <c r="L5532" s="444">
        <f t="shared" ca="1" si="189"/>
        <v>-5266743549331104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-5266743549331104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-21944764788879.602</v>
      </c>
      <c r="L5533" s="444">
        <f t="shared" ca="1" si="189"/>
        <v>-5288688314119984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-5288688314119984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-22036201308833.266</v>
      </c>
      <c r="L5534" s="444">
        <f t="shared" ca="1" si="189"/>
        <v>-5310724515428817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-5310724515428817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-22128018814286.738</v>
      </c>
      <c r="L5535" s="444">
        <f t="shared" ca="1" si="189"/>
        <v>-5332852534243104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-5332852534243104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-22220218892679.602</v>
      </c>
      <c r="L5536" s="444">
        <f t="shared" ca="1" si="189"/>
        <v>-5355072753135784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-5355072753135784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-22312803138065.766</v>
      </c>
      <c r="L5537" s="444">
        <f t="shared" ca="1" si="189"/>
        <v>-5377385556273850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-5377385556273850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-22405773151141.043</v>
      </c>
      <c r="L5538" s="444">
        <f t="shared" ca="1" si="189"/>
        <v>-5399791329424991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-5399791329424991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-22499130539270.797</v>
      </c>
      <c r="L5539" s="444">
        <f t="shared" ca="1" si="189"/>
        <v>-5422290459964262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-5422290459964262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-22592876916517.758</v>
      </c>
      <c r="L5540" s="444">
        <f t="shared" ca="1" si="189"/>
        <v>-5444883336880780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-5444883336880780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-22687013903669.918</v>
      </c>
      <c r="L5541" s="444">
        <f t="shared" ca="1" si="189"/>
        <v>-5467570350784450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-5467570350784450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-22781543128268.543</v>
      </c>
      <c r="L5542" s="444">
        <f t="shared" ca="1" si="189"/>
        <v>-5490351893912719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-5490351893912719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-22876466224636.328</v>
      </c>
      <c r="L5543" s="444">
        <f t="shared" ca="1" si="189"/>
        <v>-5513228360137355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-5513228360137355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-22971784833905.645</v>
      </c>
      <c r="L5544" s="444">
        <f t="shared" ca="1" si="189"/>
        <v>-5536200144971261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-5536200144971261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-23067500604046.922</v>
      </c>
      <c r="L5545" s="444">
        <f t="shared" ca="1" si="189"/>
        <v>-5559267645575308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-5559267645575308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-23163615189897.117</v>
      </c>
      <c r="L5546" s="444">
        <f t="shared" ca="1" si="189"/>
        <v>-5582431260765205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-5582431260765205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-23260130253188.355</v>
      </c>
      <c r="L5547" s="444">
        <f t="shared" ca="1" si="189"/>
        <v>-5605691391018393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-5605691391018393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-23357047462576.637</v>
      </c>
      <c r="L5548" s="444">
        <f t="shared" ca="1" si="189"/>
        <v>-5629048438480970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-5629048438480970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-23454368493670.707</v>
      </c>
      <c r="L5549" s="444">
        <f t="shared" ca="1" si="189"/>
        <v>-5652502806974641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-5652502806974641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-23552095029061.004</v>
      </c>
      <c r="L5550" s="444">
        <f t="shared" ca="1" si="189"/>
        <v>-5676054902003702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-5676054902003702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-23650228758348.758</v>
      </c>
      <c r="L5551" s="444">
        <f t="shared" ca="1" si="189"/>
        <v>-5699705130762051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-5699705130762051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-23748771378175.211</v>
      </c>
      <c r="L5552" s="444">
        <f t="shared" ca="1" si="189"/>
        <v>-5723453902140226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-5723453902140226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-23847724592250.941</v>
      </c>
      <c r="L5553" s="444">
        <f t="shared" ca="1" si="189"/>
        <v>-5747301626732477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-5747301626732477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-23947090111385.32</v>
      </c>
      <c r="L5554" s="444">
        <f t="shared" ca="1" si="189"/>
        <v>-5771248716843862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-5771248716843862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-24046869653516.09</v>
      </c>
      <c r="L5555" s="444">
        <f t="shared" ca="1" si="189"/>
        <v>-5795295586497378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-5795295586497378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-24147064943739.074</v>
      </c>
      <c r="L5556" s="444">
        <f t="shared" ca="1" si="189"/>
        <v>-5819442651441117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-5819442651441117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-24247677714337.988</v>
      </c>
      <c r="L5557" s="444">
        <f t="shared" ca="1" si="189"/>
        <v>-5843690329155455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-5843690329155455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-24348709704814.395</v>
      </c>
      <c r="L5558" s="444">
        <f t="shared" ca="1" si="189"/>
        <v>-5868039038860269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-5868039038860269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-24450162661917.789</v>
      </c>
      <c r="L5559" s="444">
        <f t="shared" ca="1" si="189"/>
        <v>-5892489201522187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-5892489201522187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-24552038339675.777</v>
      </c>
      <c r="L5560" s="444">
        <f t="shared" ca="1" si="189"/>
        <v>-5917041239861863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-5917041239861863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-24654338499424.43</v>
      </c>
      <c r="L5561" s="444">
        <f t="shared" ca="1" si="189"/>
        <v>-5941695578361287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-5941695578361287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-24757064909838.695</v>
      </c>
      <c r="L5562" s="444">
        <f t="shared" ca="1" si="189"/>
        <v>-5966452643271126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-5966452643271126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-24860219346963.023</v>
      </c>
      <c r="L5563" s="444">
        <f t="shared" ca="1" si="189"/>
        <v>-5991312862618089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-5991312862618089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-24963803594242.039</v>
      </c>
      <c r="L5564" s="444">
        <f t="shared" ca="1" si="189"/>
        <v>-6016276666212331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-6016276666212331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-25067819442551.379</v>
      </c>
      <c r="L5565" s="444">
        <f t="shared" ca="1" si="189"/>
        <v>-6041344485654882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-6041344485654882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-25172268690228.676</v>
      </c>
      <c r="L5566" s="444">
        <f t="shared" ca="1" si="189"/>
        <v>-6066516754345111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-6066516754345111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-25277153143104.629</v>
      </c>
      <c r="L5567" s="444">
        <f t="shared" ca="1" si="189"/>
        <v>-6091793907488216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-6091793907488216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-25382474614534.234</v>
      </c>
      <c r="L5568" s="444">
        <f t="shared" ca="1" si="189"/>
        <v>-6117176382102750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-6117176382102750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-25488234925428.125</v>
      </c>
      <c r="L5569" s="444">
        <f t="shared" ca="1" si="189"/>
        <v>-6142664617028178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-6142664617028178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-25594435904284.074</v>
      </c>
      <c r="L5570" s="444">
        <f t="shared" ca="1" si="189"/>
        <v>-6168259052932462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-6168259052932462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-25701079387218.59</v>
      </c>
      <c r="L5571" s="444">
        <f t="shared" ca="1" si="189"/>
        <v>-6193960132319681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-6193960132319681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-25808167217998.672</v>
      </c>
      <c r="L5572" s="444">
        <f t="shared" ca="1" si="189"/>
        <v>-6219768299537680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-6219768299537680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-25915701248073.668</v>
      </c>
      <c r="L5573" s="444">
        <f t="shared" ca="1" si="189"/>
        <v>-6245684000785754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-6245684000785754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-26023683336607.309</v>
      </c>
      <c r="L5574" s="444">
        <f t="shared" ca="1" si="189"/>
        <v>-6271707684122361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-6271707684122361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-26132115350509.836</v>
      </c>
      <c r="L5575" s="444">
        <f t="shared" ca="1" si="189"/>
        <v>-6297839799472871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-6297839799472871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-26240999164470.297</v>
      </c>
      <c r="L5576" s="444">
        <f t="shared" ca="1" si="189"/>
        <v>-6324080798637341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-6324080798637341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-26350336660988.922</v>
      </c>
      <c r="L5577" s="444">
        <f t="shared" ca="1" si="189"/>
        <v>-6350431135298330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-6350431135298330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-26460129730409.707</v>
      </c>
      <c r="L5578" s="444">
        <f t="shared" ca="1" si="189"/>
        <v>-6376891265028740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-6376891265028740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-26570380270953.082</v>
      </c>
      <c r="L5579" s="444">
        <f t="shared" ca="1" si="189"/>
        <v>-6403461645299693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-6403461645299693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-26681090188748.719</v>
      </c>
      <c r="L5580" s="444">
        <f t="shared" ca="1" si="189"/>
        <v>-6430142735488442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-6430142735488442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-26792261397868.508</v>
      </c>
      <c r="L5581" s="444">
        <f t="shared" ca="1" si="189"/>
        <v>-6456934996886311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-6456934996886311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-26903895820359.629</v>
      </c>
      <c r="L5582" s="444">
        <f t="shared" ca="1" si="189"/>
        <v>-6483838892706671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-6483838892706671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-27015995386277.797</v>
      </c>
      <c r="L5583" s="444">
        <f t="shared" ca="1" si="189"/>
        <v>-6510854888092949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-6510854888092949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-27128562033720.621</v>
      </c>
      <c r="L5584" s="444">
        <f t="shared" ca="1" si="189"/>
        <v>-6537983450126670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-6537983450126670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-27241597708861.125</v>
      </c>
      <c r="L5585" s="444">
        <f t="shared" ca="1" si="189"/>
        <v>-6565225047835531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-6565225047835531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-27355104365981.379</v>
      </c>
      <c r="L5586" s="444">
        <f t="shared" ca="1" si="189"/>
        <v>-6592580152201512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-6592580152201512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-27469083967506.301</v>
      </c>
      <c r="L5587" s="444">
        <f t="shared" ca="1" si="189"/>
        <v>-6620049236169018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-6620049236169018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-27583538484037.574</v>
      </c>
      <c r="L5588" s="444">
        <f t="shared" ca="1" si="189"/>
        <v>-6647632774653056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-6647632774653056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-27698469894387.734</v>
      </c>
      <c r="L5589" s="444">
        <f t="shared" ca="1" si="189"/>
        <v>-6675331244547444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-6675331244547444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-27813880185614.352</v>
      </c>
      <c r="L5590" s="444">
        <f t="shared" ca="1" si="189"/>
        <v>-6703145124733058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-6703145124733058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-27929771353054.406</v>
      </c>
      <c r="L5591" s="444">
        <f t="shared" ca="1" si="189"/>
        <v>-6731074896086112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-6731074896086112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-28046145400358.801</v>
      </c>
      <c r="L5592" s="444">
        <f t="shared" ca="1" si="189"/>
        <v>-6759121041486471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-6759121041486471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-28163004339526.961</v>
      </c>
      <c r="L5593" s="444">
        <f t="shared" ca="1" si="189"/>
        <v>-6787284045825998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-6787284045825998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-28280350190941.656</v>
      </c>
      <c r="L5594" s="444">
        <f t="shared" ca="1" si="189"/>
        <v>-6815564396016940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-6815564396016940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-28398184983403.918</v>
      </c>
      <c r="L5595" s="444">
        <f t="shared" ca="1" si="189"/>
        <v>-6843962581000344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-6843962581000344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-28516510754168.098</v>
      </c>
      <c r="L5596" s="444">
        <f t="shared" ca="1" si="189"/>
        <v>-6872479091754512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-6872479091754512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-28635329548977.133</v>
      </c>
      <c r="L5597" s="444">
        <f t="shared" ca="1" si="189"/>
        <v>-6901114421303489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-6901114421303489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-28754643422097.871</v>
      </c>
      <c r="L5598" s="444">
        <f t="shared" ca="1" si="189"/>
        <v>-6929869064725587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-6929869064725587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-28874454436356.613</v>
      </c>
      <c r="L5599" s="444">
        <f t="shared" ca="1" si="189"/>
        <v>-6958743519161944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-6958743519161944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-28994764663174.766</v>
      </c>
      <c r="L5600" s="444">
        <f t="shared" ca="1" si="189"/>
        <v>-6987738283825119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-6987738283825119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-29115576182604.66</v>
      </c>
      <c r="L5601" s="444">
        <f t="shared" ca="1" si="189"/>
        <v>-7016853860007724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-7016853860007724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-29236891083365.516</v>
      </c>
      <c r="L5602" s="444">
        <f t="shared" ca="1" si="189"/>
        <v>-7046090751091090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-7046090751091090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-29358711462879.543</v>
      </c>
      <c r="L5603" s="444">
        <f t="shared" ca="1" si="189"/>
        <v>-7075449462553970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-7075449462553970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-29481039427308.207</v>
      </c>
      <c r="L5604" s="444">
        <f t="shared" ca="1" si="189"/>
        <v>-7104930501981278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-7104930501981278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-29603877091588.66</v>
      </c>
      <c r="L5605" s="444">
        <f t="shared" ca="1" si="189"/>
        <v>-7134534379072867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-7134534379072867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-29727226579470.277</v>
      </c>
      <c r="L5606" s="444">
        <f t="shared" ca="1" si="189"/>
        <v>-7164261605652337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-7164261605652337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-29851090023551.398</v>
      </c>
      <c r="L5607" s="444">
        <f t="shared" ca="1" si="189"/>
        <v>-7194112695675888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-7194112695675888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-29975469565316.199</v>
      </c>
      <c r="L5608" s="444">
        <f t="shared" ca="1" si="189"/>
        <v>-7224088165241204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-7224088165241204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-30100367355171.688</v>
      </c>
      <c r="L5609" s="444">
        <f t="shared" ca="1" si="189"/>
        <v>-7254188532596376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-7254188532596376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-30225785552484.898</v>
      </c>
      <c r="L5610" s="444">
        <f t="shared" ca="1" si="189"/>
        <v>-7284414318148861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-7284414318148861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-30351726325620.258</v>
      </c>
      <c r="L5611" s="444">
        <f t="shared" ca="1" si="189"/>
        <v>-7314766044474481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-7314766044474481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-30478191851977.008</v>
      </c>
      <c r="L5612" s="444">
        <f t="shared" ca="1" si="189"/>
        <v>-7345244236326458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-7345244236326458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-30605184318026.906</v>
      </c>
      <c r="L5613" s="444">
        <f t="shared" ca="1" si="189"/>
        <v>-7375849420644485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-7375849420644485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-30732705919352.016</v>
      </c>
      <c r="L5614" s="444">
        <f t="shared" ca="1" si="189"/>
        <v>-7406582126563837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-7406582126563837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-30860758860682.656</v>
      </c>
      <c r="L5615" s="444">
        <f t="shared" ca="1" si="189"/>
        <v>-7437442885424520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-7437442885424520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-30989345355935.5</v>
      </c>
      <c r="L5616" s="444">
        <f t="shared" ca="1" si="189"/>
        <v>-7468432230780456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-7468432230780456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-31118467628251.898</v>
      </c>
      <c r="L5617" s="444">
        <f t="shared" ca="1" si="189"/>
        <v>-7499550698408708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-7499550698408708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-31248127910036.285</v>
      </c>
      <c r="L5618" s="444">
        <f t="shared" ref="L5618:L5872" ca="1" si="194">I5618-J5618+K5618</f>
        <v>-7530798826318744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-7530798826318744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-31378328442994.762</v>
      </c>
      <c r="L5619" s="444">
        <f t="shared" ca="1" si="194"/>
        <v>-7562177154761739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-7562177154761739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-31509071478173.91</v>
      </c>
      <c r="L5620" s="444">
        <f t="shared" ca="1" si="194"/>
        <v>-7593686226239913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-7593686226239913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-31640359275999.637</v>
      </c>
      <c r="L5621" s="444">
        <f t="shared" ca="1" si="194"/>
        <v>-7625326585515913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-7625326585515913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-31772194106316.305</v>
      </c>
      <c r="L5622" s="444">
        <f t="shared" ca="1" si="194"/>
        <v>-7657098779622229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-7657098779622229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-31904578248425.953</v>
      </c>
      <c r="L5623" s="444">
        <f t="shared" ca="1" si="194"/>
        <v>-7689003357870655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-7689003357870655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-32037513991127.73</v>
      </c>
      <c r="L5624" s="444">
        <f t="shared" ca="1" si="194"/>
        <v>-7721040871861783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-7721040871861783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-32171003632757.434</v>
      </c>
      <c r="L5625" s="444">
        <f t="shared" ca="1" si="194"/>
        <v>-7753211875494540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-7753211875494540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-32305049481227.246</v>
      </c>
      <c r="L5626" s="444">
        <f t="shared" ca="1" si="194"/>
        <v>-7785516924975767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-7785516924975767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-32439653854065.695</v>
      </c>
      <c r="L5627" s="444">
        <f t="shared" ca="1" si="194"/>
        <v>-7817956578829833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-7817956578829833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-32574819078457.637</v>
      </c>
      <c r="L5628" s="444">
        <f t="shared" ca="1" si="194"/>
        <v>-7850531397908291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-7850531397908291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-32710547491284.551</v>
      </c>
      <c r="L5629" s="444">
        <f t="shared" ca="1" si="194"/>
        <v>-7883241945399576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-7883241945399576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-32846841439164.898</v>
      </c>
      <c r="L5630" s="444">
        <f t="shared" ca="1" si="194"/>
        <v>-7916088786838741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-7916088786838741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-32983703278494.754</v>
      </c>
      <c r="L5631" s="444">
        <f t="shared" ca="1" si="194"/>
        <v>-7949072490117236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-7949072490117236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-33121135375488.488</v>
      </c>
      <c r="L5632" s="444">
        <f t="shared" ca="1" si="194"/>
        <v>-7982193625492724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-7982193625492724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-33259140106219.684</v>
      </c>
      <c r="L5633" s="444">
        <f t="shared" ca="1" si="194"/>
        <v>-8015452765598944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-8015452765598944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-33397719856662.27</v>
      </c>
      <c r="L5634" s="444">
        <f t="shared" ca="1" si="194"/>
        <v>-8048850485455606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-8048850485455606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-33536877022731.691</v>
      </c>
      <c r="L5635" s="444">
        <f t="shared" ca="1" si="194"/>
        <v>-8082387362478338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-8082387362478338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-33676614010326.406</v>
      </c>
      <c r="L5636" s="444">
        <f t="shared" ca="1" si="194"/>
        <v>-8116063976488664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-8116063976488664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-33816933235369.438</v>
      </c>
      <c r="L5637" s="444">
        <f t="shared" ca="1" si="194"/>
        <v>-8149880909724033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-8149880909724033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-33957837123850.141</v>
      </c>
      <c r="L5638" s="444">
        <f t="shared" ca="1" si="194"/>
        <v>-8183838746847883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-8183838746847883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-34099328111866.176</v>
      </c>
      <c r="L5639" s="444">
        <f t="shared" ca="1" si="194"/>
        <v>-8217938074959749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-8217938074959749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-34241408645665.621</v>
      </c>
      <c r="L5640" s="444">
        <f t="shared" ca="1" si="194"/>
        <v>-8252179483605415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-8252179483605415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-34384081181689.23</v>
      </c>
      <c r="L5641" s="444">
        <f t="shared" ca="1" si="194"/>
        <v>-8286563564787104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-8286563564787104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-34527348186612.93</v>
      </c>
      <c r="L5642" s="444">
        <f t="shared" ca="1" si="194"/>
        <v>-8321090912973717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-8321090912973717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-34671212137390.488</v>
      </c>
      <c r="L5643" s="444">
        <f t="shared" ca="1" si="194"/>
        <v>-8355762125111107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-8355762125111107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-34815675521296.277</v>
      </c>
      <c r="L5644" s="444">
        <f t="shared" ca="1" si="194"/>
        <v>-8390577800632403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-8390577800632403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-34960740835968.348</v>
      </c>
      <c r="L5645" s="444">
        <f t="shared" ca="1" si="194"/>
        <v>-8425538541468371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-8425538541468371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-35106410589451.547</v>
      </c>
      <c r="L5646" s="444">
        <f t="shared" ca="1" si="194"/>
        <v>-8460644952057823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-8460644952057823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-35252687300240.93</v>
      </c>
      <c r="L5647" s="444">
        <f t="shared" ca="1" si="194"/>
        <v>-8495897639358064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-8495897639358064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-35399573497325.273</v>
      </c>
      <c r="L5648" s="444">
        <f t="shared" ca="1" si="194"/>
        <v>-8531297212855389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-8531297212855389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-35547071720230.789</v>
      </c>
      <c r="L5649" s="444">
        <f t="shared" ca="1" si="194"/>
        <v>-8566844284575620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-8566844284575620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-35695184519065.086</v>
      </c>
      <c r="L5650" s="444">
        <f t="shared" ca="1" si="194"/>
        <v>-8602539469094685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-8602539469094685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-35843914454561.188</v>
      </c>
      <c r="L5651" s="444">
        <f t="shared" ca="1" si="194"/>
        <v>-8638383383549246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-8638383383549246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-35993264098121.859</v>
      </c>
      <c r="L5652" s="444">
        <f t="shared" ca="1" si="194"/>
        <v>-8674376647647368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-8674376647647368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-36143236031864.039</v>
      </c>
      <c r="L5653" s="444">
        <f t="shared" ca="1" si="194"/>
        <v>-8710519883679232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-8710519883679232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-36293832848663.469</v>
      </c>
      <c r="L5654" s="444">
        <f t="shared" ca="1" si="194"/>
        <v>-8746813716527895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-8746813716527895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-36445057152199.563</v>
      </c>
      <c r="L5655" s="444">
        <f t="shared" ca="1" si="194"/>
        <v>-8783258773680095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-8783258773680095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-36596911557000.391</v>
      </c>
      <c r="L5656" s="444">
        <f t="shared" ca="1" si="194"/>
        <v>-8819855685237095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-8819855685237095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-36749398688487.898</v>
      </c>
      <c r="L5657" s="444">
        <f t="shared" ca="1" si="194"/>
        <v>-8856605083925583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-8856605083925583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-36902521183023.266</v>
      </c>
      <c r="L5658" s="444">
        <f t="shared" ca="1" si="194"/>
        <v>-8893507605108606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-8893507605108606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-37056281687952.523</v>
      </c>
      <c r="L5659" s="444">
        <f t="shared" ca="1" si="194"/>
        <v>-8930563886796559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-8930563886796559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-37210682861652.328</v>
      </c>
      <c r="L5660" s="444">
        <f t="shared" ca="1" si="194"/>
        <v>-8967774569658211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-8967774569658211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-37365727373575.883</v>
      </c>
      <c r="L5661" s="444">
        <f t="shared" ca="1" si="194"/>
        <v>-9005140297031787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-9005140297031787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-37521417904299.109</v>
      </c>
      <c r="L5662" s="444">
        <f t="shared" ca="1" si="194"/>
        <v>-9042661714936086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-9042661714936086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-37677757145567.023</v>
      </c>
      <c r="L5663" s="444">
        <f t="shared" ca="1" si="194"/>
        <v>-9080339472081654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-9080339472081654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-37834747800340.227</v>
      </c>
      <c r="L5664" s="444">
        <f t="shared" ca="1" si="194"/>
        <v>-9118174219881994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-9118174219881994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-37992392582841.641</v>
      </c>
      <c r="L5665" s="444">
        <f t="shared" ca="1" si="194"/>
        <v>-9156166612464836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-9156166612464836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-38150694218603.484</v>
      </c>
      <c r="L5666" s="444">
        <f t="shared" ca="1" si="194"/>
        <v>-9194317306683440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-9194317306683440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-38309655444514.336</v>
      </c>
      <c r="L5667" s="444">
        <f t="shared" ca="1" si="194"/>
        <v>-9232626962127954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-9232626962127954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-38469279008866.477</v>
      </c>
      <c r="L5668" s="444">
        <f t="shared" ca="1" si="194"/>
        <v>-9271096241136820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-9271096241136820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-38629567671403.414</v>
      </c>
      <c r="L5669" s="444">
        <f t="shared" ca="1" si="194"/>
        <v>-9309725808808224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-9309725808808224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-38790524203367.602</v>
      </c>
      <c r="L5670" s="444">
        <f t="shared" ca="1" si="194"/>
        <v>-9348516333011592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-9348516333011592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-38952151387548.297</v>
      </c>
      <c r="L5671" s="444">
        <f t="shared" ca="1" si="194"/>
        <v>-9387468484399140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-9387468484399140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-39114452018329.75</v>
      </c>
      <c r="L5672" s="444">
        <f t="shared" ca="1" si="194"/>
        <v>-9426582936417470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-9426582936417470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-39277428901739.461</v>
      </c>
      <c r="L5673" s="444">
        <f t="shared" ca="1" si="194"/>
        <v>-9465860365319210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-9465860365319210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-39441084855496.711</v>
      </c>
      <c r="L5674" s="444">
        <f t="shared" ca="1" si="194"/>
        <v>-9505301450174706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-9505301450174706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-39605422709061.273</v>
      </c>
      <c r="L5675" s="444">
        <f t="shared" ca="1" si="194"/>
        <v>-9544906872883768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-9544906872883768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-39770445303682.367</v>
      </c>
      <c r="L5676" s="444">
        <f t="shared" ca="1" si="194"/>
        <v>-9584677318187450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-9584677318187450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-39936155492447.711</v>
      </c>
      <c r="L5677" s="444">
        <f t="shared" ca="1" si="194"/>
        <v>-9624613473679898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-9624613473679898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-40102556140332.906</v>
      </c>
      <c r="L5678" s="444">
        <f t="shared" ca="1" si="194"/>
        <v>-9664716029820230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-9664716029820230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-40269650124250.961</v>
      </c>
      <c r="L5679" s="444">
        <f t="shared" ca="1" si="194"/>
        <v>-9704985679944480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-9704985679944480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-40437440333102</v>
      </c>
      <c r="L5680" s="444">
        <f t="shared" ca="1" si="194"/>
        <v>-9745423120277582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-9745423120277582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-40605929667823.258</v>
      </c>
      <c r="L5681" s="444">
        <f t="shared" ca="1" si="194"/>
        <v>-9786029049945406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-9786029049945406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-40775121041439.188</v>
      </c>
      <c r="L5682" s="444">
        <f t="shared" ca="1" si="194"/>
        <v>-9826804170986846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-9826804170986846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-40945017379111.859</v>
      </c>
      <c r="L5683" s="444">
        <f t="shared" ca="1" si="194"/>
        <v>-9867749188365958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-9867749188365958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-41115621618191.492</v>
      </c>
      <c r="L5684" s="444">
        <f t="shared" ca="1" si="194"/>
        <v>-9908864809984150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-9908864809984150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-41286936708267.289</v>
      </c>
      <c r="L5685" s="444">
        <f t="shared" ca="1" si="194"/>
        <v>-9950151746692418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-9950151746692418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-41458965611218.406</v>
      </c>
      <c r="L5686" s="444">
        <f t="shared" ca="1" si="194"/>
        <v>-9991610712303636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-9991610712303636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-41631711301265.148</v>
      </c>
      <c r="L5687" s="444">
        <f t="shared" ca="1" si="194"/>
        <v>-1.0033242423604902E+16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-1.0033242423604902E+16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-41805176765020.422</v>
      </c>
      <c r="L5688" s="444">
        <f t="shared" ca="1" si="194"/>
        <v>-1.0075047600369922E+16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-1.0075047600369922E+16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-41979365001541.344</v>
      </c>
      <c r="L5689" s="444">
        <f t="shared" ca="1" si="194"/>
        <v>-1.0117026965371464E+16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-1.0117026965371464E+16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-42154279022381.102</v>
      </c>
      <c r="L5690" s="444">
        <f t="shared" ca="1" si="194"/>
        <v>-1.0159181244393846E+16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-1.0159181244393846E+16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-42329921851641.023</v>
      </c>
      <c r="L5691" s="444">
        <f t="shared" ca="1" si="194"/>
        <v>-1.0201511166245488E+16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-1.0201511166245488E+16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-42506296526022.867</v>
      </c>
      <c r="L5692" s="444">
        <f t="shared" ca="1" si="194"/>
        <v>-1.024401746277151E+16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-1.024401746277151E+16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-42683406094881.289</v>
      </c>
      <c r="L5693" s="444">
        <f t="shared" ca="1" si="194"/>
        <v>-1.0286700868866392E+16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-1.0286700868866392E+16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-42861253620276.633</v>
      </c>
      <c r="L5694" s="444">
        <f t="shared" ca="1" si="194"/>
        <v>-1.0329562122486668E+16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-1.0329562122486668E+16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-43039842177027.781</v>
      </c>
      <c r="L5695" s="444">
        <f t="shared" ca="1" si="194"/>
        <v>-1.0372601964663696E+16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-1.0372601964663696E+16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-43219174852765.398</v>
      </c>
      <c r="L5696" s="444">
        <f t="shared" ca="1" si="194"/>
        <v>-1.0415821139516462E+16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-1.0415821139516462E+16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-43399254747985.258</v>
      </c>
      <c r="L5697" s="444">
        <f t="shared" ca="1" si="194"/>
        <v>-1.0459220394264448E+16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-1.0459220394264448E+16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-43580084976101.867</v>
      </c>
      <c r="L5698" s="444">
        <f t="shared" ca="1" si="194"/>
        <v>-1.050280047924055E+16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-1.050280047924055E+16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-43761668663502.289</v>
      </c>
      <c r="L5699" s="444">
        <f t="shared" ca="1" si="194"/>
        <v>-1.0546562147904052E+16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-1.0546562147904052E+16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-43944008949600.219</v>
      </c>
      <c r="L5700" s="444">
        <f t="shared" ca="1" si="194"/>
        <v>-1.0590506156853652E+16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-1.0590506156853652E+16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-44127108986890.219</v>
      </c>
      <c r="L5701" s="444">
        <f t="shared" ca="1" si="194"/>
        <v>-1.0634633265840542E+16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-1.0634633265840542E+16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-44310971941002.258</v>
      </c>
      <c r="L5702" s="444">
        <f t="shared" ca="1" si="194"/>
        <v>-1.0678944237781544E+16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-1.0678944237781544E+16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-44495600990756.43</v>
      </c>
      <c r="L5703" s="444">
        <f t="shared" ca="1" si="194"/>
        <v>-1.07234398387723E+16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-1.07234398387723E+16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-44680999328217.914</v>
      </c>
      <c r="L5704" s="444">
        <f t="shared" ca="1" si="194"/>
        <v>-1.0768120838100518E+16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-1.0768120838100518E+16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-44867170158752.156</v>
      </c>
      <c r="L5705" s="444">
        <f t="shared" ca="1" si="194"/>
        <v>-1.081298800825927E+16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-1.081298800825927E+16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-45054116701080.289</v>
      </c>
      <c r="L5706" s="444">
        <f t="shared" ca="1" si="194"/>
        <v>-1.085804212496035E+16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-1.085804212496035E+16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-45241842187334.789</v>
      </c>
      <c r="L5707" s="444">
        <f t="shared" ca="1" si="194"/>
        <v>-1.0903283967147684E+16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-1.0903283967147684E+16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-45430349863115.352</v>
      </c>
      <c r="L5708" s="444">
        <f t="shared" ca="1" si="194"/>
        <v>-1.09487143170108E+16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-1.09487143170108E+16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-45619642987545</v>
      </c>
      <c r="L5709" s="444">
        <f t="shared" ca="1" si="194"/>
        <v>-1.0994333959998344E+16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-1.0994333959998344E+16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-45809724833326.43</v>
      </c>
      <c r="L5710" s="444">
        <f t="shared" ca="1" si="194"/>
        <v>-1.104014368483167E+16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-1.104014368483167E+16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-46000598686798.625</v>
      </c>
      <c r="L5711" s="444">
        <f t="shared" ca="1" si="194"/>
        <v>-1.1086144283518468E+16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-1.1086144283518468E+16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-46192267847993.617</v>
      </c>
      <c r="L5712" s="444">
        <f t="shared" ca="1" si="194"/>
        <v>-1.1132336551366462E+16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-1.1132336551366462E+16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-46384735630693.594</v>
      </c>
      <c r="L5713" s="444">
        <f t="shared" ca="1" si="194"/>
        <v>-1.1178721286997156E+16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-1.1178721286997156E+16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-46578005362488.148</v>
      </c>
      <c r="L5714" s="444">
        <f t="shared" ca="1" si="194"/>
        <v>-1.1225299292359644E+16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-1.1225299292359644E+16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-46772080384831.852</v>
      </c>
      <c r="L5715" s="444">
        <f t="shared" ca="1" si="194"/>
        <v>-1.1272071372744476E+16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-1.1272071372744476E+16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-46966964053101.984</v>
      </c>
      <c r="L5716" s="444">
        <f t="shared" ca="1" si="194"/>
        <v>-1.1319038336797578E+16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-1.1319038336797578E+16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-47162659736656.578</v>
      </c>
      <c r="L5717" s="444">
        <f t="shared" ca="1" si="194"/>
        <v>-1.1366200996534234E+16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-1.1366200996534234E+16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-47359170818892.641</v>
      </c>
      <c r="L5718" s="444">
        <f t="shared" ca="1" si="194"/>
        <v>-1.1413560167353126E+16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-1.1413560167353126E+16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-47556500697304.688</v>
      </c>
      <c r="L5719" s="444">
        <f t="shared" ca="1" si="194"/>
        <v>-1.146111666805043E+16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-1.146111666805043E+16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-47754652783543.461</v>
      </c>
      <c r="L5720" s="444">
        <f t="shared" ca="1" si="194"/>
        <v>-1.1508871320833974E+16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-1.1508871320833974E+16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-47953630503474.891</v>
      </c>
      <c r="L5721" s="444">
        <f t="shared" ca="1" si="194"/>
        <v>-1.1556824951337448E+16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-1.1556824951337448E+16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-48153437297239.367</v>
      </c>
      <c r="L5722" s="444">
        <f t="shared" ca="1" si="194"/>
        <v>-1.1604978388634688E+16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-1.1604978388634688E+16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-48354076619311.203</v>
      </c>
      <c r="L5723" s="444">
        <f t="shared" ca="1" si="194"/>
        <v>-1.1653332465254E+16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-1.1653332465254E+16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-48555551938558.336</v>
      </c>
      <c r="L5724" s="444">
        <f t="shared" ca="1" si="194"/>
        <v>-1.1701888017192558E+16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-1.1701888017192558E+16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-48757866738302.328</v>
      </c>
      <c r="L5725" s="444">
        <f t="shared" ca="1" si="194"/>
        <v>-1.175064588393086E+16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-1.175064588393086E+16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-48961024516378.586</v>
      </c>
      <c r="L5726" s="444">
        <f t="shared" ca="1" si="194"/>
        <v>-1.1799606908447238E+16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-1.1799606908447238E+16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-49165028785196.828</v>
      </c>
      <c r="L5727" s="444">
        <f t="shared" ca="1" si="194"/>
        <v>-1.1848771937232434E+16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-1.1848771937232434E+16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-49369883071801.805</v>
      </c>
      <c r="L5728" s="444">
        <f t="shared" ca="1" si="194"/>
        <v>-1.1898141820304236E+16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-1.1898141820304236E+16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-49575590917934.313</v>
      </c>
      <c r="L5729" s="444">
        <f t="shared" ca="1" si="194"/>
        <v>-1.194771741122217E+16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-1.194771741122217E+16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-49782155880092.375</v>
      </c>
      <c r="L5730" s="444">
        <f t="shared" ca="1" si="194"/>
        <v>-1.1997499567102262E+16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-1.1997499567102262E+16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-49989581529592.758</v>
      </c>
      <c r="L5731" s="444">
        <f t="shared" ca="1" si="194"/>
        <v>-1.2047489148631854E+16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-1.2047489148631854E+16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-50197871452632.727</v>
      </c>
      <c r="L5732" s="444">
        <f t="shared" ca="1" si="194"/>
        <v>-1.2097687020084486E+16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-1.2097687020084486E+16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-50407029250352.023</v>
      </c>
      <c r="L5733" s="444">
        <f t="shared" ca="1" si="194"/>
        <v>-1.2148094049334838E+16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-1.2148094049334838E+16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-50617058538895.156</v>
      </c>
      <c r="L5734" s="444">
        <f t="shared" ca="1" si="194"/>
        <v>-1.2198711107873734E+16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-1.2198711107873734E+16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-50827962949473.891</v>
      </c>
      <c r="L5735" s="444">
        <f t="shared" ca="1" si="194"/>
        <v>-1.2249539070823208E+16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-1.2249539070823208E+16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-51039746128430.031</v>
      </c>
      <c r="L5736" s="444">
        <f t="shared" ca="1" si="194"/>
        <v>-1.2300578816951638E+16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-1.2300578816951638E+16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-51252411737298.492</v>
      </c>
      <c r="L5737" s="444">
        <f t="shared" ca="1" si="194"/>
        <v>-1.2351831228688936E+16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-1.2351831228688936E+16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-51465963452870.563</v>
      </c>
      <c r="L5738" s="444">
        <f t="shared" ca="1" si="194"/>
        <v>-1.2403297192141806E+16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-1.2403297192141806E+16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-51680404967257.523</v>
      </c>
      <c r="L5739" s="444">
        <f t="shared" ca="1" si="194"/>
        <v>-1.2454977597109064E+16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-1.2454977597109064E+16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-51895739987954.43</v>
      </c>
      <c r="L5740" s="444">
        <f t="shared" ca="1" si="194"/>
        <v>-1.2506873337097018E+16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-1.2506873337097018E+16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-52111972237904.242</v>
      </c>
      <c r="L5741" s="444">
        <f t="shared" ca="1" si="194"/>
        <v>-1.2558985309334922E+16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-1.2558985309334922E+16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-52329105455562.172</v>
      </c>
      <c r="L5742" s="444">
        <f t="shared" ca="1" si="194"/>
        <v>-1.2611314414790484E+16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-1.2611314414790484E+16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-52547143394960.352</v>
      </c>
      <c r="L5743" s="444">
        <f t="shared" ca="1" si="194"/>
        <v>-1.2663861558185444E+16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-1.2663861558185444E+16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-52766089825772.68</v>
      </c>
      <c r="L5744" s="444">
        <f t="shared" ca="1" si="194"/>
        <v>-1.2716627648011216E+16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-1.2716627648011216E+16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-52985948533380.063</v>
      </c>
      <c r="L5745" s="444">
        <f t="shared" ca="1" si="194"/>
        <v>-1.2769613596544596E+16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-1.2769613596544596E+16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-53206723318935.813</v>
      </c>
      <c r="L5746" s="444">
        <f t="shared" ca="1" si="194"/>
        <v>-1.2822820319863532E+16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-1.2822820319863532E+16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-53428417999431.383</v>
      </c>
      <c r="L5747" s="444">
        <f t="shared" ca="1" si="194"/>
        <v>-1.2876248737862964E+16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-1.2876248737862964E+16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-53651036407762.352</v>
      </c>
      <c r="L5748" s="444">
        <f t="shared" ca="1" si="194"/>
        <v>-1.2929899774270726E+16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-1.2929899774270726E+16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-53874582392794.688</v>
      </c>
      <c r="L5749" s="444">
        <f t="shared" ca="1" si="194"/>
        <v>-1.298377435666352E+16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-1.298377435666352E+16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-54099059819431.336</v>
      </c>
      <c r="L5750" s="444">
        <f t="shared" ca="1" si="194"/>
        <v>-1.3037873416482952E+16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-1.3037873416482952E+16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-54324472568678.969</v>
      </c>
      <c r="L5751" s="444">
        <f t="shared" ca="1" si="194"/>
        <v>-1.309219788905163E+16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-1.309219788905163E+16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-54550824537715.125</v>
      </c>
      <c r="L5752" s="444">
        <f t="shared" ca="1" si="194"/>
        <v>-1.3146748713589346E+16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-1.3146748713589346E+16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-54778119639955.609</v>
      </c>
      <c r="L5753" s="444">
        <f t="shared" ca="1" si="194"/>
        <v>-1.3201526833229302E+16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-1.3201526833229302E+16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-55006361805122.094</v>
      </c>
      <c r="L5754" s="444">
        <f t="shared" ca="1" si="194"/>
        <v>-1.3256533195034424E+16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-1.3256533195034424E+16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-55235554979310.102</v>
      </c>
      <c r="L5755" s="444">
        <f t="shared" ca="1" si="194"/>
        <v>-1.3311768750013734E+16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-1.3311768750013734E+16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-55465703125057.227</v>
      </c>
      <c r="L5756" s="444">
        <f t="shared" ca="1" si="194"/>
        <v>-1.3367234453138792E+16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-1.3367234453138792E+16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-55696810221411.633</v>
      </c>
      <c r="L5757" s="444">
        <f t="shared" ca="1" si="194"/>
        <v>-1.3422931263360204E+16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-1.3422931263360204E+16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-55928880264000.852</v>
      </c>
      <c r="L5758" s="444">
        <f t="shared" ca="1" si="194"/>
        <v>-1.3478860143624204E+16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-1.3478860143624204E+16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-56161917265100.852</v>
      </c>
      <c r="L5759" s="444">
        <f t="shared" ca="1" si="194"/>
        <v>-1.3535022060889304E+16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-1.3535022060889304E+16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-56395925253705.43</v>
      </c>
      <c r="L5760" s="444">
        <f t="shared" ca="1" si="194"/>
        <v>-1.359141798614301E+16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-1.359141798614301E+16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-56630908275595.875</v>
      </c>
      <c r="L5761" s="444">
        <f t="shared" ca="1" si="194"/>
        <v>-1.3648048894418606E+16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-1.3648048894418606E+16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-56866870393410.859</v>
      </c>
      <c r="L5762" s="444">
        <f t="shared" ca="1" si="194"/>
        <v>-1.3704915764812016E+16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-1.3704915764812016E+16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-57103815686716.734</v>
      </c>
      <c r="L5763" s="444">
        <f t="shared" ca="1" si="194"/>
        <v>-1.3762019580498732E+16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-1.3762019580498732E+16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-57341748252078.047</v>
      </c>
      <c r="L5764" s="444">
        <f t="shared" ca="1" si="194"/>
        <v>-1.381936132875081E+16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-1.381936132875081E+16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-57580672203128.375</v>
      </c>
      <c r="L5765" s="444">
        <f t="shared" ca="1" si="194"/>
        <v>-1.3876942000953938E+16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-1.3876942000953938E+16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-57820591670641.406</v>
      </c>
      <c r="L5766" s="444">
        <f t="shared" ca="1" si="194"/>
        <v>-1.393476259262458E+16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-1.393476259262458E+16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-58061510802602.414</v>
      </c>
      <c r="L5767" s="444">
        <f t="shared" ca="1" si="194"/>
        <v>-1.3992824103427182E+16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-1.3992824103427182E+16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-58303433764279.922</v>
      </c>
      <c r="L5768" s="444">
        <f t="shared" ca="1" si="194"/>
        <v>-1.4051127537191462E+16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-1.4051127537191462E+16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-58546364738297.766</v>
      </c>
      <c r="L5769" s="444">
        <f t="shared" ca="1" si="194"/>
        <v>-1.410967390192976E+16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-1.410967390192976E+16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-58790307924707.336</v>
      </c>
      <c r="L5770" s="444">
        <f t="shared" ca="1" si="194"/>
        <v>-1.4168464209854468E+16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-1.4168464209854468E+16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-59035267541060.289</v>
      </c>
      <c r="L5771" s="444">
        <f t="shared" ca="1" si="194"/>
        <v>-1.4227499477395528E+16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-1.4227499477395528E+16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-59281247822481.367</v>
      </c>
      <c r="L5772" s="444">
        <f t="shared" ca="1" si="194"/>
        <v>-1.428678072521801E+16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-1.428678072521801E+16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-59528253021741.711</v>
      </c>
      <c r="L5773" s="444">
        <f t="shared" ca="1" si="194"/>
        <v>-1.4346308978239752E+16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-1.4346308978239752E+16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-59776287409332.305</v>
      </c>
      <c r="L5774" s="444">
        <f t="shared" ca="1" si="194"/>
        <v>-1.4406085265649084E+16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-1.4406085265649084E+16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-60025355273537.852</v>
      </c>
      <c r="L5775" s="444">
        <f t="shared" ca="1" si="194"/>
        <v>-1.4466110620922622E+16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-1.4466110620922622E+16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-60275460920510.922</v>
      </c>
      <c r="L5776" s="444">
        <f t="shared" ca="1" si="194"/>
        <v>-1.4526386081843132E+16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-1.4526386081843132E+16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-60526608674346.383</v>
      </c>
      <c r="L5777" s="444">
        <f t="shared" ca="1" si="194"/>
        <v>-1.4586912690517478E+16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-1.4586912690517478E+16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-60778802877156.148</v>
      </c>
      <c r="L5778" s="444">
        <f t="shared" ca="1" si="194"/>
        <v>-1.4647691493394634E+16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-1.4647691493394634E+16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-61032047889144.313</v>
      </c>
      <c r="L5779" s="444">
        <f t="shared" ca="1" si="194"/>
        <v>-1.4708723541283778E+16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-1.4708723541283778E+16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-61286348088682.406</v>
      </c>
      <c r="L5780" s="444">
        <f t="shared" ca="1" si="194"/>
        <v>-1.477000988937246E+16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-1.477000988937246E+16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-61541707872385.25</v>
      </c>
      <c r="L5781" s="444">
        <f t="shared" ca="1" si="194"/>
        <v>-1.4831551597244846E+16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-1.4831551597244846E+16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-61798131655186.859</v>
      </c>
      <c r="L5782" s="444">
        <f t="shared" ca="1" si="194"/>
        <v>-1.4893349728900032E+16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-1.4893349728900032E+16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-62055623870416.797</v>
      </c>
      <c r="L5783" s="444">
        <f t="shared" ca="1" si="194"/>
        <v>-1.4955405352770448E+16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-1.4955405352770448E+16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-62314188969876.867</v>
      </c>
      <c r="L5784" s="444">
        <f t="shared" ca="1" si="194"/>
        <v>-1.5017719541740324E+16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-1.5017719541740324E+16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-62573831423918.008</v>
      </c>
      <c r="L5785" s="444">
        <f t="shared" ca="1" si="194"/>
        <v>-1.5080293373164242E+16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-1.5080293373164242E+16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-62834555721517.672</v>
      </c>
      <c r="L5786" s="444">
        <f t="shared" ca="1" si="194"/>
        <v>-1.514312792888576E+16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-1.514312792888576E+16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-63096366370357.336</v>
      </c>
      <c r="L5787" s="444">
        <f t="shared" ca="1" si="194"/>
        <v>-1.5206224295256118E+16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-1.5206224295256118E+16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-63359267896900.492</v>
      </c>
      <c r="L5788" s="444">
        <f t="shared" ca="1" si="194"/>
        <v>-1.5269583563153018E+16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-1.5269583563153018E+16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-63623264846470.906</v>
      </c>
      <c r="L5789" s="444">
        <f t="shared" ca="1" si="194"/>
        <v>-1.5333206827999488E+16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-1.5333206827999488E+16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-63888361783331.211</v>
      </c>
      <c r="L5790" s="444">
        <f t="shared" ca="1" si="194"/>
        <v>-1.539709518978282E+16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-1.539709518978282E+16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-64154563290761.758</v>
      </c>
      <c r="L5791" s="444">
        <f t="shared" ca="1" si="194"/>
        <v>-1.5461249753073582E+16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-1.5461249753073582E+16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-64421873971139.922</v>
      </c>
      <c r="L5792" s="444">
        <f t="shared" ca="1" si="194"/>
        <v>-1.5525671627044722E+16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-1.5525671627044722E+16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-64690298446019.664</v>
      </c>
      <c r="L5793" s="444">
        <f t="shared" ca="1" si="194"/>
        <v>-1.5590361925490742E+16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-1.5590361925490742E+16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-64959841356211.422</v>
      </c>
      <c r="L5794" s="444">
        <f t="shared" ca="1" si="194"/>
        <v>-1.5655321766846954E+16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-1.5655321766846954E+16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-65230507361862.305</v>
      </c>
      <c r="L5795" s="444">
        <f t="shared" ca="1" si="194"/>
        <v>-1.5720552274208816E+16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-1.5720552274208816E+16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-65502301142536.734</v>
      </c>
      <c r="L5796" s="444">
        <f t="shared" ca="1" si="194"/>
        <v>-1.5786054575351352E+16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-1.5786054575351352E+16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-65775227397297.305</v>
      </c>
      <c r="L5797" s="444">
        <f t="shared" ca="1" si="194"/>
        <v>-1.585182980274865E+16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-1.585182980274865E+16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-66049290844786.039</v>
      </c>
      <c r="L5798" s="444">
        <f t="shared" ca="1" si="194"/>
        <v>-1.5917879093593436E+16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-1.5917879093593436E+16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-66324496223305.977</v>
      </c>
      <c r="L5799" s="444">
        <f t="shared" ca="1" si="194"/>
        <v>-1.5984203589816742E+16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-1.5984203589816742E+16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-66600848290903.094</v>
      </c>
      <c r="L5800" s="444">
        <f t="shared" ca="1" si="194"/>
        <v>-1.6050804438107646E+16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-1.6050804438107646E+16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-66878351825448.523</v>
      </c>
      <c r="L5801" s="444">
        <f t="shared" ca="1" si="194"/>
        <v>-1.6117682789933094E+16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-1.6117682789933094E+16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-67157011624721.227</v>
      </c>
      <c r="L5802" s="444">
        <f t="shared" ca="1" si="194"/>
        <v>-1.6184839801557816E+16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-1.6184839801557816E+16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-67436832506490.898</v>
      </c>
      <c r="L5803" s="444">
        <f t="shared" ca="1" si="194"/>
        <v>-1.6252276634064306E+16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-1.6252276634064306E+16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-67717819308601.273</v>
      </c>
      <c r="L5804" s="444">
        <f t="shared" ca="1" si="194"/>
        <v>-1.6319994453372908E+16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-1.6319994453372908E+16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-67999976889053.781</v>
      </c>
      <c r="L5805" s="444">
        <f t="shared" ca="1" si="194"/>
        <v>-1.6387994430261962E+16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-1.6387994430261962E+16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-68283310126091.508</v>
      </c>
      <c r="L5806" s="444">
        <f t="shared" ca="1" si="194"/>
        <v>-1.6456277740388054E+16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-1.6456277740388054E+16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-68567823918283.563</v>
      </c>
      <c r="L5807" s="444">
        <f t="shared" ca="1" si="194"/>
        <v>-1.6524845564306338E+16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-1.6524845564306338E+16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-68853523184609.742</v>
      </c>
      <c r="L5808" s="444">
        <f t="shared" ca="1" si="194"/>
        <v>-1.6593699087490948E+16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-1.6593699087490948E+16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-69140412864545.625</v>
      </c>
      <c r="L5809" s="444">
        <f t="shared" ca="1" si="194"/>
        <v>-1.6662839500355494E+16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-1.6662839500355494E+16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-69428497918147.891</v>
      </c>
      <c r="L5810" s="444">
        <f t="shared" ca="1" si="194"/>
        <v>-1.6732267998273642E+16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-1.6732267998273642E+16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-69717783326140.172</v>
      </c>
      <c r="L5811" s="444">
        <f t="shared" ca="1" si="194"/>
        <v>-1.6801985781599782E+16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-1.6801985781599782E+16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-70008274089999.094</v>
      </c>
      <c r="L5812" s="444">
        <f t="shared" ca="1" si="194"/>
        <v>-1.6871994055689782E+16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-1.6871994055689782E+16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-70299975232040.766</v>
      </c>
      <c r="L5813" s="444">
        <f t="shared" ca="1" si="194"/>
        <v>-1.6942294030921822E+16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-1.6942294030921822E+16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-70592891795507.594</v>
      </c>
      <c r="L5814" s="444">
        <f t="shared" ca="1" si="194"/>
        <v>-1.701288692271733E+16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-1.701288692271733E+16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-70887028844655.547</v>
      </c>
      <c r="L5815" s="444">
        <f t="shared" ca="1" si="194"/>
        <v>-1.7083773951561986E+16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-1.7083773951561986E+16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-71182391464841.594</v>
      </c>
      <c r="L5816" s="444">
        <f t="shared" ca="1" si="194"/>
        <v>-1.7154956343026828E+16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-1.7154956343026828E+16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-71478984762611.781</v>
      </c>
      <c r="L5817" s="444">
        <f t="shared" ca="1" si="194"/>
        <v>-1.722643532778944E+16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-1.722643532778944E+16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-71776813865789.328</v>
      </c>
      <c r="L5818" s="444">
        <f t="shared" ca="1" si="194"/>
        <v>-1.729821214165523E+16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-1.729821214165523E+16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-72075883923563.469</v>
      </c>
      <c r="L5819" s="444">
        <f t="shared" ca="1" si="194"/>
        <v>-1.7370288025578794E+16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-1.7370288025578794E+16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-72376200106578.313</v>
      </c>
      <c r="L5820" s="444">
        <f t="shared" ca="1" si="194"/>
        <v>-1.7442664225685372E+16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-1.7442664225685372E+16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-72677767607022.375</v>
      </c>
      <c r="L5821" s="444">
        <f t="shared" ca="1" si="194"/>
        <v>-1.7515341993292394E+16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-1.7515341993292394E+16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-72980591638718.313</v>
      </c>
      <c r="L5822" s="444">
        <f t="shared" ca="1" si="194"/>
        <v>-1.7588322584931112E+16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-1.7588322584931112E+16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-73284677437212.969</v>
      </c>
      <c r="L5823" s="444">
        <f t="shared" ca="1" si="194"/>
        <v>-1.7661607262368324E+16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-1.7661607262368324E+16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-73590030259868.031</v>
      </c>
      <c r="L5824" s="444">
        <f t="shared" ca="1" si="194"/>
        <v>-1.7735197292628192E+16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-1.7735197292628192E+16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-73896655385950.797</v>
      </c>
      <c r="L5825" s="444">
        <f t="shared" ca="1" si="194"/>
        <v>-1.7809093948014142E+16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-1.7809093948014142E+16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-74204558116725.594</v>
      </c>
      <c r="L5826" s="444">
        <f t="shared" ca="1" si="194"/>
        <v>-1.7883298506130868E+16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-1.7883298506130868E+16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-74513743775545.281</v>
      </c>
      <c r="L5827" s="444">
        <f t="shared" ca="1" si="194"/>
        <v>-1.7957812249906414E+16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-1.7957812249906414E+16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-74824217707943.391</v>
      </c>
      <c r="L5828" s="444">
        <f t="shared" ca="1" si="194"/>
        <v>-1.8032636467614356E+16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-1.8032636467614356E+16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-75135985281726.484</v>
      </c>
      <c r="L5829" s="444">
        <f t="shared" ca="1" si="194"/>
        <v>-1.8107772452896084E+16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-1.8107772452896084E+16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-75449051887067.016</v>
      </c>
      <c r="L5830" s="444">
        <f t="shared" ca="1" si="194"/>
        <v>-1.8183221504783152E+16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-1.8183221504783152E+16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-75763422936596.469</v>
      </c>
      <c r="L5831" s="444">
        <f t="shared" ca="1" si="194"/>
        <v>-1.8258984927719748E+16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-1.8258984927719748E+16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-76079103865498.953</v>
      </c>
      <c r="L5832" s="444">
        <f t="shared" ca="1" si="194"/>
        <v>-1.8335064031585248E+16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-1.8335064031585248E+16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-76396100131605.203</v>
      </c>
      <c r="L5833" s="444">
        <f t="shared" ca="1" si="194"/>
        <v>-1.8411460131716852E+16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-1.8411460131716852E+16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-76714417215486.875</v>
      </c>
      <c r="L5834" s="444">
        <f t="shared" ca="1" si="194"/>
        <v>-1.848817454893234E+16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-1.848817454893234E+16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-77034060620551.422</v>
      </c>
      <c r="L5835" s="444">
        <f t="shared" ca="1" si="194"/>
        <v>-1.8565208609552892E+16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-1.8565208609552892E+16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-77355035873137.047</v>
      </c>
      <c r="L5836" s="444">
        <f t="shared" ca="1" si="194"/>
        <v>-1.8642563645426028E+16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-1.8642563645426028E+16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-77677348522608.453</v>
      </c>
      <c r="L5837" s="444">
        <f t="shared" ca="1" si="194"/>
        <v>-1.8720240993948636E+16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-1.8720240993948636E+16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-78001004141452.656</v>
      </c>
      <c r="L5838" s="444">
        <f t="shared" ca="1" si="194"/>
        <v>-1.8798241998090088E+16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-1.8798241998090088E+16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-78326008325375.359</v>
      </c>
      <c r="L5839" s="444">
        <f t="shared" ca="1" si="194"/>
        <v>-1.8876568006415464E+16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-1.8876568006415464E+16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-78652366693397.766</v>
      </c>
      <c r="L5840" s="444">
        <f t="shared" ca="1" si="194"/>
        <v>-1.895522037310886E+16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-1.895522037310886E+16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-78980084887953.578</v>
      </c>
      <c r="L5841" s="444">
        <f t="shared" ca="1" si="194"/>
        <v>-1.9034200457996812E+16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-1.9034200457996812E+16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-79309168574986.719</v>
      </c>
      <c r="L5842" s="444">
        <f t="shared" ca="1" si="194"/>
        <v>-1.91135096265718E+16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-1.91135096265718E+16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-79639623444049.172</v>
      </c>
      <c r="L5843" s="444">
        <f t="shared" ca="1" si="194"/>
        <v>-1.9193149250015848E+16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-1.9193149250015848E+16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-79971455208399.359</v>
      </c>
      <c r="L5844" s="444">
        <f t="shared" ca="1" si="194"/>
        <v>-1.9273120705224248E+16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-1.9273120705224248E+16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-80304669605101.031</v>
      </c>
      <c r="L5845" s="444">
        <f t="shared" ca="1" si="194"/>
        <v>-1.9353425374829348E+16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-1.9353425374829348E+16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-80639272395122.281</v>
      </c>
      <c r="L5846" s="444">
        <f t="shared" ca="1" si="194"/>
        <v>-1.9434064647224472E+16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-1.9434064647224472E+16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-80975269363435.297</v>
      </c>
      <c r="L5847" s="444">
        <f t="shared" ca="1" si="194"/>
        <v>-1.9515039916587908E+16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-1.9515039916587908E+16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-81312666319116.281</v>
      </c>
      <c r="L5848" s="444">
        <f t="shared" ca="1" si="194"/>
        <v>-1.9596352582907024E+16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-1.9596352582907024E+16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-81651469095445.938</v>
      </c>
      <c r="L5849" s="444">
        <f t="shared" ca="1" si="194"/>
        <v>-1.9678004052002468E+16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-1.9678004052002468E+16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-81991683550010.281</v>
      </c>
      <c r="L5850" s="444">
        <f t="shared" ca="1" si="194"/>
        <v>-1.975999573555248E+16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-1.975999573555248E+16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-82333315564802</v>
      </c>
      <c r="L5851" s="444">
        <f t="shared" ca="1" si="194"/>
        <v>-1.984232905111728E+16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-1.984232905111728E+16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-82676371046322</v>
      </c>
      <c r="L5852" s="444">
        <f t="shared" ca="1" si="194"/>
        <v>-1.99250054221636E+16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-1.99250054221636E+16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-83020855925681.672</v>
      </c>
      <c r="L5853" s="444">
        <f t="shared" ca="1" si="194"/>
        <v>-2.000802627808928E+16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-2.000802627808928E+16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-83366776158705.328</v>
      </c>
      <c r="L5854" s="444">
        <f t="shared" ca="1" si="194"/>
        <v>-2.0091393054247984E+16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-2.0091393054247984E+16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-83714137726033.266</v>
      </c>
      <c r="L5855" s="444">
        <f t="shared" ca="1" si="194"/>
        <v>-2.0175107191974016E+16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-2.0175107191974016E+16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-84062946633225.063</v>
      </c>
      <c r="L5856" s="444">
        <f t="shared" ca="1" si="194"/>
        <v>-2.025917013860724E+16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-2.025917013860724E+16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-84413208910863.5</v>
      </c>
      <c r="L5857" s="444">
        <f t="shared" ca="1" si="194"/>
        <v>-2.0343583347518104E+16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-2.0343583347518104E+16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-84764930614658.766</v>
      </c>
      <c r="L5858" s="444">
        <f t="shared" ca="1" si="194"/>
        <v>-2.0428348278132764E+16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-2.0428348278132764E+16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-85118117825553.188</v>
      </c>
      <c r="L5859" s="444">
        <f t="shared" ca="1" si="194"/>
        <v>-2.0513466395958316E+16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-2.0513466395958316E+16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-85472776649826.313</v>
      </c>
      <c r="L5860" s="444">
        <f t="shared" ca="1" si="194"/>
        <v>-2.0598939172608144E+16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-2.0598939172608144E+16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-85828913219200.594</v>
      </c>
      <c r="L5861" s="444">
        <f t="shared" ca="1" si="194"/>
        <v>-2.0684768085827344E+16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-2.0684768085827344E+16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-86186533690947.266</v>
      </c>
      <c r="L5862" s="444">
        <f t="shared" ca="1" si="194"/>
        <v>-2.0770954619518292E+16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-2.0770954619518292E+16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-86545644247992.875</v>
      </c>
      <c r="L5863" s="444">
        <f t="shared" ca="1" si="194"/>
        <v>-2.0857500263766284E+16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-2.0857500263766284E+16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-86906251099026.188</v>
      </c>
      <c r="L5864" s="444">
        <f t="shared" ca="1" si="194"/>
        <v>-2.0944406514865312E+16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-2.0944406514865312E+16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-87268360478605.469</v>
      </c>
      <c r="L5865" s="444">
        <f t="shared" ca="1" si="194"/>
        <v>-2.1031674875343916E+16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-2.1031674875343916E+16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-87631978647266.313</v>
      </c>
      <c r="L5866" s="444">
        <f t="shared" ca="1" si="194"/>
        <v>-2.1119306853991184E+16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-2.1119306853991184E+16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-87997111891629.938</v>
      </c>
      <c r="L5867" s="444">
        <f t="shared" ca="1" si="194"/>
        <v>-2.1207303965882812E+16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-2.1207303965882812E+16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-88363766524511.719</v>
      </c>
      <c r="L5868" s="444">
        <f t="shared" ca="1" si="194"/>
        <v>-2.1295667732407324E+16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-2.1295667732407324E+16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-88731948885030.516</v>
      </c>
      <c r="L5869" s="444">
        <f t="shared" ca="1" si="194"/>
        <v>-2.1384399681292356E+16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-2.1384399681292356E+16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-89101665338718.156</v>
      </c>
      <c r="L5870" s="444">
        <f t="shared" ca="1" si="194"/>
        <v>-2.1473501346631076E+16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-2.1473501346631076E+16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-89472922277629.484</v>
      </c>
      <c r="L5871" s="444">
        <f t="shared" ca="1" si="194"/>
        <v>-2.1562974268908704E+16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-2.1562974268908704E+16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-89845726120452.938</v>
      </c>
      <c r="L5872" s="444">
        <f t="shared" ca="1" si="194"/>
        <v>-2.1652819995029156E+16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-2.1652819995029156E+16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-90220083312621.484</v>
      </c>
      <c r="L5873" s="444">
        <f t="shared" ref="L5873:L6127" ca="1" si="199">I5873-J5873+K5873</f>
        <v>-2.1743040078341776E+16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-2.1743040078341776E+16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-90596000326424.063</v>
      </c>
      <c r="L5874" s="444">
        <f t="shared" ca="1" si="199"/>
        <v>-2.18336360786682E+16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-2.18336360786682E+16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-90973483661117.5</v>
      </c>
      <c r="L5875" s="444">
        <f t="shared" ca="1" si="199"/>
        <v>-2.1924609562329316E+16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-2.1924609562329316E+16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-91352539843038.813</v>
      </c>
      <c r="L5876" s="444">
        <f t="shared" ca="1" si="199"/>
        <v>-2.2015962102172356E+16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-2.2015962102172356E+16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-91733175425718.156</v>
      </c>
      <c r="L5877" s="444">
        <f t="shared" ca="1" si="199"/>
        <v>-2.2107695277598076E+16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-2.2107695277598076E+16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-92115396989991.984</v>
      </c>
      <c r="L5878" s="444">
        <f t="shared" ca="1" si="199"/>
        <v>-2.2199810674588068E+16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-2.2199810674588068E+16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-92499211144116.953</v>
      </c>
      <c r="L5879" s="444">
        <f t="shared" ca="1" si="199"/>
        <v>-2.2292309885732184E+16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-2.2292309885732184E+16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-92884624523884.094</v>
      </c>
      <c r="L5880" s="444">
        <f t="shared" ca="1" si="199"/>
        <v>-2.2385194510256068E+16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-2.2385194510256068E+16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-93271643792733.609</v>
      </c>
      <c r="L5881" s="444">
        <f t="shared" ca="1" si="199"/>
        <v>-2.24784661540488E+16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-2.24784661540488E+16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-93660275641870</v>
      </c>
      <c r="L5882" s="444">
        <f t="shared" ca="1" si="199"/>
        <v>-2.2572126429690672E+16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-2.2572126429690672E+16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-94050526790377.797</v>
      </c>
      <c r="L5883" s="444">
        <f t="shared" ca="1" si="199"/>
        <v>-2.2666176956481048E+16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-2.2666176956481048E+16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-94442403985337.703</v>
      </c>
      <c r="L5884" s="444">
        <f t="shared" ca="1" si="199"/>
        <v>-2.2760619360466384E+16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-2.2760619360466384E+16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-94835914001943.266</v>
      </c>
      <c r="L5885" s="444">
        <f t="shared" ca="1" si="199"/>
        <v>-2.2855455274468328E+16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-2.2855455274468328E+16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-95231063643618.031</v>
      </c>
      <c r="L5886" s="444">
        <f t="shared" ca="1" si="199"/>
        <v>-2.2950686338111948E+16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-2.2950686338111948E+16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-95627859742133.109</v>
      </c>
      <c r="L5887" s="444">
        <f t="shared" ca="1" si="199"/>
        <v>-2.304631419785408E+16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-2.304631419785408E+16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-96026309157725.328</v>
      </c>
      <c r="L5888" s="444">
        <f t="shared" ca="1" si="199"/>
        <v>-2.3142340507011804E+16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-2.3142340507011804E+16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-96426418779215.844</v>
      </c>
      <c r="L5889" s="444">
        <f t="shared" ca="1" si="199"/>
        <v>-2.323876692579102E+16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-2.323876692579102E+16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-96828195524129.25</v>
      </c>
      <c r="L5890" s="444">
        <f t="shared" ca="1" si="199"/>
        <v>-2.3335595121315148E+16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-2.3335595121315148E+16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-97231646338813.109</v>
      </c>
      <c r="L5891" s="444">
        <f t="shared" ca="1" si="199"/>
        <v>-2.343282676765396E+16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-2.343282676765396E+16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-97636778198558.172</v>
      </c>
      <c r="L5892" s="444">
        <f t="shared" ca="1" si="199"/>
        <v>-2.353046354585252E+16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-2.353046354585252E+16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-98043598107718.828</v>
      </c>
      <c r="L5893" s="444">
        <f t="shared" ca="1" si="199"/>
        <v>-2.362850714396024E+16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-2.362850714396024E+16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-98452113099834.328</v>
      </c>
      <c r="L5894" s="444">
        <f t="shared" ca="1" si="199"/>
        <v>-2.3726959257060076E+16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-2.3726959257060076E+16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-98862330237750.313</v>
      </c>
      <c r="L5895" s="444">
        <f t="shared" ca="1" si="199"/>
        <v>-2.3825821587297828E+16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-2.3825821587297828E+16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-99274256613740.953</v>
      </c>
      <c r="L5896" s="444">
        <f t="shared" ca="1" si="199"/>
        <v>-2.3925095843911568E+16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-2.3925095843911568E+16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-99687899349631.531</v>
      </c>
      <c r="L5897" s="444">
        <f t="shared" ca="1" si="199"/>
        <v>-2.40247837432612E+16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-2.40247837432612E+16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-100103265596921.67</v>
      </c>
      <c r="L5898" s="444">
        <f t="shared" ca="1" si="199"/>
        <v>-2.412488700885812E+16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-2.412488700885812E+16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-100520362536908.83</v>
      </c>
      <c r="L5899" s="444">
        <f t="shared" ca="1" si="199"/>
        <v>-2.4225407371395028E+16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-2.4225407371395028E+16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-100939197380812.61</v>
      </c>
      <c r="L5900" s="444">
        <f t="shared" ca="1" si="199"/>
        <v>-2.432634656877584E+16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-2.432634656877584E+16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-101359777369899.33</v>
      </c>
      <c r="L5901" s="444">
        <f t="shared" ca="1" si="199"/>
        <v>-2.442770634614574E+16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-2.442770634614574E+16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-101782109775607.25</v>
      </c>
      <c r="L5902" s="444">
        <f t="shared" ca="1" si="199"/>
        <v>-2.4529488455921348E+16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-2.4529488455921348E+16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-102206201899672.28</v>
      </c>
      <c r="L5903" s="444">
        <f t="shared" ca="1" si="199"/>
        <v>-2.463169465782102E+16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-2.463169465782102E+16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-102632061074254.25</v>
      </c>
      <c r="L5904" s="444">
        <f t="shared" ca="1" si="199"/>
        <v>-2.4734326718895276E+16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-2.4734326718895276E+16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-103059694662063.66</v>
      </c>
      <c r="L5905" s="444">
        <f t="shared" ca="1" si="199"/>
        <v>-2.483738641355734E+16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-2.483738641355734E+16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-103489110056488.92</v>
      </c>
      <c r="L5906" s="444">
        <f t="shared" ca="1" si="199"/>
        <v>-2.4940875523613828E+16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-2.4940875523613828E+16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-103920314681724.28</v>
      </c>
      <c r="L5907" s="444">
        <f t="shared" ca="1" si="199"/>
        <v>-2.5044795838295552E+16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-2.5044795838295552E+16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-104353315992898.13</v>
      </c>
      <c r="L5908" s="444">
        <f t="shared" ca="1" si="199"/>
        <v>-2.5149149154288452E+16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-2.5149149154288452E+16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-104788121476201.88</v>
      </c>
      <c r="L5909" s="444">
        <f t="shared" ca="1" si="199"/>
        <v>-2.5253937275764652E+16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-2.5253937275764652E+16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-105224738649019.38</v>
      </c>
      <c r="L5910" s="444">
        <f t="shared" ca="1" si="199"/>
        <v>-2.5359162014413672E+16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-2.5359162014413672E+16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-105663175060056.97</v>
      </c>
      <c r="L5911" s="444">
        <f t="shared" ca="1" si="199"/>
        <v>-2.5464825189473728E+16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-2.5464825189473728E+16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-106103438289473.86</v>
      </c>
      <c r="L5912" s="444">
        <f t="shared" ca="1" si="199"/>
        <v>-2.55709286277632E+16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-2.55709286277632E+16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-106545535949013.33</v>
      </c>
      <c r="L5913" s="444">
        <f t="shared" ca="1" si="199"/>
        <v>-2.5677474163712212E+16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-2.5677474163712212E+16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-106989475682134.22</v>
      </c>
      <c r="L5914" s="444">
        <f t="shared" ca="1" si="199"/>
        <v>-2.5784463639394348E+16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-2.5784463639394348E+16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-107435265164143.11</v>
      </c>
      <c r="L5915" s="444">
        <f t="shared" ca="1" si="199"/>
        <v>-2.5891898904558492E+16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-2.5891898904558492E+16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-107882912102327.05</v>
      </c>
      <c r="L5916" s="444">
        <f t="shared" ca="1" si="199"/>
        <v>-2.599978181666082E+16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-2.599978181666082E+16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-108332424236086.75</v>
      </c>
      <c r="L5917" s="444">
        <f t="shared" ca="1" si="199"/>
        <v>-2.6108114240896908E+16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-2.6108114240896908E+16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-108783809337070.45</v>
      </c>
      <c r="L5918" s="444">
        <f t="shared" ca="1" si="199"/>
        <v>-2.621689805023398E+16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-2.621689805023398E+16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-109237075209308.25</v>
      </c>
      <c r="L5919" s="444">
        <f t="shared" ca="1" si="199"/>
        <v>-2.6326135125443288E+16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-2.6326135125443288E+16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-109692229689347.03</v>
      </c>
      <c r="L5920" s="444">
        <f t="shared" ca="1" si="199"/>
        <v>-2.6435827355132636E+16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-2.6435827355132636E+16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-110149280646385.98</v>
      </c>
      <c r="L5921" s="444">
        <f t="shared" ca="1" si="199"/>
        <v>-2.654597663577902E+16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-2.654597663577902E+16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-110608235982412.58</v>
      </c>
      <c r="L5922" s="444">
        <f t="shared" ca="1" si="199"/>
        <v>-2.6656584871761432E+16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-2.6656584871761432E+16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-111069103632339.3</v>
      </c>
      <c r="L5923" s="444">
        <f t="shared" ca="1" si="199"/>
        <v>-2.6767653975393772E+16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-2.6767653975393772E+16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-111531891564140.72</v>
      </c>
      <c r="L5924" s="444">
        <f t="shared" ca="1" si="199"/>
        <v>-2.6879185866957912E+16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-2.6879185866957912E+16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-111996607778991.3</v>
      </c>
      <c r="L5925" s="444">
        <f t="shared" ca="1" si="199"/>
        <v>-2.6991182474736904E+16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-2.6991182474736904E+16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-112463260311403.77</v>
      </c>
      <c r="L5926" s="444">
        <f t="shared" ca="1" si="199"/>
        <v>-2.7103645735048308E+16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-2.7103645735048308E+16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-112931857229367.95</v>
      </c>
      <c r="L5927" s="444">
        <f t="shared" ca="1" si="199"/>
        <v>-2.7216577592277676E+16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-2.7216577592277676E+16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-113402406634490.31</v>
      </c>
      <c r="L5928" s="444">
        <f t="shared" ca="1" si="199"/>
        <v>-2.7329979998912168E+16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-2.7329979998912168E+16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-113874916662134.03</v>
      </c>
      <c r="L5929" s="444">
        <f t="shared" ca="1" si="199"/>
        <v>-2.7443854915574304E+16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-2.7443854915574304E+16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-114349395481559.59</v>
      </c>
      <c r="L5930" s="444">
        <f t="shared" ca="1" si="199"/>
        <v>-2.7558204311055864E+16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-2.7558204311055864E+16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-114825851296066.09</v>
      </c>
      <c r="L5931" s="444">
        <f t="shared" ca="1" si="199"/>
        <v>-2.7673030162351932E+16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-2.7673030162351932E+16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-115304292343133.05</v>
      </c>
      <c r="L5932" s="444">
        <f t="shared" ca="1" si="199"/>
        <v>-2.7788334454695064E+16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-2.7788334454695064E+16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-115784726894562.77</v>
      </c>
      <c r="L5933" s="444">
        <f t="shared" ca="1" si="199"/>
        <v>-2.7904119181589628E+16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-2.7904119181589628E+16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-116267163256623.45</v>
      </c>
      <c r="L5934" s="444">
        <f t="shared" ca="1" si="199"/>
        <v>-2.8020386344846252E+16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-2.8020386344846252E+16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-116751609770192.72</v>
      </c>
      <c r="L5935" s="444">
        <f t="shared" ca="1" si="199"/>
        <v>-2.8137137954616444E+16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-2.8137137954616444E+16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-117238074810901.84</v>
      </c>
      <c r="L5936" s="444">
        <f t="shared" ca="1" si="199"/>
        <v>-2.8254376029427344E+16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-2.8254376029427344E+16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-117726566789280.59</v>
      </c>
      <c r="L5937" s="444">
        <f t="shared" ca="1" si="199"/>
        <v>-2.8372102596216624E+16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-2.8372102596216624E+16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-118217094150902.59</v>
      </c>
      <c r="L5938" s="444">
        <f t="shared" ca="1" si="199"/>
        <v>-2.8490319690367528E+16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-2.8490319690367528E+16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-118709665376531.36</v>
      </c>
      <c r="L5939" s="444">
        <f t="shared" ca="1" si="199"/>
        <v>-2.860902935574406E+16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-2.860902935574406E+16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-119204288982266.94</v>
      </c>
      <c r="L5940" s="444">
        <f t="shared" ca="1" si="199"/>
        <v>-2.8728233644726328E+16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-2.8728233644726328E+16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-119700973519693.02</v>
      </c>
      <c r="L5941" s="444">
        <f t="shared" ca="1" si="199"/>
        <v>-2.884793461824602E+16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-2.884793461824602E+16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-120199727576025.08</v>
      </c>
      <c r="L5942" s="444">
        <f t="shared" ca="1" si="199"/>
        <v>-2.8968134345822044E+16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-2.8968134345822044E+16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-120700559774258.52</v>
      </c>
      <c r="L5943" s="444">
        <f t="shared" ca="1" si="199"/>
        <v>-2.9088834905596304E+16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-2.9088834905596304E+16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-121203478773317.94</v>
      </c>
      <c r="L5944" s="444">
        <f t="shared" ca="1" si="199"/>
        <v>-2.921003838436962E+16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-2.921003838436962E+16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-121708493268206.77</v>
      </c>
      <c r="L5945" s="444">
        <f t="shared" ca="1" si="199"/>
        <v>-2.9331746877637828E+16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-2.9331746877637828E+16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-122215611990157.59</v>
      </c>
      <c r="L5946" s="444">
        <f t="shared" ca="1" si="199"/>
        <v>-2.9453962489627984E+16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-2.9453962489627984E+16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-122724843706783.25</v>
      </c>
      <c r="L5947" s="444">
        <f t="shared" ca="1" si="199"/>
        <v>-2.9576687333334768E+16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-2.9576687333334768E+16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-123236197222228.2</v>
      </c>
      <c r="L5948" s="444">
        <f t="shared" ca="1" si="199"/>
        <v>-2.9699923530556996E+16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-2.9699923530556996E+16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-123749681377320.81</v>
      </c>
      <c r="L5949" s="444">
        <f t="shared" ca="1" si="199"/>
        <v>-2.9823673211934316E+16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-2.9823673211934316E+16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-124265305049726.31</v>
      </c>
      <c r="L5950" s="444">
        <f t="shared" ca="1" si="199"/>
        <v>-2.9947938516984044E+16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-2.9947938516984044E+16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-124783077154100.19</v>
      </c>
      <c r="L5951" s="444">
        <f t="shared" ca="1" si="199"/>
        <v>-3.0072721594138144E+16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-3.0072721594138144E+16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-125303006642242.27</v>
      </c>
      <c r="L5952" s="444">
        <f t="shared" ca="1" si="199"/>
        <v>-3.0198024600780388E+16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-3.0198024600780388E+16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-125825102503251.61</v>
      </c>
      <c r="L5953" s="444">
        <f t="shared" ca="1" si="199"/>
        <v>-3.032384970328364E+16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-3.032384970328364E+16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-126349373763681.84</v>
      </c>
      <c r="L5954" s="444">
        <f t="shared" ca="1" si="199"/>
        <v>-3.045019907704732E+16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-3.045019907704732E+16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-126875829487697.17</v>
      </c>
      <c r="L5955" s="444">
        <f t="shared" ca="1" si="199"/>
        <v>-3.0577074906535016E+16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-3.0577074906535016E+16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-127404478777229.23</v>
      </c>
      <c r="L5956" s="444">
        <f t="shared" ca="1" si="199"/>
        <v>-3.0704479385312244E+16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-3.0704479385312244E+16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-127935330772134.33</v>
      </c>
      <c r="L5957" s="444">
        <f t="shared" ca="1" si="199"/>
        <v>-3.083241471608438E+16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-3.083241471608438E+16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-128468394650351.59</v>
      </c>
      <c r="L5958" s="444">
        <f t="shared" ca="1" si="199"/>
        <v>-3.0960883110734732E+16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-3.0960883110734732E+16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-129003679628061.38</v>
      </c>
      <c r="L5959" s="444">
        <f t="shared" ca="1" si="199"/>
        <v>-3.1089886790362792E+16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-3.1089886790362792E+16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-129541194959844.97</v>
      </c>
      <c r="L5960" s="444">
        <f t="shared" ca="1" si="199"/>
        <v>-3.1219427985322636E+16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-3.1219427985322636E+16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-130080949938844.33</v>
      </c>
      <c r="L5961" s="444">
        <f t="shared" ca="1" si="199"/>
        <v>-3.134950893526148E+16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-3.134950893526148E+16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-130622953896922.83</v>
      </c>
      <c r="L5962" s="444">
        <f t="shared" ca="1" si="199"/>
        <v>-3.1480131889158404E+16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-3.1480131889158404E+16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-131167216204826.69</v>
      </c>
      <c r="L5963" s="444">
        <f t="shared" ca="1" si="199"/>
        <v>-3.1611299105363232E+16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-3.1611299105363232E+16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-131713746272346.8</v>
      </c>
      <c r="L5964" s="444">
        <f t="shared" ca="1" si="199"/>
        <v>-3.174301285163558E+16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-3.174301285163558E+16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-132262553548481.58</v>
      </c>
      <c r="L5965" s="444">
        <f t="shared" ca="1" si="199"/>
        <v>-3.187527540518406E+16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-3.187527540518406E+16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-132813647521600.27</v>
      </c>
      <c r="L5966" s="444">
        <f t="shared" ca="1" si="199"/>
        <v>-3.200808905270566E+16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-3.200808905270566E+16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-133367037719606.92</v>
      </c>
      <c r="L5967" s="444">
        <f t="shared" ca="1" si="199"/>
        <v>-3.2141456090425268E+16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-3.2141456090425268E+16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-133922733710105.28</v>
      </c>
      <c r="L5968" s="444">
        <f t="shared" ca="1" si="199"/>
        <v>-3.2275378824135372E+16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-3.2275378824135372E+16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-134480745100564.05</v>
      </c>
      <c r="L5969" s="444">
        <f t="shared" ca="1" si="199"/>
        <v>-3.2409859569235936E+16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-3.2409859569235936E+16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-135041081538483.06</v>
      </c>
      <c r="L5970" s="444">
        <f t="shared" ca="1" si="199"/>
        <v>-3.254490065077442E+16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-3.254490065077442E+16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-135603752711560.08</v>
      </c>
      <c r="L5971" s="444">
        <f t="shared" ca="1" si="199"/>
        <v>-3.268050440348598E+16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-3.268050440348598E+16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-136168768347858.23</v>
      </c>
      <c r="L5972" s="444">
        <f t="shared" ca="1" si="199"/>
        <v>-3.281667317183384E+16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-3.281667317183384E+16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-136736138215974.33</v>
      </c>
      <c r="L5973" s="444">
        <f t="shared" ca="1" si="199"/>
        <v>-3.2953409310049816E+16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-3.2953409310049816E+16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-137305872125207.55</v>
      </c>
      <c r="L5974" s="444">
        <f t="shared" ca="1" si="199"/>
        <v>-3.3090715182175024E+16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-3.3090715182175024E+16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-137877979925729.27</v>
      </c>
      <c r="L5975" s="444">
        <f t="shared" ca="1" si="199"/>
        <v>-3.3228593162100752E+16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-3.3228593162100752E+16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-138452471508753.14</v>
      </c>
      <c r="L5976" s="444">
        <f t="shared" ca="1" si="199"/>
        <v>-3.3367045633609504E+16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-3.3367045633609504E+16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-139029356806706.25</v>
      </c>
      <c r="L5977" s="444">
        <f t="shared" ca="1" si="199"/>
        <v>-3.3506074990416212E+16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-3.3506074990416212E+16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-139608645793400.88</v>
      </c>
      <c r="L5978" s="444">
        <f t="shared" ca="1" si="199"/>
        <v>-3.3645683636209612E+16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-3.3645683636209612E+16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-140190348484206.72</v>
      </c>
      <c r="L5979" s="444">
        <f t="shared" ca="1" si="199"/>
        <v>-3.378587398469382E+16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-3.378587398469382E+16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-140774474936224.25</v>
      </c>
      <c r="L5980" s="444">
        <f t="shared" ca="1" si="199"/>
        <v>-3.3926648459630044E+16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-3.3926648459630044E+16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-141361035248458.53</v>
      </c>
      <c r="L5981" s="444">
        <f t="shared" ca="1" si="199"/>
        <v>-3.4068009494878504E+16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-3.4068009494878504E+16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-141950039561993.75</v>
      </c>
      <c r="L5982" s="444">
        <f t="shared" ca="1" si="199"/>
        <v>-3.4209959534440496E+16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-3.4209959534440496E+16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-142541498060168.72</v>
      </c>
      <c r="L5983" s="444">
        <f t="shared" ca="1" si="199"/>
        <v>-3.4352501032500664E+16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-3.4352501032500664E+16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-143135420968752.75</v>
      </c>
      <c r="L5984" s="444">
        <f t="shared" ca="1" si="199"/>
        <v>-3.4495636453469416E+16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-3.4495636453469416E+16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-143731818556122.56</v>
      </c>
      <c r="L5985" s="444">
        <f t="shared" ca="1" si="199"/>
        <v>-3.463936827202554E+16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-3.463936827202554E+16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-144330701133439.75</v>
      </c>
      <c r="L5986" s="444">
        <f t="shared" ca="1" si="199"/>
        <v>-3.478369897315898E+16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-3.478369897315898E+16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-144932079054829.09</v>
      </c>
      <c r="L5987" s="444">
        <f t="shared" ca="1" si="199"/>
        <v>-3.4928631052213808E+16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-3.4928631052213808E+16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-145535962717557.53</v>
      </c>
      <c r="L5988" s="444">
        <f t="shared" ca="1" si="199"/>
        <v>-3.5074167014931364E+16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-3.5074167014931364E+16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-146142362562214.03</v>
      </c>
      <c r="L5989" s="444">
        <f t="shared" ca="1" si="199"/>
        <v>-3.522030937749358E+16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-3.522030937749358E+16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-146751289072889.91</v>
      </c>
      <c r="L5990" s="444">
        <f t="shared" ca="1" si="199"/>
        <v>-3.5367060666566468E+16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-3.5367060666566468E+16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-147362752777360.25</v>
      </c>
      <c r="L5991" s="444">
        <f t="shared" ca="1" si="199"/>
        <v>-3.5514423419343828E+16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-3.5514423419343828E+16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-147976764247265.94</v>
      </c>
      <c r="L5992" s="444">
        <f t="shared" ca="1" si="199"/>
        <v>-3.5662400183591092E+16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-3.5662400183591092E+16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-148593334098296.22</v>
      </c>
      <c r="L5993" s="444">
        <f t="shared" ca="1" si="199"/>
        <v>-3.5810993517689388E+16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-3.5810993517689388E+16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-149212472990372.44</v>
      </c>
      <c r="L5994" s="444">
        <f t="shared" ca="1" si="199"/>
        <v>-3.596020599067976E+16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-3.596020599067976E+16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-149834191627832.34</v>
      </c>
      <c r="L5995" s="444">
        <f t="shared" ca="1" si="199"/>
        <v>-3.6110040182307592E+16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-3.6110040182307592E+16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-150458500759614.97</v>
      </c>
      <c r="L5996" s="444">
        <f t="shared" ca="1" si="199"/>
        <v>-3.6260498683067208E+16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-3.6260498683067208E+16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-151085411179446.69</v>
      </c>
      <c r="L5997" s="444">
        <f t="shared" ca="1" si="199"/>
        <v>-3.6411584094246656E+16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-3.6411584094246656E+16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-151714933726027.72</v>
      </c>
      <c r="L5998" s="444">
        <f t="shared" ca="1" si="199"/>
        <v>-3.656329902797268E+16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-3.656329902797268E+16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-152347079283219.5</v>
      </c>
      <c r="L5999" s="444">
        <f t="shared" ca="1" si="199"/>
        <v>-3.6715646107255896E+16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-3.6715646107255896E+16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-152981858780232.91</v>
      </c>
      <c r="L6000" s="444">
        <f t="shared" ca="1" si="199"/>
        <v>-3.6868627966036128E+16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-3.6868627966036128E+16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-153619283191817.19</v>
      </c>
      <c r="L6001" s="444">
        <f t="shared" ca="1" si="199"/>
        <v>-3.7022247249227944E+16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-3.7022247249227944E+16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-154259363538449.75</v>
      </c>
      <c r="L6002" s="444">
        <f t="shared" ca="1" si="199"/>
        <v>-3.7176506612766392E+16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-3.7176506612766392E+16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-154902110886526.63</v>
      </c>
      <c r="L6003" s="444">
        <f t="shared" ca="1" si="199"/>
        <v>-3.733140872365292E+16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-3.733140872365292E+16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-155547536348553.84</v>
      </c>
      <c r="L6004" s="444">
        <f t="shared" ca="1" si="199"/>
        <v>-3.7486956260001472E+16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-3.7486956260001472E+16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-156195651083339.47</v>
      </c>
      <c r="L6005" s="444">
        <f t="shared" ca="1" si="199"/>
        <v>-3.7643151911084808E+16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-3.7643151911084808E+16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-156846466296186.69</v>
      </c>
      <c r="L6006" s="444">
        <f t="shared" ca="1" si="199"/>
        <v>-3.7799998377380992E+16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-3.7799998377380992E+16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-157499993239087.47</v>
      </c>
      <c r="L6007" s="444">
        <f t="shared" ca="1" si="199"/>
        <v>-3.795749837062008E+16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-3.795749837062008E+16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-158156243210917</v>
      </c>
      <c r="L6008" s="444">
        <f t="shared" ca="1" si="199"/>
        <v>-3.8115654613831E+16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-3.8115654613831E+16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-158815227557629.16</v>
      </c>
      <c r="L6009" s="444">
        <f t="shared" ca="1" si="199"/>
        <v>-3.8274469841388632E+16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-3.8274469841388632E+16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-159476957672452.63</v>
      </c>
      <c r="L6010" s="444">
        <f t="shared" ca="1" si="199"/>
        <v>-3.8433946799061088E+16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-3.8433946799061088E+16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-160141444996087.88</v>
      </c>
      <c r="L6011" s="444">
        <f t="shared" ca="1" si="199"/>
        <v>-3.8594088244057176E+16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-3.8594088244057176E+16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-160808701016904.91</v>
      </c>
      <c r="L6012" s="444">
        <f t="shared" ca="1" si="199"/>
        <v>-3.875489694507408E+16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-3.875489694507408E+16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-161478737271142</v>
      </c>
      <c r="L6013" s="444">
        <f t="shared" ca="1" si="199"/>
        <v>-3.8916375682345224E+16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-3.8916375682345224E+16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-162151565343105.09</v>
      </c>
      <c r="L6014" s="444">
        <f t="shared" ca="1" si="199"/>
        <v>-3.9078527247688328E+16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-3.9078527247688328E+16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-162827196865368.03</v>
      </c>
      <c r="L6015" s="444">
        <f t="shared" ca="1" si="199"/>
        <v>-3.9241354444553696E+16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-3.9241354444553696E+16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-163505643518973.72</v>
      </c>
      <c r="L6016" s="444">
        <f t="shared" ca="1" si="199"/>
        <v>-3.9404860088072672E+16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-3.9404860088072672E+16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-164186917033636.13</v>
      </c>
      <c r="L6017" s="444">
        <f t="shared" ca="1" si="199"/>
        <v>-3.9569047005106312E+16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-3.9569047005106312E+16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-164871029187942.97</v>
      </c>
      <c r="L6018" s="444">
        <f t="shared" ca="1" si="199"/>
        <v>-3.9733918034294256E+16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-3.9733918034294256E+16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-165557991809559.41</v>
      </c>
      <c r="L6019" s="444">
        <f t="shared" ca="1" si="199"/>
        <v>-3.9899476026103816E+16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-3.9899476026103816E+16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-166247816775432.56</v>
      </c>
      <c r="L6020" s="444">
        <f t="shared" ca="1" si="199"/>
        <v>-4.0065723842879248E+16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-4.0065723842879248E+16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-166940516011996.88</v>
      </c>
      <c r="L6021" s="444">
        <f t="shared" ca="1" si="199"/>
        <v>-4.0232664358891248E+16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-4.0232664358891248E+16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-167636101495380.19</v>
      </c>
      <c r="L6022" s="444">
        <f t="shared" ca="1" si="199"/>
        <v>-4.0400300460386632E+16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-4.0400300460386632E+16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-168334585251610.97</v>
      </c>
      <c r="L6023" s="444">
        <f t="shared" ca="1" si="199"/>
        <v>-4.056863504563824E+16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-4.056863504563824E+16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-169035979356826</v>
      </c>
      <c r="L6024" s="444">
        <f t="shared" ca="1" si="199"/>
        <v>-4.0737671024995064E+16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-4.0737671024995064E+16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-169740295937479.44</v>
      </c>
      <c r="L6025" s="444">
        <f t="shared" ca="1" si="199"/>
        <v>-4.0907411320932544E+16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-4.0907411320932544E+16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-170447547170552.25</v>
      </c>
      <c r="L6026" s="444">
        <f t="shared" ca="1" si="199"/>
        <v>-4.1077858868103096E+16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-4.1077858868103096E+16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-171157745283762.91</v>
      </c>
      <c r="L6027" s="444">
        <f t="shared" ca="1" si="199"/>
        <v>-4.1249016613386856E+16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-4.1249016613386856E+16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-171870902555778.56</v>
      </c>
      <c r="L6028" s="444">
        <f t="shared" ca="1" si="199"/>
        <v>-4.1420887515942632E+16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-4.1420887515942632E+16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-172587031316427.63</v>
      </c>
      <c r="L6029" s="444">
        <f t="shared" ca="1" si="199"/>
        <v>-4.1593474547259056E+16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-4.1593474547259056E+16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-173306143946912.72</v>
      </c>
      <c r="L6030" s="444">
        <f t="shared" ca="1" si="199"/>
        <v>-4.1766780691205968E+16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-4.1766780691205968E+16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-174028252880024.88</v>
      </c>
      <c r="L6031" s="444">
        <f t="shared" ca="1" si="199"/>
        <v>-4.1940808944085992E+16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-4.1940808944085992E+16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-174753370600358.31</v>
      </c>
      <c r="L6032" s="444">
        <f t="shared" ca="1" si="199"/>
        <v>-4.2115562314686352E+16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-4.2115562314686352E+16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-175481509644526.47</v>
      </c>
      <c r="L6033" s="444">
        <f t="shared" ca="1" si="199"/>
        <v>-4.229104382433088E+16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-4.229104382433088E+16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-176212682601378.66</v>
      </c>
      <c r="L6034" s="444">
        <f t="shared" ca="1" si="199"/>
        <v>-4.2467256506932256E+16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-4.2467256506932256E+16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-176946902112217.72</v>
      </c>
      <c r="L6035" s="444">
        <f t="shared" ca="1" si="199"/>
        <v>-4.2644203409044472E+16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-4.2644203409044472E+16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-177684180871018.63</v>
      </c>
      <c r="L6036" s="444">
        <f t="shared" ca="1" si="199"/>
        <v>-4.2821887589915488E+16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-4.2821887589915488E+16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-178424531624647.88</v>
      </c>
      <c r="L6037" s="444">
        <f t="shared" ca="1" si="199"/>
        <v>-4.3000312121540136E+16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-4.3000312121540136E+16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-179167967173083.91</v>
      </c>
      <c r="L6038" s="444">
        <f t="shared" ca="1" si="199"/>
        <v>-4.3179480088713216E+16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-4.3179480088713216E+16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-179914500369638.41</v>
      </c>
      <c r="L6039" s="444">
        <f t="shared" ca="1" si="199"/>
        <v>-4.3359394589082856E+16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-4.3359394589082856E+16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-180664144121178.56</v>
      </c>
      <c r="L6040" s="444">
        <f t="shared" ca="1" si="199"/>
        <v>-4.3540058733204032E+16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-4.3540058733204032E+16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-181416911388350.13</v>
      </c>
      <c r="L6041" s="444">
        <f t="shared" ca="1" si="199"/>
        <v>-4.3721475644592384E+16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-4.3721475644592384E+16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-182172815185801.59</v>
      </c>
      <c r="L6042" s="444">
        <f t="shared" ca="1" si="199"/>
        <v>-4.3903648459778184E+16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-4.3903648459778184E+16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-182931868582409.09</v>
      </c>
      <c r="L6043" s="444">
        <f t="shared" ca="1" si="199"/>
        <v>-4.4086580328360592E+16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-4.4086580328360592E+16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-183694084701502.47</v>
      </c>
      <c r="L6044" s="444">
        <f t="shared" ca="1" si="199"/>
        <v>-4.4270274413062096E+16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-4.4270274413062096E+16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-184459476721092.06</v>
      </c>
      <c r="L6045" s="444">
        <f t="shared" ca="1" si="199"/>
        <v>-4.4454733889783192E+16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-4.4454733889783192E+16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-185228057874096.63</v>
      </c>
      <c r="L6046" s="444">
        <f t="shared" ca="1" si="199"/>
        <v>-4.4639961947657288E+16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-4.4639961947657288E+16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-185999841448572.03</v>
      </c>
      <c r="L6047" s="444">
        <f t="shared" ca="1" si="199"/>
        <v>-4.4825961789105864E+16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-4.4825961789105864E+16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-186774840787941.09</v>
      </c>
      <c r="L6048" s="444">
        <f t="shared" ca="1" si="199"/>
        <v>-4.5012736629893808E+16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-4.5012736629893808E+16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-187553069291224.19</v>
      </c>
      <c r="L6049" s="444">
        <f t="shared" ca="1" si="199"/>
        <v>-4.5200289699185032E+16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-4.5200289699185032E+16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-188334540413270.97</v>
      </c>
      <c r="L6050" s="444">
        <f t="shared" ca="1" si="199"/>
        <v>-4.5388624239598304E+16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-4.5388624239598304E+16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-189119267664992.94</v>
      </c>
      <c r="L6051" s="444">
        <f t="shared" ca="1" si="199"/>
        <v>-4.5577743507263296E+16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-4.5577743507263296E+16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-189907264613597.06</v>
      </c>
      <c r="L6052" s="444">
        <f t="shared" ca="1" si="199"/>
        <v>-4.5767650771876896E+16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-4.5767650771876896E+16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-190698544882820.41</v>
      </c>
      <c r="L6053" s="444">
        <f t="shared" ca="1" si="199"/>
        <v>-4.595834931675972E+16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-4.595834931675972E+16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-191493122153165.5</v>
      </c>
      <c r="L6054" s="444">
        <f t="shared" ca="1" si="199"/>
        <v>-4.6149842438912888E+16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-4.6149842438912888E+16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-192291010162137.03</v>
      </c>
      <c r="L6055" s="444">
        <f t="shared" ca="1" si="199"/>
        <v>-4.6342133449075024E+16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-4.6342133449075024E+16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-193092222704479.25</v>
      </c>
      <c r="L6056" s="444">
        <f t="shared" ca="1" si="199"/>
        <v>-4.6535225671779504E+16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-4.6535225671779504E+16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-193896773632414.59</v>
      </c>
      <c r="L6057" s="444">
        <f t="shared" ca="1" si="199"/>
        <v>-4.672912244541192E+16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-4.672912244541192E+16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-194704676855883</v>
      </c>
      <c r="L6058" s="444">
        <f t="shared" ca="1" si="199"/>
        <v>-4.69238271222678E+16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-4.69238271222678E+16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-195515946342782.5</v>
      </c>
      <c r="L6059" s="444">
        <f t="shared" ca="1" si="199"/>
        <v>-4.7119343068610584E+16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-4.7119343068610584E+16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-196330596119210.75</v>
      </c>
      <c r="L6060" s="444">
        <f t="shared" ca="1" si="199"/>
        <v>-4.7315673664729792E+16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-4.7315673664729792E+16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-197148640269707.47</v>
      </c>
      <c r="L6061" s="444">
        <f t="shared" ca="1" si="199"/>
        <v>-4.7512822304999496E+16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-4.7512822304999496E+16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-197970092937497.91</v>
      </c>
      <c r="L6062" s="444">
        <f t="shared" ca="1" si="199"/>
        <v>-4.7710792397936992E+16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-4.7710792397936992E+16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-198794968324737.47</v>
      </c>
      <c r="L6063" s="444">
        <f t="shared" ca="1" si="199"/>
        <v>-4.7909587366261728E+16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-4.7909587366261728E+16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-199623280692757.19</v>
      </c>
      <c r="L6064" s="444">
        <f t="shared" ca="1" si="199"/>
        <v>-4.8109210646954488E+16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-4.8109210646954488E+16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-200455044362310.38</v>
      </c>
      <c r="L6065" s="444">
        <f t="shared" ca="1" si="199"/>
        <v>-4.83096656913168E+16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-4.83096656913168E+16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-201290273713820</v>
      </c>
      <c r="L6066" s="444">
        <f t="shared" ca="1" si="199"/>
        <v>-4.8510955965030624E+16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-4.8510955965030624E+16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-202128983187627.59</v>
      </c>
      <c r="L6067" s="444">
        <f t="shared" ca="1" si="199"/>
        <v>-4.8713084948218248E+16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-4.8713084948218248E+16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-202971187284242.69</v>
      </c>
      <c r="L6068" s="444">
        <f t="shared" ca="1" si="199"/>
        <v>-4.8916056135502488E+16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-4.8916056135502488E+16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-203816900564593.69</v>
      </c>
      <c r="L6069" s="444">
        <f t="shared" ca="1" si="199"/>
        <v>-4.911987303606708E+16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-4.911987303606708E+16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-204666137650279.5</v>
      </c>
      <c r="L6070" s="444">
        <f t="shared" ca="1" si="199"/>
        <v>-4.932453917371736E+16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-4.932453917371736E+16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-205518913223822.34</v>
      </c>
      <c r="L6071" s="444">
        <f t="shared" ca="1" si="199"/>
        <v>-4.9530058086941184E+16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-4.9530058086941184E+16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-206375242028921.59</v>
      </c>
      <c r="L6072" s="444">
        <f t="shared" ca="1" si="199"/>
        <v>-4.9736433328970104E+16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-4.9736433328970104E+16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-207235138870708.75</v>
      </c>
      <c r="L6073" s="444">
        <f t="shared" ca="1" si="199"/>
        <v>-4.9943668467840816E+16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-4.9943668467840816E+16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-208098618616003.41</v>
      </c>
      <c r="L6074" s="444">
        <f t="shared" ca="1" si="199"/>
        <v>-5.0151767086456816E+16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-5.0151767086456816E+16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-208965696193570.06</v>
      </c>
      <c r="L6075" s="444">
        <f t="shared" ca="1" si="199"/>
        <v>-5.0360732782650384E+16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-5.0360732782650384E+16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-209836386594376.59</v>
      </c>
      <c r="L6076" s="444">
        <f t="shared" ca="1" si="199"/>
        <v>-5.057056916924476E+16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-5.057056916924476E+16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-210710704871853.16</v>
      </c>
      <c r="L6077" s="444">
        <f t="shared" ca="1" si="199"/>
        <v>-5.0781279874116616E+16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-5.0781279874116616E+16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-211588666142152.56</v>
      </c>
      <c r="L6078" s="444">
        <f t="shared" ca="1" si="199"/>
        <v>-5.0992868540258768E+16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-5.0992868540258768E+16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-212470285584411.53</v>
      </c>
      <c r="L6079" s="444">
        <f t="shared" ca="1" si="199"/>
        <v>-5.1205338825843176E+16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-5.1205338825843176E+16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-213355578441013.22</v>
      </c>
      <c r="L6080" s="444">
        <f t="shared" ca="1" si="199"/>
        <v>-5.1418694404284192E+16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-5.1418694404284192E+16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-214244560017850.81</v>
      </c>
      <c r="L6081" s="444">
        <f t="shared" ca="1" si="199"/>
        <v>-5.163293896430204E+16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-5.163293896430204E+16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-215137245684591.84</v>
      </c>
      <c r="L6082" s="444">
        <f t="shared" ca="1" si="199"/>
        <v>-5.1848076209986632E+16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-5.1848076209986632E+16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-216033650874944.31</v>
      </c>
      <c r="L6083" s="444">
        <f t="shared" ca="1" si="199"/>
        <v>-5.2064109860861576E+16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-5.2064109860861576E+16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-216933791086923.22</v>
      </c>
      <c r="L6084" s="444">
        <f t="shared" ca="1" si="199"/>
        <v>-5.2281043651948496E+16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-5.2281043651948496E+16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-217837681883118.72</v>
      </c>
      <c r="L6085" s="444">
        <f t="shared" ca="1" si="199"/>
        <v>-5.2498881333831616E+16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-5.2498881333831616E+16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-218745338890965.06</v>
      </c>
      <c r="L6086" s="444">
        <f t="shared" ca="1" si="199"/>
        <v>-5.2717626672722584E+16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-5.2717626672722584E+16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-219656777803010.75</v>
      </c>
      <c r="L6087" s="444">
        <f t="shared" ca="1" si="199"/>
        <v>-5.2937283450525592E+16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-5.2937283450525592E+16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-220572014377189.97</v>
      </c>
      <c r="L6088" s="444">
        <f t="shared" ca="1" si="199"/>
        <v>-5.3157855464902784E+16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-5.3157855464902784E+16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-221491064437094.94</v>
      </c>
      <c r="L6089" s="444">
        <f t="shared" ca="1" si="199"/>
        <v>-5.337934652933988E+16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-5.337934652933988E+16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-222413943872249.5</v>
      </c>
      <c r="L6090" s="444">
        <f t="shared" ca="1" si="199"/>
        <v>-5.3601760473212128E+16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-5.3601760473212128E+16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-223340668638383.88</v>
      </c>
      <c r="L6091" s="444">
        <f t="shared" ca="1" si="199"/>
        <v>-5.3825101141850512E+16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-5.3825101141850512E+16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-224271254757710.47</v>
      </c>
      <c r="L6092" s="444">
        <f t="shared" ca="1" si="199"/>
        <v>-5.4049372396608224E+16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-5.4049372396608224E+16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-225205718319200.94</v>
      </c>
      <c r="L6093" s="444">
        <f t="shared" ca="1" si="199"/>
        <v>-5.4274578114927424E+16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-5.4274578114927424E+16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-226144075478864.25</v>
      </c>
      <c r="L6094" s="444">
        <f t="shared" ca="1" si="199"/>
        <v>-5.4500722190406288E+16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-5.4500722190406288E+16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-227086342460026.19</v>
      </c>
      <c r="L6095" s="444">
        <f t="shared" ca="1" si="199"/>
        <v>-5.4727808532866312E+16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-5.4727808532866312E+16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-228032535553609.63</v>
      </c>
      <c r="L6096" s="444">
        <f t="shared" ca="1" si="199"/>
        <v>-5.495584106841992E+16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-5.495584106841992E+16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-228982671118416.34</v>
      </c>
      <c r="L6097" s="444">
        <f t="shared" ca="1" si="199"/>
        <v>-5.5184823739538336E+16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-5.5184823739538336E+16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-229936765581409.72</v>
      </c>
      <c r="L6098" s="444">
        <f t="shared" ca="1" si="199"/>
        <v>-5.5414760505119744E+16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-5.5414760505119744E+16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-230894835437998.94</v>
      </c>
      <c r="L6099" s="444">
        <f t="shared" ca="1" si="199"/>
        <v>-5.5645655340557744E+16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-5.5645655340557744E+16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-231856897252323.94</v>
      </c>
      <c r="L6100" s="444">
        <f t="shared" ca="1" si="199"/>
        <v>-5.5877512237810064E+16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-5.5877512237810064E+16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-232822967657541.94</v>
      </c>
      <c r="L6101" s="444">
        <f t="shared" ca="1" si="199"/>
        <v>-5.6110335205467608E+16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-5.6110335205467608E+16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-233793063356115.03</v>
      </c>
      <c r="L6102" s="444">
        <f t="shared" ca="1" si="199"/>
        <v>-5.634412826882372E+16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-5.634412826882372E+16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-234767201120098.88</v>
      </c>
      <c r="L6103" s="444">
        <f t="shared" ca="1" si="199"/>
        <v>-5.6578895469943816E+16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-5.6578895469943816E+16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-235745397791432.59</v>
      </c>
      <c r="L6104" s="444">
        <f t="shared" ca="1" si="199"/>
        <v>-5.6814640867735248E+16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-5.6814640867735248E+16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-236727670282230.16</v>
      </c>
      <c r="L6105" s="444">
        <f t="shared" ca="1" si="199"/>
        <v>-5.705136853801748E+16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-5.705136853801748E+16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-237714035575072.84</v>
      </c>
      <c r="L6106" s="444">
        <f t="shared" ca="1" si="199"/>
        <v>-5.7289082573592552E+16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-5.7289082573592552E+16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-238704510723302.28</v>
      </c>
      <c r="L6107" s="444">
        <f t="shared" ca="1" si="199"/>
        <v>-5.7527787084315856E+16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-5.7527787084315856E+16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-239699112851316.09</v>
      </c>
      <c r="L6108" s="444">
        <f t="shared" ca="1" si="199"/>
        <v>-5.7767486197167176E+16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-5.7767486197167176E+16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-240697859154863.25</v>
      </c>
      <c r="L6109" s="444">
        <f t="shared" ca="1" si="199"/>
        <v>-5.800818405632204E+16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-5.800818405632204E+16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-241700766901341.84</v>
      </c>
      <c r="L6110" s="444">
        <f t="shared" ca="1" si="199"/>
        <v>-5.8249884823223384E+16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-5.8249884823223384E+16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-242707853430097.41</v>
      </c>
      <c r="L6111" s="444">
        <f t="shared" ca="1" si="199"/>
        <v>-5.849259267665348E+16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-5.849259267665348E+16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-243719136152722.84</v>
      </c>
      <c r="L6112" s="444">
        <f t="shared" ca="1" si="199"/>
        <v>-5.87363118128062E+16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-5.87363118128062E+16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-244734632553359.16</v>
      </c>
      <c r="L6113" s="444">
        <f t="shared" ca="1" si="199"/>
        <v>-5.898104644535956E+16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-5.898104644535956E+16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-245754360188998.19</v>
      </c>
      <c r="L6114" s="444">
        <f t="shared" ca="1" si="199"/>
        <v>-5.922680080554856E+16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-5.922680080554856E+16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-246778336689785.66</v>
      </c>
      <c r="L6115" s="444">
        <f t="shared" ca="1" si="199"/>
        <v>-5.9473579142238344E+16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-5.9473579142238344E+16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-247806579759326.47</v>
      </c>
      <c r="L6116" s="444">
        <f t="shared" ca="1" si="199"/>
        <v>-5.9721385721997672E+16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-5.9721385721997672E+16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-248839107174990.34</v>
      </c>
      <c r="L6117" s="444">
        <f t="shared" ca="1" si="199"/>
        <v>-5.9970224829172664E+16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-5.9970224829172664E+16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-249875936788219.44</v>
      </c>
      <c r="L6118" s="444">
        <f t="shared" ca="1" si="199"/>
        <v>-6.022010076596088E+16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-6.022010076596088E+16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-250917086524837</v>
      </c>
      <c r="L6119" s="444">
        <f t="shared" ca="1" si="199"/>
        <v>-6.047101785248572E+16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-6.047101785248572E+16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-251962574385357.19</v>
      </c>
      <c r="L6120" s="444">
        <f t="shared" ca="1" si="199"/>
        <v>-6.072298042687108E+16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-6.072298042687108E+16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-253012418445296.16</v>
      </c>
      <c r="L6121" s="444">
        <f t="shared" ca="1" si="199"/>
        <v>-6.0975992845316376E+16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-6.0975992845316376E+16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-254066636855484.88</v>
      </c>
      <c r="L6122" s="444">
        <f t="shared" ca="1" si="199"/>
        <v>-6.1230059482171864E+16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-6.1230059482171864E+16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-255125247842382.75</v>
      </c>
      <c r="L6123" s="444">
        <f t="shared" ca="1" si="199"/>
        <v>-6.1485184730014248E+16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-6.1485184730014248E+16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-256188269708392.69</v>
      </c>
      <c r="L6124" s="444">
        <f t="shared" ca="1" si="199"/>
        <v>-6.174137299972264E+16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-6.174137299972264E+16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-257255720832177.69</v>
      </c>
      <c r="L6125" s="444">
        <f t="shared" ca="1" si="199"/>
        <v>-6.1998628720554816E+16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-6.1998628720554816E+16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-258327619668978.44</v>
      </c>
      <c r="L6126" s="444">
        <f t="shared" ca="1" si="199"/>
        <v>-6.2256956340223792E+16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-6.2256956340223792E+16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-259403984750932.5</v>
      </c>
      <c r="L6127" s="444">
        <f t="shared" ca="1" si="199"/>
        <v>-6.2516360324974728E+16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-6.2516360324974728E+16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-260484834687394.69</v>
      </c>
      <c r="L6128" s="444">
        <f t="shared" ref="L6128:L6250" ca="1" si="204">I6128-J6128+K6128</f>
        <v>-6.277684515966212E+16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-6.277684515966212E+16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-261570188165258.84</v>
      </c>
      <c r="L6129" s="444">
        <f t="shared" ca="1" si="204"/>
        <v>-6.3038415347827376E+16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-6.3038415347827376E+16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-262660063949280.72</v>
      </c>
      <c r="L6130" s="444">
        <f t="shared" ca="1" si="204"/>
        <v>-6.3301075411776656E+16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-6.3301075411776656E+16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-263754480882402.72</v>
      </c>
      <c r="L6131" s="444">
        <f t="shared" ca="1" si="204"/>
        <v>-6.3564829892659056E+16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-6.3564829892659056E+16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-264853457886079.41</v>
      </c>
      <c r="L6132" s="444">
        <f t="shared" ca="1" si="204"/>
        <v>-6.3829683350545136E+16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-6.3829683350545136E+16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-265957013960604.72</v>
      </c>
      <c r="L6133" s="444">
        <f t="shared" ca="1" si="204"/>
        <v>-6.4095640364505744E+16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-6.4095640364505744E+16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-267065168185440.59</v>
      </c>
      <c r="L6134" s="444">
        <f t="shared" ca="1" si="204"/>
        <v>-6.4362705532691184E+16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-6.4362705532691184E+16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-268177939719546.59</v>
      </c>
      <c r="L6135" s="444">
        <f t="shared" ca="1" si="204"/>
        <v>-6.4630883472410728E+16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-6.4630883472410728E+16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-269295347801711.41</v>
      </c>
      <c r="L6136" s="444">
        <f t="shared" ca="1" si="204"/>
        <v>-6.490017882021244E+16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-6.490017882021244E+16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-270417411750885.16</v>
      </c>
      <c r="L6137" s="444">
        <f t="shared" ca="1" si="204"/>
        <v>-6.5170596231963328E+16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-6.5170596231963328E+16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-271544150966513.88</v>
      </c>
      <c r="L6138" s="444">
        <f t="shared" ca="1" si="204"/>
        <v>-6.544214038292984E+16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-6.544214038292984E+16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-272675584928874.34</v>
      </c>
      <c r="L6139" s="444">
        <f t="shared" ca="1" si="204"/>
        <v>-6.5714815967858712E+16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-6.5714815967858712E+16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-273811733199411.28</v>
      </c>
      <c r="L6140" s="444">
        <f t="shared" ca="1" si="204"/>
        <v>-6.598862770105812E+16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-6.598862770105812E+16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-274952615421075.53</v>
      </c>
      <c r="L6141" s="444">
        <f t="shared" ca="1" si="204"/>
        <v>-6.6263580316479192E+16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-6.6263580316479192E+16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-276098251318663.28</v>
      </c>
      <c r="L6142" s="444">
        <f t="shared" ca="1" si="204"/>
        <v>-6.6539678567797856E+16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-6.6539678567797856E+16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-277248660699157.72</v>
      </c>
      <c r="L6143" s="444">
        <f t="shared" ca="1" si="204"/>
        <v>-6.6816927228497016E+16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-6.6816927228497016E+16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-278403863452070.91</v>
      </c>
      <c r="L6144" s="444">
        <f t="shared" ca="1" si="204"/>
        <v>-6.7095331091949088E+16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-6.7095331091949088E+16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-279563879549787.91</v>
      </c>
      <c r="L6145" s="444">
        <f t="shared" ca="1" si="204"/>
        <v>-6.7374894971498872E+16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-6.7374894971498872E+16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-280728729047912</v>
      </c>
      <c r="L6146" s="444">
        <f t="shared" ca="1" si="204"/>
        <v>-6.7655623700546784E+16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-6.7655623700546784E+16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-281898432085611.56</v>
      </c>
      <c r="L6147" s="444">
        <f t="shared" ca="1" si="204"/>
        <v>-6.7937522132632392E+16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-6.7937522132632392E+16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-283073008885968.31</v>
      </c>
      <c r="L6148" s="444">
        <f t="shared" ca="1" si="204"/>
        <v>-6.822059514151836E+16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-6.822059514151836E+16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-284252479756326.5</v>
      </c>
      <c r="L6149" s="444">
        <f t="shared" ca="1" si="204"/>
        <v>-6.8504847621274688E+16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-6.8504847621274688E+16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-285436865088644.5</v>
      </c>
      <c r="L6150" s="444">
        <f t="shared" ca="1" si="204"/>
        <v>-6.8790284486363336E+16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-6.8790284486363336E+16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-286626185359847.25</v>
      </c>
      <c r="L6151" s="444">
        <f t="shared" ca="1" si="204"/>
        <v>-6.9076910671723184E+16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-6.9076910671723184E+16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-287820461132179.94</v>
      </c>
      <c r="L6152" s="444">
        <f t="shared" ca="1" si="204"/>
        <v>-6.936473113285536E+16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-6.936473113285536E+16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-289019713053564</v>
      </c>
      <c r="L6153" s="444">
        <f t="shared" ca="1" si="204"/>
        <v>-6.9653750845908928E+16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-6.9653750845908928E+16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-290223961857953.88</v>
      </c>
      <c r="L6154" s="444">
        <f t="shared" ca="1" si="204"/>
        <v>-6.994397480776688E+16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-6.994397480776688E+16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-291433228365695.31</v>
      </c>
      <c r="L6155" s="444">
        <f t="shared" ca="1" si="204"/>
        <v>-7.0235408036132576E+16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-7.0235408036132576E+16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-292647533483885.75</v>
      </c>
      <c r="L6156" s="444">
        <f t="shared" ca="1" si="204"/>
        <v>-7.0528055569616464E+16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-7.0528055569616464E+16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-293866898206735.25</v>
      </c>
      <c r="L6157" s="444">
        <f t="shared" ca="1" si="204"/>
        <v>-7.08219224678232E+16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-7.08219224678232E+16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-295091343615930</v>
      </c>
      <c r="L6158" s="444">
        <f t="shared" ca="1" si="204"/>
        <v>-7.1117013811439128E+16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-7.1117013811439128E+16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-296320890880996.38</v>
      </c>
      <c r="L6159" s="444">
        <f t="shared" ca="1" si="204"/>
        <v>-7.1413334702320128E+16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-7.1413334702320128E+16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-297555561259667.19</v>
      </c>
      <c r="L6160" s="444">
        <f t="shared" ca="1" si="204"/>
        <v>-7.1710890263579792E+16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-7.1710890263579792E+16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-298795376098249.13</v>
      </c>
      <c r="L6161" s="444">
        <f t="shared" ca="1" si="204"/>
        <v>-7.200968563967804E+16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-7.200968563967804E+16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-300040356831991.81</v>
      </c>
      <c r="L6162" s="444">
        <f t="shared" ca="1" si="204"/>
        <v>-7.2309725996510032E+16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-7.2309725996510032E+16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-301290524985458.44</v>
      </c>
      <c r="L6163" s="444">
        <f t="shared" ca="1" si="204"/>
        <v>-7.2611016521495488E+16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-7.2611016521495488E+16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-302545902172897.88</v>
      </c>
      <c r="L6164" s="444">
        <f t="shared" ca="1" si="204"/>
        <v>-7.2913562423668384E+16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-7.2913562423668384E+16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-303806510098618.25</v>
      </c>
      <c r="L6165" s="444">
        <f t="shared" ca="1" si="204"/>
        <v>-7.3217368933767008E+16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-7.3217368933767008E+16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-305072370557362.5</v>
      </c>
      <c r="L6166" s="444">
        <f t="shared" ca="1" si="204"/>
        <v>-7.3522441304324368E+16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-7.3522441304324368E+16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-306343505434684.88</v>
      </c>
      <c r="L6167" s="444">
        <f t="shared" ca="1" si="204"/>
        <v>-7.3828784809759056E+16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-7.3828784809759056E+16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-307619936707329.38</v>
      </c>
      <c r="L6168" s="444">
        <f t="shared" ca="1" si="204"/>
        <v>-7.4136404746466384E+16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-7.4136404746466384E+16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-308901686443609.94</v>
      </c>
      <c r="L6169" s="444">
        <f t="shared" ca="1" si="204"/>
        <v>-7.444530643291E+16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-7.444530643291E+16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-310188776803791.69</v>
      </c>
      <c r="L6170" s="444">
        <f t="shared" ca="1" si="204"/>
        <v>-7.4755495209713792E+16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-7.4755495209713792E+16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-311481230040474.13</v>
      </c>
      <c r="L6171" s="444">
        <f t="shared" ca="1" si="204"/>
        <v>-7.5066976439754272E+16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-7.5066976439754272E+16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-312779068498976.13</v>
      </c>
      <c r="L6172" s="444">
        <f t="shared" ca="1" si="204"/>
        <v>-7.5379755508253248E+16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-7.5379755508253248E+16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-314082314617721.88</v>
      </c>
      <c r="L6173" s="444">
        <f t="shared" ca="1" si="204"/>
        <v>-7.5693837822870976E+16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-7.5693837822870976E+16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-315390990928629.06</v>
      </c>
      <c r="L6174" s="444">
        <f t="shared" ca="1" si="204"/>
        <v>-7.60092288137996E+16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-7.60092288137996E+16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-316705120057498.31</v>
      </c>
      <c r="L6175" s="444">
        <f t="shared" ca="1" si="204"/>
        <v>-7.6325933933857104E+16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-7.6325933933857104E+16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-318024724724404.63</v>
      </c>
      <c r="L6176" s="444">
        <f t="shared" ca="1" si="204"/>
        <v>-7.6643958658581504E+16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-7.6643958658581504E+16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-319349827744089.63</v>
      </c>
      <c r="L6177" s="444">
        <f t="shared" ca="1" si="204"/>
        <v>-7.69633084863256E+16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-7.69633084863256E+16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-320680452026356.69</v>
      </c>
      <c r="L6178" s="444">
        <f t="shared" ca="1" si="204"/>
        <v>-7.7283988938351952E+16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-7.7283988938351952E+16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-322016620576466.44</v>
      </c>
      <c r="L6179" s="444">
        <f t="shared" ca="1" si="204"/>
        <v>-7.7606005558928416E+16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-7.7606005558928416E+16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-323358356495535.06</v>
      </c>
      <c r="L6180" s="444">
        <f t="shared" ca="1" si="204"/>
        <v>-7.7929363915423952E+16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-7.7929363915423952E+16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-324705682980933.13</v>
      </c>
      <c r="L6181" s="444">
        <f t="shared" ca="1" si="204"/>
        <v>-7.825406959840488E+16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-7.825406959840488E+16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-326058623326687</v>
      </c>
      <c r="L6182" s="444">
        <f t="shared" ca="1" si="204"/>
        <v>-7.8580128221731568E+16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-7.8580128221731568E+16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-327417200923881.5</v>
      </c>
      <c r="L6183" s="444">
        <f t="shared" ca="1" si="204"/>
        <v>-7.8907545422655456E+16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-7.8907545422655456E+16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-328781439261064.38</v>
      </c>
      <c r="L6184" s="444">
        <f t="shared" ca="1" si="204"/>
        <v>-7.9236326861916528E+16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-7.9236326861916528E+16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-330151361924652.19</v>
      </c>
      <c r="L6185" s="444">
        <f t="shared" ca="1" si="204"/>
        <v>-7.9566478223841184E+16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-7.9566478223841184E+16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-331526992599338.25</v>
      </c>
      <c r="L6186" s="444">
        <f t="shared" ca="1" si="204"/>
        <v>-7.9898005216440528E+16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-7.9898005216440528E+16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-332908355068502.19</v>
      </c>
      <c r="L6187" s="444">
        <f t="shared" ca="1" si="204"/>
        <v>-8.0230913571509024E+16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-8.0230913571509024E+16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-334295473214620.94</v>
      </c>
      <c r="L6188" s="444">
        <f t="shared" ca="1" si="204"/>
        <v>-8.0565209044723648E+16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-8.0565209044723648E+16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-335688371019681.88</v>
      </c>
      <c r="L6189" s="444">
        <f t="shared" ca="1" si="204"/>
        <v>-8.0900897415743328E+16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-8.0900897415743328E+16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-337087072565597.19</v>
      </c>
      <c r="L6190" s="444">
        <f t="shared" ca="1" si="204"/>
        <v>-8.1237984488308928E+16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-8.1237984488308928E+16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-338491602034620.5</v>
      </c>
      <c r="L6191" s="444">
        <f t="shared" ca="1" si="204"/>
        <v>-8.1576476090343552E+16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-8.1576476090343552E+16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-339901983709764.81</v>
      </c>
      <c r="L6192" s="444">
        <f t="shared" ca="1" si="204"/>
        <v>-8.1916378074053312E+16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-8.1916378074053312E+16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-341318241975222.13</v>
      </c>
      <c r="L6193" s="444">
        <f t="shared" ca="1" si="204"/>
        <v>-8.2257696316028528E+16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-8.2257696316028528E+16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-342740401316785.5</v>
      </c>
      <c r="L6194" s="444">
        <f t="shared" ca="1" si="204"/>
        <v>-8.2600436717345312E+16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-8.2600436717345312E+16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-344168486322272.13</v>
      </c>
      <c r="L6195" s="444">
        <f t="shared" ca="1" si="204"/>
        <v>-8.2944605203667584E+16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-8.2944605203667584E+16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-345602521681948.25</v>
      </c>
      <c r="L6196" s="444">
        <f t="shared" ca="1" si="204"/>
        <v>-8.3290207725349536E+16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-8.3290207725349536E+16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-347042532188956.38</v>
      </c>
      <c r="L6197" s="444">
        <f t="shared" ca="1" si="204"/>
        <v>-8.3637250257538496E+16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-8.3637250257538496E+16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-348488542739743.75</v>
      </c>
      <c r="L6198" s="444">
        <f t="shared" ca="1" si="204"/>
        <v>-8.398573880027824E+16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-8.398573880027824E+16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-349940578334492.69</v>
      </c>
      <c r="L6199" s="444">
        <f t="shared" ca="1" si="204"/>
        <v>-8.4335679378612736E+16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-8.4335679378612736E+16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-351398664077553.06</v>
      </c>
      <c r="L6200" s="444">
        <f t="shared" ca="1" si="204"/>
        <v>-8.4687078042690288E+16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-8.4687078042690288E+16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-352862825177876.19</v>
      </c>
      <c r="L6201" s="444">
        <f t="shared" ca="1" si="204"/>
        <v>-8.503994086786816E+16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-8.503994086786816E+16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-354333086949450.69</v>
      </c>
      <c r="L6202" s="444">
        <f t="shared" ca="1" si="204"/>
        <v>-8.5394273954817616E+16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-8.5394273954817616E+16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-355809474811740.06</v>
      </c>
      <c r="L6203" s="444">
        <f t="shared" ca="1" si="204"/>
        <v>-8.575008342962936E+16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-8.575008342962936E+16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-357292014290122.31</v>
      </c>
      <c r="L6204" s="444">
        <f t="shared" ca="1" si="204"/>
        <v>-8.6107375443919488E+16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-8.6107375443919488E+16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-358780731016331.19</v>
      </c>
      <c r="L6205" s="444">
        <f t="shared" ca="1" si="204"/>
        <v>-8.6466156174935824E+16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-8.6466156174935824E+16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-360275650728899.25</v>
      </c>
      <c r="L6206" s="444">
        <f t="shared" ca="1" si="204"/>
        <v>-8.682643182566472E+16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-8.682643182566472E+16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-361776799273603</v>
      </c>
      <c r="L6207" s="444">
        <f t="shared" ca="1" si="204"/>
        <v>-8.718820862493832E+16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-8.718820862493832E+16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-363284202603909.69</v>
      </c>
      <c r="L6208" s="444">
        <f t="shared" ca="1" si="204"/>
        <v>-8.7551492827542224E+16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-8.7551492827542224E+16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-364797886781425.94</v>
      </c>
      <c r="L6209" s="444">
        <f t="shared" ca="1" si="204"/>
        <v>-8.7916290714323648E+16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-8.7916290714323648E+16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-366317877976348.5</v>
      </c>
      <c r="L6210" s="444">
        <f t="shared" ca="1" si="204"/>
        <v>-8.82826085923E+16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-8.82826085923E+16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-367844202467916.69</v>
      </c>
      <c r="L6211" s="444">
        <f t="shared" ca="1" si="204"/>
        <v>-8.865045279476792E+16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-8.865045279476792E+16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-369376886644866.31</v>
      </c>
      <c r="L6212" s="444">
        <f t="shared" ca="1" si="204"/>
        <v>-8.9019829681412784E+16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-8.9019829681412784E+16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-370915957005886.63</v>
      </c>
      <c r="L6213" s="444">
        <f t="shared" ca="1" si="204"/>
        <v>-8.9390745638418672E+16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-8.9390745638418672E+16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-372461440160077.81</v>
      </c>
      <c r="L6214" s="444">
        <f t="shared" ca="1" si="204"/>
        <v>-8.9763207078578752E+16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-8.9763207078578752E+16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-374013362827411.44</v>
      </c>
      <c r="L6215" s="444">
        <f t="shared" ca="1" si="204"/>
        <v>-9.013722044140616E+16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-9.013722044140616E+16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-375571751839192.31</v>
      </c>
      <c r="L6216" s="444">
        <f t="shared" ca="1" si="204"/>
        <v>-9.051279219324536E+16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-9.051279219324536E+16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-377136634138522.31</v>
      </c>
      <c r="L6217" s="444">
        <f t="shared" ca="1" si="204"/>
        <v>-9.0889928827383888E+16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-9.0889928827383888E+16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-378708036780766.19</v>
      </c>
      <c r="L6218" s="444">
        <f t="shared" ca="1" si="204"/>
        <v>-9.1268636864164656E+16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-9.1268636864164656E+16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-380285986934019.38</v>
      </c>
      <c r="L6219" s="444">
        <f t="shared" ca="1" si="204"/>
        <v>-9.1648922851098672E+16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-9.1648922851098672E+16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-381870511879577.81</v>
      </c>
      <c r="L6220" s="444">
        <f t="shared" ca="1" si="204"/>
        <v>-9.2030793362978256E+16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-9.2030793362978256E+16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-383461639012409.38</v>
      </c>
      <c r="L6221" s="444">
        <f t="shared" ca="1" si="204"/>
        <v>-9.2414255001990672E+16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-9.2414255001990672E+16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-385059395841627.81</v>
      </c>
      <c r="L6222" s="444">
        <f t="shared" ca="1" si="204"/>
        <v>-9.2799314397832304E+16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-9.2799314397832304E+16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-386663809990967.94</v>
      </c>
      <c r="L6223" s="444">
        <f t="shared" ca="1" si="204"/>
        <v>-9.3185978207823264E+16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-9.3185978207823264E+16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-388274909199263.63</v>
      </c>
      <c r="L6224" s="444">
        <f t="shared" ca="1" si="204"/>
        <v>-9.3574253117022528E+16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-9.3574253117022528E+16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-389892721320927.19</v>
      </c>
      <c r="L6225" s="444">
        <f t="shared" ca="1" si="204"/>
        <v>-9.3964145838343456E+16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-9.3964145838343456E+16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-391517274326431.06</v>
      </c>
      <c r="L6226" s="444">
        <f t="shared" ca="1" si="204"/>
        <v>-9.4355663112669888E+16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-9.4355663112669888E+16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-393148596302791.19</v>
      </c>
      <c r="L6227" s="444">
        <f t="shared" ca="1" si="204"/>
        <v>-9.4748811708972672E+16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-9.4748811708972672E+16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-394786715454052.81</v>
      </c>
      <c r="L6228" s="444">
        <f t="shared" ca="1" si="204"/>
        <v>-9.514359842442672E+16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-9.514359842442672E+16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-396431660101778</v>
      </c>
      <c r="L6229" s="444">
        <f t="shared" ca="1" si="204"/>
        <v>-9.5540030084528496E+16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-9.5540030084528496E+16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-398083458685535.38</v>
      </c>
      <c r="L6230" s="444">
        <f t="shared" ca="1" si="204"/>
        <v>-9.5938113543214032E+16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-9.5938113543214032E+16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-399742139763391.81</v>
      </c>
      <c r="L6231" s="444">
        <f t="shared" ca="1" si="204"/>
        <v>-9.6337855682977424E+16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-9.6337855682977424E+16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-401407732012405.94</v>
      </c>
      <c r="L6232" s="444">
        <f t="shared" ca="1" si="204"/>
        <v>-9.6739263414989824E+16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-9.6739263414989824E+16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-403080264229124.25</v>
      </c>
      <c r="L6233" s="444">
        <f t="shared" ca="1" si="204"/>
        <v>-9.7142343679218944E+16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-9.7142343679218944E+16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-404759765330078.94</v>
      </c>
      <c r="L6234" s="444">
        <f t="shared" ca="1" si="204"/>
        <v>-9.7547103444549024E+16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-9.7547103444549024E+16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-406446264352287.63</v>
      </c>
      <c r="L6235" s="444">
        <f t="shared" ca="1" si="204"/>
        <v>-9.7953549708901312E+16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-9.7953549708901312E+16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-408139790453755.44</v>
      </c>
      <c r="L6236" s="444">
        <f t="shared" ca="1" si="204"/>
        <v>-9.8361689499355072E+16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-9.8361689499355072E+16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-409840372913979.44</v>
      </c>
      <c r="L6237" s="444">
        <f t="shared" ca="1" si="204"/>
        <v>-9.8771529872269056E+16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-9.8771529872269056E+16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-411548041134454.38</v>
      </c>
      <c r="L6238" s="444">
        <f t="shared" ca="1" si="204"/>
        <v>-9.9183077913403504E+16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-9.9183077913403504E+16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-413262824639181.25</v>
      </c>
      <c r="L6239" s="444">
        <f t="shared" ca="1" si="204"/>
        <v>-9.9596340738042688E+16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-9.9596340738042688E+16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-414984753075177.88</v>
      </c>
      <c r="L6240" s="444">
        <f t="shared" ca="1" si="204"/>
        <v>-1.0001132549111787E+17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-1.0001132549111787E+17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-416713856212991.13</v>
      </c>
      <c r="L6241" s="444">
        <f t="shared" ca="1" si="204"/>
        <v>-1.0042803934733086E+17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-1.0042803934733086E+17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-418450163947211.94</v>
      </c>
      <c r="L6242" s="444">
        <f t="shared" ca="1" si="204"/>
        <v>-1.0084648951127808E+17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-1.0084648951127808E+17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-420193706296992</v>
      </c>
      <c r="L6243" s="444">
        <f t="shared" ca="1" si="204"/>
        <v>-1.0126668321757507E+17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-1.0126668321757507E+17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-421944513406562.81</v>
      </c>
      <c r="L6244" s="444">
        <f t="shared" ca="1" si="204"/>
        <v>-1.0168862773098163E+17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-1.0168862773098163E+17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-423702615545756.81</v>
      </c>
      <c r="L6245" s="444">
        <f t="shared" ca="1" si="204"/>
        <v>-1.0211233034652739E+17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-1.0211233034652739E+17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-425468043110530.81</v>
      </c>
      <c r="L6246" s="444">
        <f t="shared" ca="1" si="204"/>
        <v>-1.0253779838963792E+17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-1.0253779838963792E+17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-427240826623491.31</v>
      </c>
      <c r="L6247" s="444">
        <f t="shared" ca="1" si="204"/>
        <v>-1.0296503921626141E+17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-1.0296503921626141E+17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-429020996734422.5</v>
      </c>
      <c r="L6248" s="444">
        <f t="shared" ca="1" si="204"/>
        <v>-1.0339406021299582E+17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-1.0339406021299582E+17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-430808584220815.94</v>
      </c>
      <c r="L6249" s="444">
        <f t="shared" ca="1" si="204"/>
        <v>-1.0382486879721664E+17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-1.0382486879721664E+17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-432603619988402.69</v>
      </c>
      <c r="L6250" s="444">
        <f t="shared" ca="1" si="204"/>
        <v>-1.0425747241720504E+17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2026-08-05T09:15:00Z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