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27B87855-21E7-4CC0-8D27-561A9D62654B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Log'!$A$1:$G$1032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5" i="7" l="1"/>
  <c r="B7" i="8"/>
  <c r="J34" i="5"/>
  <c r="E34" i="5"/>
  <c r="O16" i="5"/>
  <c r="J16" i="5"/>
  <c r="E16" i="5"/>
  <c r="B8" i="8"/>
  <c r="B9" i="8"/>
  <c r="B10" i="8"/>
  <c r="B13" i="8"/>
  <c r="A96" i="11"/>
  <c r="B12" i="8"/>
  <c r="B14" i="8"/>
  <c r="B15" i="8"/>
  <c r="B16" i="8"/>
  <c r="B17" i="8"/>
  <c r="B18" i="8"/>
  <c r="B11" i="8"/>
  <c r="B19" i="8"/>
  <c r="B20" i="8"/>
  <c r="B21" i="8"/>
  <c r="B22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25" i="8"/>
  <c r="B24" i="8"/>
  <c r="B27" i="8"/>
  <c r="B26" i="8"/>
  <c r="B30" i="8"/>
  <c r="B29" i="8"/>
  <c r="B23" i="8"/>
  <c r="F14" i="2"/>
  <c r="F2" i="2" s="1"/>
  <c r="B28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1031" i="7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23" i="6" l="1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276" i="7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K34" i="5"/>
  <c r="M34" i="5" s="1"/>
  <c r="P16" i="5"/>
  <c r="F16" i="5"/>
  <c r="V7" i="3"/>
  <c r="A2" i="8"/>
  <c r="F36" i="6"/>
  <c r="F15" i="6"/>
  <c r="F16" i="6"/>
  <c r="F17" i="6"/>
  <c r="H23" i="5"/>
  <c r="G23" i="5"/>
  <c r="G31" i="5"/>
  <c r="F20" i="6"/>
  <c r="F19" i="6"/>
  <c r="F18" i="6"/>
  <c r="F21" i="6"/>
  <c r="F14" i="6"/>
  <c r="H31" i="5"/>
  <c r="F45" i="6"/>
  <c r="F43" i="6"/>
  <c r="F42" i="6"/>
  <c r="F41" i="6"/>
  <c r="F40" i="6"/>
  <c r="F39" i="6"/>
  <c r="F38" i="6"/>
  <c r="F37" i="6"/>
  <c r="F35" i="6"/>
  <c r="F34" i="6"/>
  <c r="F33" i="6"/>
  <c r="F31" i="6"/>
  <c r="F30" i="6"/>
  <c r="F29" i="6"/>
  <c r="F28" i="6"/>
  <c r="F27" i="6"/>
  <c r="F26" i="6"/>
  <c r="F25" i="6"/>
  <c r="F24" i="6"/>
  <c r="F23" i="6"/>
  <c r="F22" i="6"/>
  <c r="F12" i="6"/>
  <c r="F11" i="6"/>
  <c r="F10" i="6"/>
  <c r="F9" i="6"/>
  <c r="F8" i="6"/>
  <c r="F7" i="6"/>
  <c r="F6" i="6"/>
  <c r="F5" i="6"/>
  <c r="P12" i="3"/>
  <c r="J15" i="3"/>
  <c r="J5" i="3"/>
  <c r="P5" i="3"/>
  <c r="J10" i="3"/>
  <c r="P10" i="3"/>
  <c r="J16" i="3"/>
  <c r="P14" i="3"/>
  <c r="H2" i="3"/>
  <c r="N2" i="3"/>
  <c r="G21" i="5"/>
  <c r="G20" i="5"/>
  <c r="H34" i="5"/>
  <c r="L20" i="5"/>
  <c r="G248" i="7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236" i="7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K2" i="3"/>
  <c r="G202" i="7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G45" i="7" l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13" i="7" l="1"/>
  <c r="G12" i="7" s="1"/>
  <c r="G11" i="7" s="1"/>
  <c r="G10" i="7" s="1"/>
  <c r="G9" i="7" s="1"/>
  <c r="G8" i="7" s="1"/>
  <c r="G7" i="7" s="1"/>
  <c r="G6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G1" i="7" a="1"/>
  <c r="G1" i="7" l="1"/>
  <c r="B5" i="2" s="1"/>
  <c r="B7" i="2" s="1"/>
  <c r="F25" i="2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F16" i="2" l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2" i="3" l="1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A98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9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<sst xmlns="http://schemas.openxmlformats.org/spreadsheetml/2006/main" count="3221" uniqueCount="910">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</sst>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7" sqref="C7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1978.702088</v>
      </c>
    </row>
    <row r="3" spans="1:3" x14ac:dyDescent="0.3">
      <c r="A3" t="s">
        <v>106</v>
      </c>
      <c r="B3" t="s">
        <v>808</v>
      </c>
      <c r="C3" s="524">
        <v>953.10841800000003</v>
      </c>
    </row>
    <row r="4" spans="1:3" x14ac:dyDescent="0.3">
      <c r="A4" t="s">
        <v>106</v>
      </c>
      <c r="B4" t="s">
        <v>809</v>
      </c>
      <c r="C4" s="524">
        <v>1355.5312269999999</v>
      </c>
    </row>
    <row r="5" spans="1:3" x14ac:dyDescent="0.3">
      <c r="A5" t="s">
        <v>810</v>
      </c>
      <c r="B5" t="s">
        <v>807</v>
      </c>
      <c r="C5" s="524">
        <v>461.22561999999999</v>
      </c>
    </row>
    <row r="6" spans="1:3" x14ac:dyDescent="0.3">
      <c r="A6" t="s">
        <v>810</v>
      </c>
      <c r="B6" t="s">
        <v>808</v>
      </c>
      <c r="C6" s="524">
        <v>733.12704199999996</v>
      </c>
    </row>
    <row r="7" spans="1:3" x14ac:dyDescent="0.3">
      <c r="A7" t="s">
        <v>812</v>
      </c>
      <c r="B7" t="s">
        <v>811</v>
      </c>
      <c r="C7" s="524">
        <v>204.221</v>
      </c>
    </row>
    <row r="8" spans="1:3" x14ac:dyDescent="0.3">
      <c r="A8" t="s">
        <v>812</v>
      </c>
      <c r="B8" t="s">
        <v>813</v>
      </c>
      <c r="C8" s="524">
        <v>1221.3789999999999</v>
      </c>
    </row>
    <row r="9" spans="1:3" x14ac:dyDescent="0.3">
      <c r="A9" t="s">
        <v>812</v>
      </c>
      <c r="B9" t="s">
        <v>814</v>
      </c>
      <c r="C9" s="524">
        <v>139.10499999999999</v>
      </c>
    </row>
    <row r="10" spans="1:3" x14ac:dyDescent="0.3">
      <c r="A10" t="s">
        <v>815</v>
      </c>
      <c r="B10" t="s">
        <v>813</v>
      </c>
      <c r="C10" s="524">
        <v>681.65200000000004</v>
      </c>
    </row>
    <row r="11" spans="1:3" x14ac:dyDescent="0.3">
      <c r="A11" t="s">
        <v>54</v>
      </c>
      <c r="B11" t="s">
        <v>816</v>
      </c>
      <c r="C11" s="524">
        <v>51.202970000000001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218.09666999999999</v>
      </c>
    </row>
    <row r="15" spans="1:3" x14ac:dyDescent="0.3">
      <c r="A15" t="s">
        <v>54</v>
      </c>
      <c r="B15" t="s">
        <v>820</v>
      </c>
      <c r="C15" s="524">
        <v>209.80765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1.63889</v>
      </c>
    </row>
    <row r="18" spans="1:3" x14ac:dyDescent="0.3">
      <c r="A18" t="s">
        <v>59</v>
      </c>
      <c r="B18" t="s">
        <v>823</v>
      </c>
      <c r="C18" s="524">
        <v>24.44229</v>
      </c>
    </row>
    <row r="19" spans="1:3" x14ac:dyDescent="0.3">
      <c r="A19" t="s">
        <v>59</v>
      </c>
      <c r="B19" t="s">
        <v>824</v>
      </c>
      <c r="C19" s="524">
        <v>5.3065249999999997</v>
      </c>
    </row>
    <row r="20" spans="1:3" x14ac:dyDescent="0.3">
      <c r="A20" t="s">
        <v>59</v>
      </c>
      <c r="B20" t="s">
        <v>825</v>
      </c>
      <c r="C20" s="524">
        <v>17.650690000000001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8.55701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23.12538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F39" sqref="F39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0" t="s">
        <v>34</v>
      </c>
      <c r="B1" s="551"/>
      <c r="C1" s="552"/>
      <c r="E1" s="5" t="s">
        <v>35</v>
      </c>
      <c r="F1" s="6">
        <f ca="1">SUM($B$7,$B$19,$B$26,$B$31,$B$39)</f>
        <v>1720506.06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0</v>
      </c>
      <c r="C2" s="15">
        <f t="shared" ref="C2:C6" ca="1" si="0">TODAY()</f>
        <v>46184</v>
      </c>
      <c r="E2" s="13" t="s">
        <v>40</v>
      </c>
      <c r="F2" s="16">
        <f>F14</f>
        <v>181392.80000000002</v>
      </c>
      <c r="H2" s="17"/>
      <c r="J2" s="18" t="s">
        <v>41</v>
      </c>
      <c r="K2" s="19">
        <v>0.75</v>
      </c>
      <c r="L2" s="20">
        <f>K5/(K5+K6)</f>
        <v>0.85458985204242044</v>
      </c>
      <c r="N2" s="21" t="s">
        <v>42</v>
      </c>
      <c r="O2" s="22">
        <f>B12-O1</f>
        <v>-12660</v>
      </c>
      <c r="P2" s="11"/>
      <c r="Q2" s="23" t="s">
        <v>43</v>
      </c>
      <c r="R2" s="23">
        <f ca="1">E20*(1+$Q$1)</f>
        <v>1769980.2489999998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46184</v>
      </c>
      <c r="E3" s="21" t="s">
        <v>45</v>
      </c>
      <c r="F3" s="22">
        <f ca="1">F1-F2</f>
        <v>1539113.26</v>
      </c>
      <c r="H3" s="17"/>
      <c r="J3" s="18" t="s">
        <v>46</v>
      </c>
      <c r="K3" s="19">
        <v>0.25</v>
      </c>
      <c r="L3" s="20">
        <f>K6/(K5+K6)</f>
        <v>0.14541014795757953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2035477.2863499997</v>
      </c>
    </row>
    <row r="4" spans="1:18" ht="14.4" x14ac:dyDescent="0.3">
      <c r="A4" s="13" t="s">
        <v>49</v>
      </c>
      <c r="B4" s="14">
        <v>0</v>
      </c>
      <c r="C4" s="15">
        <f t="shared" ca="1" si="0"/>
        <v>46184</v>
      </c>
      <c r="F4" s="7"/>
      <c r="H4" s="17"/>
      <c r="J4" s="24"/>
      <c r="K4" s="25"/>
      <c r="L4" s="26"/>
      <c r="N4" s="27" t="s">
        <v>50</v>
      </c>
      <c r="O4" s="28">
        <f>B10-O3</f>
        <v>25223.17</v>
      </c>
      <c r="P4" s="11"/>
      <c r="Q4" s="23" t="s">
        <v>51</v>
      </c>
      <c r="R4" s="23">
        <f t="shared" ca="1" si="1"/>
        <v>2340798.8793024994</v>
      </c>
    </row>
    <row r="5" spans="1:18" ht="14.4" x14ac:dyDescent="0.3">
      <c r="A5" s="13" t="s">
        <v>52</v>
      </c>
      <c r="B5" s="14">
        <f ca="1">'Checking Transaction Log'!G1</f>
        <v>5465.1399999999858</v>
      </c>
      <c r="C5" s="15">
        <f t="shared" ca="1" si="0"/>
        <v>46184</v>
      </c>
      <c r="E5" s="553" t="s">
        <v>53</v>
      </c>
      <c r="F5" s="551"/>
      <c r="G5" s="552"/>
      <c r="H5" s="17"/>
      <c r="J5" s="29" t="s">
        <v>54</v>
      </c>
      <c r="K5" s="30">
        <f>B10</f>
        <v>93093.25</v>
      </c>
      <c r="L5" s="20">
        <f ca="1">K5/F3</f>
        <v>6.0484989909059712E-2</v>
      </c>
      <c r="N5" s="5" t="s">
        <v>55</v>
      </c>
      <c r="O5" s="6"/>
      <c r="P5" s="11"/>
      <c r="Q5" s="23" t="s">
        <v>56</v>
      </c>
      <c r="R5" s="23">
        <f t="shared" ca="1" si="1"/>
        <v>2691918.711197874</v>
      </c>
    </row>
    <row r="6" spans="1:18" ht="14.4" x14ac:dyDescent="0.3">
      <c r="A6" s="13" t="s">
        <v>57</v>
      </c>
      <c r="B6" s="14">
        <f>'Savings Transaction Log'!A3</f>
        <v>12683.550000000001</v>
      </c>
      <c r="C6" s="15">
        <f t="shared" ca="1" si="0"/>
        <v>46184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15840</v>
      </c>
      <c r="L6" s="20">
        <f ca="1">K6/F3</f>
        <v>1.0291640265642308E-2</v>
      </c>
      <c r="N6" s="21" t="s">
        <v>60</v>
      </c>
      <c r="O6" s="22"/>
      <c r="P6" s="11"/>
      <c r="Q6" s="23" t="s">
        <v>61</v>
      </c>
      <c r="R6" s="23">
        <f t="shared" ca="1" si="1"/>
        <v>3095706.517877555</v>
      </c>
    </row>
    <row r="7" spans="1:18" ht="14.4" x14ac:dyDescent="0.3">
      <c r="A7" s="21" t="s">
        <v>62</v>
      </c>
      <c r="B7" s="33">
        <f ca="1">SUM(B2:B6)</f>
        <v>18148.689999999988</v>
      </c>
      <c r="C7" s="34">
        <f ca="1">B7/F3</f>
        <v>1.179165333160731E-2</v>
      </c>
      <c r="E7" s="529" t="s">
        <v>836</v>
      </c>
      <c r="F7" s="14">
        <v>18535</v>
      </c>
      <c r="G7" s="32">
        <v>46173</v>
      </c>
      <c r="H7" s="7"/>
      <c r="J7" s="18" t="s">
        <v>64</v>
      </c>
      <c r="K7" s="30">
        <f>IF((B3+B4+B6)&gt;10000,(B3+B4+B6-10000),0)</f>
        <v>2683.5500000000011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3560062.4955591881</v>
      </c>
    </row>
    <row r="8" spans="1:18" ht="14.4" x14ac:dyDescent="0.3">
      <c r="B8" s="7"/>
      <c r="C8" s="37"/>
      <c r="E8" s="529" t="s">
        <v>900</v>
      </c>
      <c r="F8" s="14">
        <v>650.88</v>
      </c>
      <c r="G8" s="32">
        <v>46178</v>
      </c>
      <c r="H8" s="7"/>
      <c r="I8" s="7"/>
      <c r="J8" s="18" t="s">
        <v>68</v>
      </c>
      <c r="K8" s="30">
        <f>SUM(K5:K7)</f>
        <v>111616.8</v>
      </c>
      <c r="L8" s="20">
        <f ca="1">K8/F3</f>
        <v>7.2520199065791949E-2</v>
      </c>
      <c r="N8" s="21" t="s">
        <v>69</v>
      </c>
      <c r="O8" s="22">
        <f t="shared" si="2"/>
        <v>12563.169999999998</v>
      </c>
      <c r="P8" s="11"/>
      <c r="Q8" s="23" t="s">
        <v>70</v>
      </c>
      <c r="R8" s="23">
        <f t="shared" ca="1" si="1"/>
        <v>4094071.8698930661</v>
      </c>
    </row>
    <row r="9" spans="1:18" ht="14.4" x14ac:dyDescent="0.3">
      <c r="A9" s="550" t="s">
        <v>71</v>
      </c>
      <c r="B9" s="551"/>
      <c r="C9" s="552"/>
      <c r="E9" s="528" t="s">
        <v>841</v>
      </c>
      <c r="F9" s="526">
        <v>9840</v>
      </c>
      <c r="G9" s="527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4708182.6503770258</v>
      </c>
    </row>
    <row r="10" spans="1:18" ht="14.4" x14ac:dyDescent="0.3">
      <c r="A10" s="31" t="s">
        <v>74</v>
      </c>
      <c r="B10" s="14">
        <v>93093.25</v>
      </c>
      <c r="C10" s="15">
        <v>46179</v>
      </c>
      <c r="D10" s="17"/>
      <c r="E10" s="528" t="s">
        <v>837</v>
      </c>
      <c r="F10" s="526">
        <v>11365.33</v>
      </c>
      <c r="G10" s="527">
        <v>46178</v>
      </c>
      <c r="H10" s="17"/>
      <c r="I10" s="7"/>
      <c r="J10" s="18" t="s">
        <v>54</v>
      </c>
      <c r="K10" s="30">
        <f>(K8*K2)-K5</f>
        <v>-9380.6499999999942</v>
      </c>
      <c r="L10" s="40">
        <f t="shared" ref="L10:L11" si="3">K10+K5</f>
        <v>83712.600000000006</v>
      </c>
      <c r="P10" s="11"/>
      <c r="Q10" s="23" t="s">
        <v>75</v>
      </c>
      <c r="R10" s="23">
        <f t="shared" ca="1" si="1"/>
        <v>5414410.0479335794</v>
      </c>
    </row>
    <row r="11" spans="1:18" ht="14.4" x14ac:dyDescent="0.3">
      <c r="A11" s="31" t="s">
        <v>76</v>
      </c>
      <c r="B11" s="14">
        <v>12416.28</v>
      </c>
      <c r="C11" s="15">
        <v>46179</v>
      </c>
      <c r="D11" s="17"/>
      <c r="E11" s="528" t="s">
        <v>838</v>
      </c>
      <c r="F11" s="526">
        <v>40.630000000000003</v>
      </c>
      <c r="G11" s="527">
        <v>46176</v>
      </c>
      <c r="H11" s="17"/>
      <c r="I11" s="7"/>
      <c r="J11" s="43" t="s">
        <v>78</v>
      </c>
      <c r="K11" s="44">
        <f>(K8*K3)-K6</f>
        <v>12064.2</v>
      </c>
      <c r="L11" s="45">
        <f t="shared" si="3"/>
        <v>27904.2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6226571.555123616</v>
      </c>
    </row>
    <row r="12" spans="1:18" ht="14.4" x14ac:dyDescent="0.3">
      <c r="A12" s="47" t="s">
        <v>81</v>
      </c>
      <c r="B12" s="48">
        <v>15840</v>
      </c>
      <c r="C12" s="15">
        <v>46179</v>
      </c>
      <c r="D12" s="17"/>
      <c r="E12" s="525" t="s">
        <v>839</v>
      </c>
      <c r="F12" s="526">
        <v>3944.13</v>
      </c>
      <c r="G12" s="527">
        <v>46155</v>
      </c>
      <c r="I12" s="7"/>
      <c r="J12" s="49"/>
      <c r="K12" s="25"/>
      <c r="L12" s="50">
        <f ca="1">L11/F3</f>
        <v>1.8130049766447987E-2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181392.80000000002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105509.53</v>
      </c>
      <c r="L15" s="59">
        <f ca="1">K15/F3</f>
        <v>6.855215450486081E-2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127081.93999999999</v>
      </c>
      <c r="I16" s="7"/>
      <c r="J16" s="18" t="s">
        <v>46</v>
      </c>
      <c r="K16" s="63">
        <f>B12</f>
        <v>15840</v>
      </c>
      <c r="L16" s="20">
        <f ca="1">K16/F3</f>
        <v>1.0291640265642308E-2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1494655.58</v>
      </c>
      <c r="P18" s="11"/>
    </row>
    <row r="19" spans="1:17" ht="14.4" x14ac:dyDescent="0.3">
      <c r="A19" s="68" t="s">
        <v>92</v>
      </c>
      <c r="B19" s="33">
        <f>SUM(B10:B18)</f>
        <v>121349.53</v>
      </c>
      <c r="C19" s="34">
        <f ca="1">B19/F3</f>
        <v>7.8843794770503114E-2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281420.64</v>
      </c>
      <c r="P19" s="73">
        <f t="shared" ref="P19:P32" si="4">O19/$O$18</f>
        <v>0.18828460801651709</v>
      </c>
      <c r="Q19" s="74" t="s">
        <v>97</v>
      </c>
    </row>
    <row r="20" spans="1:17" ht="14.4" x14ac:dyDescent="0.3">
      <c r="B20" s="7"/>
      <c r="C20" s="37"/>
      <c r="E20" s="56">
        <f ca="1">F3</f>
        <v>1539113.26</v>
      </c>
      <c r="F20" s="44">
        <f ca="1">E20-E22</f>
        <v>124110.83000000007</v>
      </c>
      <c r="G20" s="34">
        <f ca="1">(E20-E22)/E22</f>
        <v>8.7710683295434397E-2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269833.28000000003</v>
      </c>
      <c r="P20" s="78">
        <f t="shared" si="4"/>
        <v>0.18053207950422934</v>
      </c>
      <c r="Q20" s="79" t="s">
        <v>101</v>
      </c>
    </row>
    <row r="21" spans="1:17" ht="15.75" customHeight="1" x14ac:dyDescent="0.3">
      <c r="A21" s="550" t="s">
        <v>102</v>
      </c>
      <c r="B21" s="551"/>
      <c r="C21" s="55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0.23044337000000004</v>
      </c>
      <c r="L21" s="11"/>
      <c r="N21" s="27" t="s">
        <v>104</v>
      </c>
      <c r="O21" s="51">
        <f>($B$10+$B$11)*0.25</f>
        <v>26377.3825</v>
      </c>
      <c r="P21" s="82">
        <f t="shared" si="4"/>
        <v>1.7647799836267294E-2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426120.88</v>
      </c>
      <c r="C22" s="15">
        <v>46178</v>
      </c>
      <c r="E22" s="56">
        <v>1415002.43</v>
      </c>
      <c r="F22" s="45">
        <f ca="1">((F20/(C2-E21))*365)+E22</f>
        <v>1696371.7029813665</v>
      </c>
      <c r="G22" s="34">
        <f ca="1">(F22-E22)/E22</f>
        <v>0.19884720125983574</v>
      </c>
      <c r="I22" s="7"/>
      <c r="J22" s="81">
        <v>3000000</v>
      </c>
      <c r="K22" s="50">
        <f ca="1">1-($E$20/J22)</f>
        <v>0.48696224666666665</v>
      </c>
      <c r="L22" s="11"/>
      <c r="N22" s="5" t="s">
        <v>108</v>
      </c>
      <c r="O22" s="72">
        <f>($B$22+$B$23)*0.3</f>
        <v>168852.38399999999</v>
      </c>
      <c r="P22" s="73">
        <f t="shared" si="4"/>
        <v>0.11297076480991024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136720.39999999997</v>
      </c>
      <c r="C23" s="15">
        <f>C22</f>
        <v>46178</v>
      </c>
      <c r="E23" s="7"/>
      <c r="G23" s="65"/>
      <c r="I23" s="7"/>
      <c r="J23" s="81">
        <v>4000000</v>
      </c>
      <c r="K23" s="50">
        <f ca="1">1-($E$20/J23)</f>
        <v>0.61522168500000007</v>
      </c>
      <c r="L23" s="11"/>
      <c r="N23" s="13" t="s">
        <v>111</v>
      </c>
      <c r="O23" s="14">
        <f>($B$24+$B$25)*0.3</f>
        <v>161899.96800000002</v>
      </c>
      <c r="P23" s="78">
        <f t="shared" si="4"/>
        <v>0.1083192477025376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413233.74999999994</v>
      </c>
      <c r="C24" s="15">
        <f>C22</f>
        <v>46178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0.69217734799999997</v>
      </c>
      <c r="L24" s="11"/>
      <c r="N24" s="13" t="s">
        <v>113</v>
      </c>
      <c r="O24" s="14">
        <f t="shared" ref="O24:O25" si="5">($B$10+$B$11)*0.25</f>
        <v>26377.3825</v>
      </c>
      <c r="P24" s="78">
        <f t="shared" si="4"/>
        <v>1.7647799836267294E-2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126432.81000000006</v>
      </c>
      <c r="C25" s="15">
        <f>C22</f>
        <v>46178</v>
      </c>
      <c r="E25" s="75" t="s">
        <v>34</v>
      </c>
      <c r="F25" s="76">
        <f ca="1">B7</f>
        <v>18148.689999999988</v>
      </c>
      <c r="G25" s="77">
        <f t="shared" ref="G25:G31" ca="1" si="6">F25/SUM($F$25:$F$31)</f>
        <v>1.1595729828463639E-2</v>
      </c>
      <c r="I25" s="7"/>
      <c r="J25" s="84"/>
      <c r="K25" s="25"/>
      <c r="L25" s="11"/>
      <c r="N25" s="27" t="s">
        <v>116</v>
      </c>
      <c r="O25" s="51">
        <f t="shared" si="5"/>
        <v>26377.3825</v>
      </c>
      <c r="P25" s="82">
        <f t="shared" si="4"/>
        <v>1.7647799836267294E-2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1102507.8400000001</v>
      </c>
      <c r="C26" s="34">
        <f ca="1">B26/F3</f>
        <v>0.71632664642236921</v>
      </c>
      <c r="E26" s="80" t="s">
        <v>103</v>
      </c>
      <c r="F26" s="30">
        <f>(B11)</f>
        <v>12416.28</v>
      </c>
      <c r="G26" s="20">
        <f t="shared" ca="1" si="6"/>
        <v>7.9331251101074848E-3</v>
      </c>
      <c r="I26" s="7"/>
      <c r="J26" s="49"/>
      <c r="K26" s="25"/>
      <c r="L26" s="11"/>
      <c r="N26" s="5" t="s">
        <v>119</v>
      </c>
      <c r="O26" s="72">
        <f>($B$22+$B$23)*0.2</f>
        <v>112568.25600000001</v>
      </c>
      <c r="P26" s="73">
        <f t="shared" si="4"/>
        <v>7.5313843206606834E-2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93093.25</v>
      </c>
      <c r="G27" s="20">
        <f t="shared" ca="1" si="6"/>
        <v>5.9480005215452096E-2</v>
      </c>
      <c r="I27" s="7"/>
      <c r="J27" s="49"/>
      <c r="K27" s="25"/>
      <c r="L27" s="11"/>
      <c r="N27" s="13" t="s">
        <v>120</v>
      </c>
      <c r="O27" s="14">
        <f>($B$24+$B$25)*0.2</f>
        <v>107933.31200000002</v>
      </c>
      <c r="P27" s="78">
        <f t="shared" si="4"/>
        <v>7.2212831801691746E-2</v>
      </c>
      <c r="Q27" s="79" t="s">
        <v>101</v>
      </c>
    </row>
    <row r="28" spans="1:17" ht="15.75" customHeight="1" x14ac:dyDescent="0.3">
      <c r="A28" s="550" t="s">
        <v>115</v>
      </c>
      <c r="B28" s="551"/>
      <c r="C28" s="552"/>
      <c r="E28" s="80" t="s">
        <v>110</v>
      </c>
      <c r="F28" s="30">
        <f>B12</f>
        <v>15840</v>
      </c>
      <c r="G28" s="20">
        <f t="shared" ca="1" si="6"/>
        <v>1.0120640138922653E-2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10550.953000000001</v>
      </c>
      <c r="P28" s="78">
        <f t="shared" si="4"/>
        <v>7.0591199345069189E-3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1102507.8400000001</v>
      </c>
      <c r="G29" s="20">
        <f t="shared" ca="1" si="6"/>
        <v>0.70442456432960321</v>
      </c>
      <c r="H29" s="86"/>
      <c r="I29" s="7"/>
      <c r="J29" s="49"/>
      <c r="K29" s="25"/>
      <c r="L29" s="11"/>
      <c r="N29" s="27" t="s">
        <v>123</v>
      </c>
      <c r="O29" s="51">
        <f t="shared" si="7"/>
        <v>10550.953000000001</v>
      </c>
      <c r="P29" s="82">
        <f t="shared" si="4"/>
        <v>7.0591199345069189E-3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270798.20999999996</v>
      </c>
      <c r="G30" s="20">
        <f t="shared" ca="1" si="6"/>
        <v>0.17302091121681851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0.18117766636244048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0.17594430315024376</v>
      </c>
      <c r="E31" s="85" t="s">
        <v>118</v>
      </c>
      <c r="F31" s="44">
        <f>B39-F8-F7</f>
        <v>52314.119999999995</v>
      </c>
      <c r="G31" s="34">
        <f t="shared" ca="1" si="6"/>
        <v>3.3425024160632338E-2</v>
      </c>
      <c r="I31" s="7"/>
      <c r="J31" s="49"/>
      <c r="K31" s="25"/>
      <c r="L31" s="11"/>
      <c r="N31" s="27" t="s">
        <v>127</v>
      </c>
      <c r="O31" s="51">
        <f>($B$10+$B$11)*0.05</f>
        <v>5275.4765000000007</v>
      </c>
      <c r="P31" s="82">
        <f t="shared" si="4"/>
        <v>3.5295599672534594E-3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15840</v>
      </c>
      <c r="P32" s="88">
        <f t="shared" si="4"/>
        <v>1.0597759250997476E-2</v>
      </c>
      <c r="Q32" s="89" t="s">
        <v>59</v>
      </c>
    </row>
    <row r="33" spans="1:16" ht="15.75" customHeight="1" x14ac:dyDescent="0.3">
      <c r="A33" s="550" t="s">
        <v>118</v>
      </c>
      <c r="B33" s="551"/>
      <c r="C33" s="55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577631.30249999999</v>
      </c>
      <c r="P35" s="59">
        <f t="shared" ref="P35:P39" si="8">O35/$O$18</f>
        <v>0.38646448735701366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383507.11700000003</v>
      </c>
      <c r="P36" s="20">
        <f t="shared" si="8"/>
        <v>0.25658561218498244</v>
      </c>
    </row>
    <row r="37" spans="1:16" ht="15.75" customHeight="1" x14ac:dyDescent="0.3">
      <c r="A37" s="13" t="s">
        <v>893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241603.47400000005</v>
      </c>
      <c r="P37" s="20">
        <f t="shared" si="8"/>
        <v>0.16164491487731242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276073.68649999995</v>
      </c>
      <c r="P38" s="20">
        <f t="shared" si="8"/>
        <v>0.18470722632969391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3.3989779283689618E-2</v>
      </c>
      <c r="E39" s="25"/>
      <c r="F39" s="25"/>
      <c r="G39" s="25"/>
      <c r="N39" s="27" t="s">
        <v>46</v>
      </c>
      <c r="O39" s="51">
        <f>O32</f>
        <v>15840</v>
      </c>
      <c r="P39" s="91">
        <f t="shared" si="8"/>
        <v>1.0597759250997476E-2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1494655.58</v>
      </c>
      <c r="P40" s="95">
        <f t="shared" si="9"/>
        <v>1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O27" sqref="O27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7" t="s">
        <v>36</v>
      </c>
      <c r="C1" s="556"/>
      <c r="D1" s="558" t="s">
        <v>140</v>
      </c>
      <c r="E1" s="552"/>
      <c r="G1" s="96"/>
      <c r="H1" s="555" t="s">
        <v>36</v>
      </c>
      <c r="I1" s="556"/>
      <c r="J1" s="554" t="s">
        <v>140</v>
      </c>
      <c r="K1" s="552"/>
      <c r="M1" s="96"/>
      <c r="N1" s="555" t="s">
        <v>36</v>
      </c>
      <c r="O1" s="556"/>
      <c r="P1" s="554" t="s">
        <v>140</v>
      </c>
      <c r="Q1" s="552"/>
      <c r="S1" s="96"/>
      <c r="T1" s="555" t="s">
        <v>36</v>
      </c>
      <c r="U1" s="556"/>
      <c r="V1" s="554" t="s">
        <v>140</v>
      </c>
      <c r="W1" s="55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87889.09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43372.334999999999</v>
      </c>
      <c r="K2" s="102">
        <f>J2/D2</f>
        <v>0.49348940807101316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37616.554999999993</v>
      </c>
      <c r="Q2" s="102">
        <f>P2/D2</f>
        <v>0.42800027853286449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6900.1999999999989</v>
      </c>
      <c r="W2" s="102">
        <f>V2/D2</f>
        <v>7.8510313396122314E-2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44683.960000000006</v>
      </c>
      <c r="E4" s="20">
        <f t="shared" ref="E4:E7" si="1">D4/$D$2</f>
        <v>0.50841304648847774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6447.75</v>
      </c>
      <c r="K4" s="545">
        <f>J4/$D$2</f>
        <v>7.3362347931921923E-2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6017.9299999999985</v>
      </c>
      <c r="Q4" s="545">
        <f t="shared" ref="Q4:Q12" si="3">P4/$D$2</f>
        <v>6.8471866075755242E-2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18046.309999999998</v>
      </c>
      <c r="W4" s="102">
        <f t="shared" ref="W4:W7" si="5">V4/$D$2</f>
        <v>0.20533049096309905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33745.85</v>
      </c>
      <c r="E5" s="20">
        <f t="shared" si="1"/>
        <v>0.38395948803201851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353.72499999999997</v>
      </c>
      <c r="K5" s="545">
        <f t="shared" ref="K5:K30" si="6">J5/$D$2</f>
        <v>4.0246747349415041E-3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353.72499999999997</v>
      </c>
      <c r="Q5" s="545">
        <f>P5/$D$2</f>
        <v>4.0246747349415041E-3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300</v>
      </c>
      <c r="W5" s="102">
        <f t="shared" si="5"/>
        <v>3.4133929478619022E-3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5459.2800000000007</v>
      </c>
      <c r="E6" s="20">
        <f t="shared" si="1"/>
        <v>6.2115559508011758E-2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3522.42</v>
      </c>
      <c r="K6" s="545">
        <f>J6/$D$2</f>
        <v>4.0078011958025739E-2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3912.2999999999997</v>
      </c>
      <c r="Q6" s="545">
        <f t="shared" si="3"/>
        <v>4.4514057433067064E-2</v>
      </c>
      <c r="S6" s="98" t="s">
        <v>148</v>
      </c>
      <c r="T6" s="103"/>
      <c r="U6" s="100"/>
      <c r="V6" s="104">
        <f>'Budget Breakdown'!T16</f>
        <v>1286.9700000000012</v>
      </c>
      <c r="W6" s="102">
        <f t="shared" si="5"/>
        <v>1.4643114407032786E-2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4000</v>
      </c>
      <c r="E7" s="34">
        <f t="shared" si="1"/>
        <v>4.5511905971492024E-2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7589.48</v>
      </c>
      <c r="K7" s="545">
        <f t="shared" si="6"/>
        <v>8.6352925033129815E-2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4243.04</v>
      </c>
      <c r="Q7" s="545">
        <f>P7/$D$2</f>
        <v>4.8277209378319884E-2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-12733.08</v>
      </c>
      <c r="W7" s="116">
        <f t="shared" si="5"/>
        <v>-0.14487668492187142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89.5</v>
      </c>
      <c r="K8" s="545">
        <f t="shared" ref="K8:K16" si="9">J8/$D$2</f>
        <v>1.0183288961121341E-3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2.4623761606816043E-2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1552.3700000000001</v>
      </c>
      <c r="K9" s="545">
        <f t="shared" si="9"/>
        <v>1.7662829368241272E-2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4195.08</v>
      </c>
      <c r="Q9" s="545">
        <f t="shared" si="3"/>
        <v>4.7731521625721689E-2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516.495</v>
      </c>
      <c r="K10" s="545">
        <f t="shared" si="9"/>
        <v>5.8766679686864439E-3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516.495</v>
      </c>
      <c r="Q10" s="545">
        <f>P10/$D$2</f>
        <v>5.8766679686864439E-3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811.31999999999994</v>
      </c>
      <c r="K11" s="545">
        <f t="shared" si="9"/>
        <v>9.2311798881977263E-3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1029.83</v>
      </c>
      <c r="Q11" s="545">
        <f>P11/$D$2</f>
        <v>1.1717381531655408E-2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816.99</v>
      </c>
      <c r="K12" s="545">
        <f t="shared" si="9"/>
        <v>9.2956930149123186E-3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1.1377976492873006E-2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728.25</v>
      </c>
      <c r="K13" s="545">
        <f t="shared" si="9"/>
        <v>8.2860113809347675E-3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1000</v>
      </c>
      <c r="Q13" s="545">
        <f t="shared" ref="Q13:Q18" si="11">P13/$D$2</f>
        <v>1.1377976492873006E-2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1.021025476540945E-2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300</v>
      </c>
      <c r="Q14" s="545">
        <f t="shared" si="11"/>
        <v>3.4133929478619022E-3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1.1377976492873006E-2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482.05999999999995</v>
      </c>
      <c r="Q15" s="545">
        <f t="shared" si="11"/>
        <v>5.4848673481543613E-3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300</v>
      </c>
      <c r="K16" s="545">
        <f t="shared" si="9"/>
        <v>3.4133929478619022E-3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588.57999999999993</v>
      </c>
      <c r="Q16" s="545">
        <f t="shared" si="11"/>
        <v>6.6968494041751937E-3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6501.5600000000013</v>
      </c>
      <c r="K17" s="545">
        <f t="shared" si="6"/>
        <v>7.3974596847003443E-2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3824.78</v>
      </c>
      <c r="Q17" s="545">
        <f t="shared" si="11"/>
        <v>4.3518256930410823E-2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553.66</v>
      </c>
      <c r="K18" s="545">
        <f t="shared" ref="K18:K25" si="13">J18/$D$2</f>
        <v>6.2995304650440686E-3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7988.5749999999998</v>
      </c>
      <c r="Q18" s="545">
        <f t="shared" si="11"/>
        <v>9.0893818561552972E-2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434.57</v>
      </c>
      <c r="K19" s="545">
        <f t="shared" si="13"/>
        <v>4.9445272445078226E-3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337.15</v>
      </c>
      <c r="K20" s="545">
        <f t="shared" si="13"/>
        <v>3.8360847745721339E-3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529.04999999999995</v>
      </c>
      <c r="K21" s="545">
        <f t="shared" si="13"/>
        <v>6.0195184635544637E-3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0</v>
      </c>
      <c r="K22" s="545">
        <f t="shared" si="13"/>
        <v>0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1.4445478955351571E-3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1.4445478955351571E-3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185.64</v>
      </c>
      <c r="K25" s="545">
        <f t="shared" si="13"/>
        <v>2.1122075561369447E-3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7988.5749999999998</v>
      </c>
      <c r="K26" s="545">
        <f t="shared" si="6"/>
        <v>9.0893818561552972E-2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5.6946772346829402E-3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1.4522849195503106E-2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185.64</v>
      </c>
      <c r="K30" s="545">
        <f t="shared" si="6"/>
        <v>2.1122075561369447E-3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9" t="s">
        <v>151</v>
      </c>
      <c r="B1" s="560"/>
      <c r="C1" s="560"/>
      <c r="D1" s="560"/>
      <c r="E1" s="560"/>
      <c r="F1" s="560"/>
      <c r="G1" s="560"/>
      <c r="H1" s="560"/>
      <c r="I1" s="560"/>
      <c r="J1" s="560"/>
      <c r="K1" s="560"/>
      <c r="L1" s="560"/>
      <c r="M1" s="560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Q34" sqref="Q34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4813.9500000000007</v>
      </c>
      <c r="G7" s="207">
        <f t="shared" si="0"/>
        <v>-11792.602920993329</v>
      </c>
      <c r="H7" s="208">
        <f t="shared" si="1"/>
        <v>-0.71011744442674796</v>
      </c>
      <c r="I7" s="198"/>
      <c r="J7" s="209">
        <f t="shared" ref="J7:K7" si="12">SUM(O25,E25,J25)</f>
        <v>13000</v>
      </c>
      <c r="K7" s="210">
        <f t="shared" si="12"/>
        <v>3476.9800000000005</v>
      </c>
      <c r="L7" s="211">
        <f t="shared" si="3"/>
        <v>9523.02</v>
      </c>
      <c r="M7" s="212">
        <f t="shared" si="4"/>
        <v>-0.73254000000000008</v>
      </c>
      <c r="N7" s="198"/>
      <c r="O7" s="213">
        <f t="shared" si="5"/>
        <v>3606.5529209933302</v>
      </c>
      <c r="P7" s="214">
        <f>SUM('Monthly Breakdown'!S45:S46)</f>
        <v>50</v>
      </c>
      <c r="Q7" s="215">
        <f t="shared" si="6"/>
        <v>-3556.5529209933302</v>
      </c>
      <c r="R7" s="198"/>
      <c r="S7" s="198"/>
      <c r="T7" s="198">
        <f t="shared" si="7"/>
        <v>1286.9700000000003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SUM(E2:E7)</f>
        <v>102403.10103095998</v>
      </c>
      <c r="F16" s="205">
        <f>SUM(F2:F7)</f>
        <v>87889.09</v>
      </c>
      <c r="G16" s="205">
        <f>SUM(G2:G7)</f>
        <v>-14514.01103095998</v>
      </c>
      <c r="H16" s="208">
        <f>((SUM(F16))-SUM(E16))/SUM(E16)</f>
        <v>-0.14173409676892401</v>
      </c>
      <c r="I16" s="198"/>
      <c r="J16" s="209">
        <f>SUM(J2:J7)</f>
        <v>78000</v>
      </c>
      <c r="K16" s="209">
        <f>SUM(K2:K7)</f>
        <v>68255.81</v>
      </c>
      <c r="L16" s="209">
        <f>SUM(L2:L7)</f>
        <v>9744.19</v>
      </c>
      <c r="M16" s="212">
        <f>((K16-SUM(J16))/SUM(J16))</f>
        <v>-0.12492551282051285</v>
      </c>
      <c r="N16" s="198"/>
      <c r="O16" s="213">
        <f>SUM(O2:O7)</f>
        <v>24403.101030959981</v>
      </c>
      <c r="P16" s="213">
        <f>SUM(P2:P7)</f>
        <v>18346.309999999998</v>
      </c>
      <c r="Q16" s="213">
        <f>SUM(Q2:Q7)</f>
        <v>-6056.7910309599811</v>
      </c>
      <c r="R16" s="218">
        <f>((P16-SUM(O16))/SUM(O16))</f>
        <v>-0.24819759682491951</v>
      </c>
      <c r="S16" s="198"/>
      <c r="T16" s="198">
        <f>F16-K16-P16</f>
        <v>1286.9700000000012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2276.6800000000003</v>
      </c>
      <c r="G25" s="232">
        <f t="shared" si="19"/>
        <v>2923.3199999999997</v>
      </c>
      <c r="H25" s="233">
        <f t="shared" si="20"/>
        <v>-0.56217692307692302</v>
      </c>
      <c r="I25" s="198"/>
      <c r="J25" s="234">
        <f>SUM('Proposed Budget'!$D$5:$D$12)</f>
        <v>5800</v>
      </c>
      <c r="K25" s="235">
        <f>SUM('Monthly Breakdown'!S5:S12)</f>
        <v>1200.3</v>
      </c>
      <c r="L25" s="236">
        <f t="shared" si="21"/>
        <v>4599.7</v>
      </c>
      <c r="M25" s="237">
        <f t="shared" si="22"/>
        <v>-0.79305172413793101</v>
      </c>
      <c r="N25" s="198"/>
      <c r="O25" s="238">
        <f>SUM('Proposed Budget'!$D$33:$D$43)</f>
        <v>2000</v>
      </c>
      <c r="P25" s="239">
        <f>SUM('Monthly Breakdown'!S33:S43)</f>
        <v>0</v>
      </c>
      <c r="Q25" s="240">
        <f t="shared" si="23"/>
        <v>2000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SUM(E20:E25)</f>
        <v>31200</v>
      </c>
      <c r="F34" s="230">
        <f>SUM(F20:F25)</f>
        <v>27045.68</v>
      </c>
      <c r="G34" s="230">
        <f>SUM(G20:G25)</f>
        <v>4154.3199999999988</v>
      </c>
      <c r="H34" s="233">
        <f>((F34-SUM(E34)))/SUM(E34)</f>
        <v>-0.13315128205128204</v>
      </c>
      <c r="I34" s="198"/>
      <c r="J34" s="234">
        <f>SUM(J20:J25)</f>
        <v>34800</v>
      </c>
      <c r="K34" s="234">
        <f>SUM(K20:K25)</f>
        <v>31210.13</v>
      </c>
      <c r="L34" s="234">
        <f>SUM(L20:L25)</f>
        <v>3589.869999999999</v>
      </c>
      <c r="M34" s="237">
        <f>((K34-SUM(J34))/SUM(J34))</f>
        <v>-0.10315718390804594</v>
      </c>
      <c r="N34" s="198"/>
      <c r="O34" s="238">
        <f t="shared" ref="O34:Q34" si="24">SUM(O20:O31)</f>
        <v>24000</v>
      </c>
      <c r="P34" s="238">
        <f t="shared" si="24"/>
        <v>10000</v>
      </c>
      <c r="Q34" s="238">
        <f t="shared" si="24"/>
        <v>14000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topLeftCell="A5" workbookViewId="0">
      <pane xSplit="8" topLeftCell="I1" activePane="topRight" state="frozen"/>
      <selection pane="topRight" activeCell="D20" sqref="D20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1" t="s">
        <v>261</v>
      </c>
      <c r="B3" s="547"/>
      <c r="C3" s="266" t="s">
        <v>156</v>
      </c>
      <c r="D3" s="267"/>
      <c r="E3" s="268">
        <f t="shared" ref="E3:F3" si="0">SUM(E5:E46)</f>
        <v>86602.12000000001</v>
      </c>
      <c r="F3" s="268">
        <f t="shared" si="0"/>
        <v>2260.7775257999842</v>
      </c>
      <c r="G3" s="269">
        <f>1-((E3/SUM(E3:F3)))</f>
        <v>2.5441186240225955E-2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3526.98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1" t="s">
        <v>262</v>
      </c>
      <c r="B4" s="562"/>
      <c r="C4" s="547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1218.2643167701865</v>
      </c>
      <c r="E5" s="289">
        <f>I5+K5+M5+O5+Q5+S5+U5+W5+Y5+AA5+AC5+AE5</f>
        <v>6447.75</v>
      </c>
      <c r="F5" s="289">
        <f t="shared" ref="F5:F12" si="2">J5+L5+N5+P5+R5</f>
        <v>-8.3000000000001819</v>
      </c>
      <c r="G5" s="269">
        <f t="shared" ref="G5:G12" si="3">1-((E5/SUM(E5:F5)))</f>
        <v>-1.288929955198137E-3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439.45</v>
      </c>
      <c r="T5" s="232">
        <f t="shared" ref="T5:T12" si="9">H5-S5</f>
        <v>760.55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10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1137.052363975155</v>
      </c>
      <c r="E6" s="289">
        <f t="shared" ref="E6:E12" si="16">Q6+S6+U6+W6+Y6+AA6+AC6+AE6+I6+K6+M6+O6</f>
        <v>6017.9299999999985</v>
      </c>
      <c r="F6" s="289">
        <f t="shared" si="2"/>
        <v>205.37000000000069</v>
      </c>
      <c r="G6" s="269">
        <f t="shared" si="3"/>
        <v>3.3000176755097921E-2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223.3</v>
      </c>
      <c r="T6" s="232">
        <f t="shared" si="9"/>
        <v>976.7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10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133.66850310559005</v>
      </c>
      <c r="E7" s="289">
        <f t="shared" si="16"/>
        <v>707.44999999999993</v>
      </c>
      <c r="F7" s="289">
        <f t="shared" si="2"/>
        <v>69.480000000000018</v>
      </c>
      <c r="G7" s="269">
        <f t="shared" si="3"/>
        <v>8.9428906079054737E-2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26.93</v>
      </c>
      <c r="T7" s="232">
        <f t="shared" si="9"/>
        <v>123.07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10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665.54047453416149</v>
      </c>
      <c r="E8" s="289">
        <f t="shared" si="16"/>
        <v>3522.42</v>
      </c>
      <c r="F8" s="289">
        <f t="shared" si="2"/>
        <v>-344.8900000000001</v>
      </c>
      <c r="G8" s="269">
        <f t="shared" si="3"/>
        <v>-0.10854028128766702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177.53</v>
      </c>
      <c r="T8" s="232">
        <f t="shared" si="9"/>
        <v>422.47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10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739.2059999999999</v>
      </c>
      <c r="E9" s="289">
        <f t="shared" si="16"/>
        <v>3912.2999999999997</v>
      </c>
      <c r="F9" s="289">
        <f t="shared" si="2"/>
        <v>-381.62</v>
      </c>
      <c r="G9" s="269">
        <f t="shared" si="3"/>
        <v>-0.10808682746666354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193.60999999999999</v>
      </c>
      <c r="R9" s="270">
        <f t="shared" si="8"/>
        <v>506.39</v>
      </c>
      <c r="S9" s="232">
        <f>SUMIFS('Checking Transaction Log'!$E:$E,'Checking Transaction Log'!$C:$C,"&gt;="&amp;S1,'Checking Transaction Log'!$C:$C,"&lt;="&amp;T1,'Checking Transaction Log'!$A:$A,"D",'Checking Transaction Log'!$B:$B,5)</f>
        <v>30.68</v>
      </c>
      <c r="T9" s="232">
        <f t="shared" si="9"/>
        <v>669.32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10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801.69737142857139</v>
      </c>
      <c r="E10" s="289">
        <f t="shared" si="16"/>
        <v>4243.04</v>
      </c>
      <c r="F10" s="289">
        <f t="shared" si="2"/>
        <v>294.17999999999972</v>
      </c>
      <c r="G10" s="269">
        <f t="shared" si="3"/>
        <v>6.4837058815750526E-2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1167.1300000000001</v>
      </c>
      <c r="R10" s="270">
        <f t="shared" si="8"/>
        <v>-267.13000000000011</v>
      </c>
      <c r="S10" s="232">
        <f>SUMIFS('Checking Transaction Log'!$E:$E,'Checking Transaction Log'!$C:$C,"&gt;="&amp;S1,'Checking Transaction Log'!$C:$C,"&lt;="&amp;T1,'Checking Transaction Log'!$A:$A,"D",'Checking Transaction Log'!$B:$B,6)</f>
        <v>37.219999999999992</v>
      </c>
      <c r="T10" s="232">
        <f t="shared" si="9"/>
        <v>862.78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10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408.90526211180122</v>
      </c>
      <c r="E11" s="289">
        <f t="shared" si="16"/>
        <v>2164.16</v>
      </c>
      <c r="F11" s="289">
        <f t="shared" si="2"/>
        <v>-414.15999999999985</v>
      </c>
      <c r="G11" s="269">
        <f t="shared" si="3"/>
        <v>-0.23666285714285706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792.63561242236028</v>
      </c>
      <c r="E12" s="289">
        <f t="shared" si="16"/>
        <v>4195.08</v>
      </c>
      <c r="F12" s="289">
        <f t="shared" si="2"/>
        <v>-429.8900000000001</v>
      </c>
      <c r="G12" s="269">
        <f t="shared" si="3"/>
        <v>-0.11417484907800146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265.19</v>
      </c>
      <c r="T12" s="232">
        <f t="shared" si="9"/>
        <v>434.81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10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1433.9874633540371</v>
      </c>
      <c r="E14" s="289">
        <f t="shared" ref="E14:E31" si="18">Q14+S14+U14+W14+Y14+AA14+AC14+AE14+I14+K14+M14+O14</f>
        <v>7589.48</v>
      </c>
      <c r="F14" s="289">
        <f t="shared" ref="F14:F31" si="19">J14+L14+N14+P14+R14</f>
        <v>67.200000000000045</v>
      </c>
      <c r="G14" s="269">
        <f t="shared" ref="G14:G31" si="20">1-((E14/SUM(E14:F14)))</f>
        <v>8.7766499318242541E-3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7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16.910496894409938</v>
      </c>
      <c r="E15" s="289">
        <f t="shared" si="18"/>
        <v>89.5</v>
      </c>
      <c r="F15" s="289">
        <f t="shared" si="19"/>
        <v>10.500000000000007</v>
      </c>
      <c r="G15" s="269">
        <f t="shared" si="20"/>
        <v>0.10499999999999998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6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293.31115155279508</v>
      </c>
      <c r="E16" s="289">
        <f t="shared" si="18"/>
        <v>1552.3700000000001</v>
      </c>
      <c r="F16" s="289">
        <f t="shared" si="19"/>
        <v>-202.37000000000006</v>
      </c>
      <c r="G16" s="269">
        <f t="shared" si="20"/>
        <v>-0.14990370370370387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0</v>
      </c>
      <c r="T16" s="232">
        <f t="shared" si="26"/>
        <v>270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195.17736521739133</v>
      </c>
      <c r="E17" s="289">
        <f t="shared" si="18"/>
        <v>1032.99</v>
      </c>
      <c r="F17" s="289">
        <f t="shared" si="19"/>
        <v>-7.9900000000000091</v>
      </c>
      <c r="G17" s="269">
        <f t="shared" si="20"/>
        <v>-7.7951219512195635E-3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0</v>
      </c>
      <c r="T17" s="232">
        <f t="shared" si="26"/>
        <v>205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153.29412670807454</v>
      </c>
      <c r="E18" s="289">
        <f t="shared" si="18"/>
        <v>811.31999999999994</v>
      </c>
      <c r="F18" s="289">
        <f t="shared" si="19"/>
        <v>211.14</v>
      </c>
      <c r="G18" s="269">
        <f t="shared" si="20"/>
        <v>0.2065019658470747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7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154.3654397515528</v>
      </c>
      <c r="E19" s="289">
        <f t="shared" si="18"/>
        <v>816.99</v>
      </c>
      <c r="F19" s="289">
        <f t="shared" si="19"/>
        <v>19.929999999999978</v>
      </c>
      <c r="G19" s="269">
        <f t="shared" si="20"/>
        <v>2.3813506667303863E-2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7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137.59854037267081</v>
      </c>
      <c r="E20" s="289">
        <f t="shared" si="18"/>
        <v>728.25</v>
      </c>
      <c r="F20" s="289">
        <f t="shared" si="19"/>
        <v>-228.25</v>
      </c>
      <c r="G20" s="269">
        <f t="shared" si="20"/>
        <v>-0.45649999999999991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0</v>
      </c>
      <c r="T20" s="232">
        <f t="shared" si="26"/>
        <v>100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7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169.55276645962732</v>
      </c>
      <c r="E21" s="289">
        <f t="shared" si="18"/>
        <v>897.36999999999989</v>
      </c>
      <c r="F21" s="289">
        <f t="shared" si="19"/>
        <v>-835.06</v>
      </c>
      <c r="G21" s="269">
        <f t="shared" si="20"/>
        <v>-13.401701171561559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194.58030186335404</v>
      </c>
      <c r="E22" s="289">
        <f t="shared" si="18"/>
        <v>1029.83</v>
      </c>
      <c r="F22" s="289">
        <f t="shared" si="19"/>
        <v>-205.83</v>
      </c>
      <c r="G22" s="269">
        <f t="shared" si="20"/>
        <v>-0.24979368932038848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99</v>
      </c>
      <c r="T22" s="232">
        <f t="shared" si="26"/>
        <v>46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7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377.88819875776403</v>
      </c>
      <c r="E23" s="289">
        <f t="shared" si="18"/>
        <v>2000</v>
      </c>
      <c r="F23" s="289">
        <f t="shared" si="19"/>
        <v>0</v>
      </c>
      <c r="G23" s="269">
        <f t="shared" si="20"/>
        <v>0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188.94409937888202</v>
      </c>
      <c r="E24" s="289">
        <f t="shared" si="18"/>
        <v>1000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0</v>
      </c>
      <c r="T24" s="232">
        <f t="shared" si="26"/>
        <v>200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7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113.36645962732919</v>
      </c>
      <c r="E25" s="289">
        <f t="shared" si="18"/>
        <v>600</v>
      </c>
      <c r="F25" s="289">
        <f t="shared" si="19"/>
        <v>2400</v>
      </c>
      <c r="G25" s="269">
        <f t="shared" si="20"/>
        <v>0.8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0</v>
      </c>
      <c r="T25" s="232">
        <f t="shared" si="26"/>
        <v>600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91.082392546583847</v>
      </c>
      <c r="E26" s="289">
        <f t="shared" si="18"/>
        <v>482.05999999999995</v>
      </c>
      <c r="F26" s="289">
        <f t="shared" si="19"/>
        <v>-57.059999999999988</v>
      </c>
      <c r="G26" s="269">
        <f t="shared" si="20"/>
        <v>-0.13425882352941176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0</v>
      </c>
      <c r="T26" s="232">
        <f t="shared" si="26"/>
        <v>85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111.20871801242235</v>
      </c>
      <c r="E27" s="289">
        <f t="shared" si="18"/>
        <v>588.57999999999993</v>
      </c>
      <c r="F27" s="289">
        <f t="shared" si="19"/>
        <v>-64.129999999999981</v>
      </c>
      <c r="G27" s="269">
        <f t="shared" si="20"/>
        <v>-0.12228048431690342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24.45</v>
      </c>
      <c r="T27" s="232">
        <f t="shared" si="26"/>
        <v>75.55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7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1228.4313987577643</v>
      </c>
      <c r="E28" s="289">
        <f t="shared" si="18"/>
        <v>6501.5600000000013</v>
      </c>
      <c r="F28" s="289">
        <f t="shared" si="19"/>
        <v>98.299999999999272</v>
      </c>
      <c r="G28" s="269">
        <f t="shared" si="20"/>
        <v>1.4894255332688733E-2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599.86</v>
      </c>
      <c r="T28" s="232">
        <f t="shared" si="26"/>
        <v>600.14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104.6107900621118</v>
      </c>
      <c r="E29" s="289">
        <f t="shared" si="18"/>
        <v>553.66</v>
      </c>
      <c r="F29" s="289">
        <f t="shared" si="19"/>
        <v>46.34</v>
      </c>
      <c r="G29" s="269">
        <f t="shared" si="20"/>
        <v>7.7233333333333376E-2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0</v>
      </c>
      <c r="T29" s="232">
        <f t="shared" si="26"/>
        <v>120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82.10943726708075</v>
      </c>
      <c r="E30" s="289">
        <f t="shared" si="18"/>
        <v>434.57</v>
      </c>
      <c r="F30" s="289">
        <f t="shared" si="19"/>
        <v>-59.569999999999993</v>
      </c>
      <c r="G30" s="269">
        <f t="shared" si="20"/>
        <v>-0.15885333333333329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0</v>
      </c>
      <c r="T30" s="232">
        <f t="shared" si="26"/>
        <v>75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63.702503105590061</v>
      </c>
      <c r="E31" s="289">
        <f t="shared" si="18"/>
        <v>337.15</v>
      </c>
      <c r="F31" s="289">
        <f t="shared" si="19"/>
        <v>37.849999999999994</v>
      </c>
      <c r="G31" s="269">
        <f t="shared" si="20"/>
        <v>0.10093333333333343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0</v>
      </c>
      <c r="T31" s="232">
        <f t="shared" si="26"/>
        <v>75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330.6521739130435</v>
      </c>
      <c r="E33" s="289">
        <f t="shared" ref="E33:E43" si="34">Q33+S33+U33+W33+Y33+AA33+AC33+AE33+I33+K33+M33+O33</f>
        <v>1750</v>
      </c>
      <c r="F33" s="289">
        <f t="shared" ref="F33:F43" si="35">J33+L33+N33+P33+R33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0</v>
      </c>
      <c r="T33" s="232">
        <f t="shared" ref="T33:T43" si="42">H33-S33</f>
        <v>350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302.31055900621118</v>
      </c>
      <c r="E34" s="289">
        <f t="shared" si="34"/>
        <v>1600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0</v>
      </c>
      <c r="T34" s="232">
        <f t="shared" si="42"/>
        <v>320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23.618012422360252</v>
      </c>
      <c r="E35" s="289">
        <f t="shared" si="34"/>
        <v>125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0</v>
      </c>
      <c r="T35" s="232">
        <f t="shared" si="42"/>
        <v>25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23.618012422360252</v>
      </c>
      <c r="E36" s="289">
        <f t="shared" si="34"/>
        <v>125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0</v>
      </c>
      <c r="T36" s="232">
        <f t="shared" si="42"/>
        <v>25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42.512422360248451</v>
      </c>
      <c r="E37" s="289">
        <f t="shared" si="34"/>
        <v>225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0</v>
      </c>
      <c r="T37" s="232">
        <f t="shared" si="42"/>
        <v>45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377.88819875776403</v>
      </c>
      <c r="E38" s="289">
        <f t="shared" si="34"/>
        <v>2000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0</v>
      </c>
      <c r="T38" s="232">
        <f t="shared" si="42"/>
        <v>400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354.27018633540376</v>
      </c>
      <c r="E39" s="289">
        <f t="shared" si="34"/>
        <v>1875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0</v>
      </c>
      <c r="T39" s="232">
        <f t="shared" si="42"/>
        <v>375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94.472049689441008</v>
      </c>
      <c r="E40" s="289">
        <f t="shared" si="34"/>
        <v>500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0</v>
      </c>
      <c r="T40" s="232">
        <f t="shared" si="42"/>
        <v>100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80.301242236024848</v>
      </c>
      <c r="E41" s="289">
        <f t="shared" si="34"/>
        <v>425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0</v>
      </c>
      <c r="T41" s="232">
        <f t="shared" si="42"/>
        <v>85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217.28571428571431</v>
      </c>
      <c r="E42" s="289">
        <f t="shared" si="34"/>
        <v>1150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0</v>
      </c>
      <c r="T42" s="232">
        <f t="shared" si="42"/>
        <v>230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42.512422360248451</v>
      </c>
      <c r="E43" s="289">
        <f t="shared" si="34"/>
        <v>225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0</v>
      </c>
      <c r="T43" s="232">
        <f t="shared" si="42"/>
        <v>45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56.683229813664596</v>
      </c>
      <c r="E45" s="289">
        <f t="shared" ref="E45:E46" si="50">Q45+S45+U45+W45+Y45+AA45+AC45+AE45+I45+K45+M45+O45</f>
        <v>300</v>
      </c>
      <c r="F45" s="289">
        <f>J45+L45+N45+P45+R45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8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3409.7437900621117</v>
      </c>
      <c r="E46" s="289">
        <f t="shared" si="50"/>
        <v>18046.309999999998</v>
      </c>
      <c r="F46" s="289">
        <f>J46+L46+N46+P46+R46</f>
        <v>2039.6075257999851</v>
      </c>
      <c r="G46" s="269">
        <f t="shared" si="51"/>
        <v>0.1015441551614531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7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8442.7705788819894</v>
      </c>
      <c r="E49" s="268">
        <f t="shared" ref="E49:E52" si="65">Q49+S49+U49+W49+Y49+AA49+AC49+AE49+I49+K49+M49+O49</f>
        <v>44683.960000000006</v>
      </c>
      <c r="F49" s="268">
        <f>E49-('Proposed Budget'!J68*14)</f>
        <v>-19685.608043619985</v>
      </c>
      <c r="G49" s="246">
        <f t="shared" ref="G49:G50" si="66">(E49/(E49-F49))-1</f>
        <v>-0.30582165830723063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0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6376.0792360248442</v>
      </c>
      <c r="E50" s="268">
        <f t="shared" si="65"/>
        <v>33745.85</v>
      </c>
      <c r="F50" s="268">
        <f>E50-('Proposed Budget'!J44*14)</f>
        <v>-4947.1190699999934</v>
      </c>
      <c r="G50" s="246">
        <f t="shared" si="66"/>
        <v>-0.12785576265936305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2763.78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1031.498742857143</v>
      </c>
      <c r="E51" s="268">
        <f t="shared" si="65"/>
        <v>5459.2800000000007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1250.17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755.77639751552806</v>
      </c>
      <c r="E52" s="268">
        <f t="shared" si="65"/>
        <v>4000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87889.09</v>
      </c>
      <c r="F54" s="297">
        <f>F49+F50+E52</f>
        <v>-20632.727113619978</v>
      </c>
      <c r="G54" s="246">
        <f>(E54/(E54-F54))-1</f>
        <v>-0.19012515328616331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4813.9500000000007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830"/>
  <sheetViews>
    <sheetView tabSelected="1" workbookViewId="0">
      <pane ySplit="4" topLeftCell="A5" activePane="bottomLeft" state="frozen"/>
      <selection pane="bottomLeft" activeCell="E15" sqref="E15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6" t="s">
        <v>261</v>
      </c>
      <c r="B1" s="547"/>
      <c r="C1" s="298" t="s">
        <v>268</v>
      </c>
      <c r="D1" s="299" t="s">
        <v>269</v>
      </c>
      <c r="E1" s="548" t="s">
        <v>270</v>
      </c>
      <c r="F1" s="547"/>
      <c r="G1" s="300">
        <f t="array" aca="1" ref="G1" ca="1">(SUM(INDIRECT("g5:g5")))+J2+L2+N2+P2-R2+T2-G1033</f>
        <v>5465.1399999999858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49" t="s">
        <v>39</v>
      </c>
      <c r="R1" s="547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8" t="s">
        <v>39</v>
      </c>
      <c r="F2" s="547"/>
      <c r="G2" s="300">
        <f>R2</f>
        <v>0</v>
      </c>
      <c r="H2" s="301"/>
      <c r="I2" s="314" t="s">
        <v>275</v>
      </c>
      <c r="J2" s="303">
        <f>SUMIFS(E:E,I:I,"1")</f>
        <v>2341.38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8" t="s">
        <v>280</v>
      </c>
      <c r="F3" s="547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294</v>
      </c>
      <c r="B5" s="330">
        <v>23</v>
      </c>
      <c r="C5" s="298">
        <v>46184</v>
      </c>
      <c r="D5" s="299" t="s">
        <v>67</v>
      </c>
      <c r="E5" s="522">
        <v>599.86</v>
      </c>
      <c r="F5" s="522"/>
      <c r="G5" s="333">
        <f t="shared" ref="G5:G19" si="0">G6-E5+F5</f>
        <v>3123.7599999999857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291</v>
      </c>
      <c r="B6" s="330">
        <v>41</v>
      </c>
      <c r="C6" s="298">
        <v>46184</v>
      </c>
      <c r="D6" s="299" t="s">
        <v>909</v>
      </c>
      <c r="E6" s="522"/>
      <c r="F6" s="522">
        <v>800</v>
      </c>
      <c r="G6" s="333">
        <f t="shared" si="0"/>
        <v>3723.6199999999858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291</v>
      </c>
      <c r="B7" s="330">
        <v>39</v>
      </c>
      <c r="C7" s="298">
        <v>46184</v>
      </c>
      <c r="D7" s="299" t="s">
        <v>292</v>
      </c>
      <c r="E7" s="522"/>
      <c r="F7" s="522">
        <v>2763.78</v>
      </c>
      <c r="G7" s="333">
        <f t="shared" si="0"/>
        <v>2923.6199999999858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6</v>
      </c>
      <c r="C8" s="298">
        <v>46183</v>
      </c>
      <c r="D8" s="299" t="s">
        <v>412</v>
      </c>
      <c r="E8" s="522">
        <v>-3.99</v>
      </c>
      <c r="F8" s="522"/>
      <c r="G8" s="333">
        <f t="shared" si="0"/>
        <v>159.83999999998562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6</v>
      </c>
      <c r="C9" s="298">
        <v>46183</v>
      </c>
      <c r="D9" s="299" t="s">
        <v>907</v>
      </c>
      <c r="E9" s="522">
        <v>-0.03</v>
      </c>
      <c r="F9" s="522"/>
      <c r="G9" s="333">
        <f t="shared" si="0"/>
        <v>155.84999999998561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291</v>
      </c>
      <c r="B10" s="330">
        <v>40</v>
      </c>
      <c r="C10" s="298">
        <v>46183</v>
      </c>
      <c r="D10" s="299" t="s">
        <v>316</v>
      </c>
      <c r="E10" s="522"/>
      <c r="F10" s="522">
        <v>1250.17</v>
      </c>
      <c r="G10" s="333">
        <f t="shared" si="0"/>
        <v>155.81999999998561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5</v>
      </c>
      <c r="C11" s="298">
        <v>46182</v>
      </c>
      <c r="D11" s="299" t="s">
        <v>854</v>
      </c>
      <c r="E11" s="522">
        <v>10.68</v>
      </c>
      <c r="F11" s="522"/>
      <c r="G11" s="333">
        <f t="shared" si="0"/>
        <v>-1094.3500000000145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2</v>
      </c>
      <c r="C12" s="298">
        <v>46182</v>
      </c>
      <c r="D12" s="299" t="s">
        <v>301</v>
      </c>
      <c r="E12" s="522">
        <v>29.95</v>
      </c>
      <c r="F12" s="522"/>
      <c r="G12" s="333">
        <f t="shared" si="0"/>
        <v>-1083.6700000000144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294</v>
      </c>
      <c r="B13" s="330">
        <v>22</v>
      </c>
      <c r="C13" s="298">
        <v>46182</v>
      </c>
      <c r="D13" s="299" t="s">
        <v>908</v>
      </c>
      <c r="E13" s="522">
        <v>5.31</v>
      </c>
      <c r="F13" s="522"/>
      <c r="G13" s="333">
        <f t="shared" si="0"/>
        <v>-1053.7200000000144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2</v>
      </c>
      <c r="C14" s="298">
        <v>46182</v>
      </c>
      <c r="D14" s="299" t="s">
        <v>435</v>
      </c>
      <c r="E14" s="522">
        <v>58.69</v>
      </c>
      <c r="F14" s="522"/>
      <c r="G14" s="333">
        <f t="shared" si="0"/>
        <v>-1048.4100000000144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8</v>
      </c>
      <c r="C15" s="298">
        <v>46182</v>
      </c>
      <c r="D15" s="299" t="s">
        <v>435</v>
      </c>
      <c r="E15" s="522">
        <v>58.69</v>
      </c>
      <c r="F15" s="522"/>
      <c r="G15" s="333">
        <f t="shared" si="0"/>
        <v>-989.72000000001435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8</v>
      </c>
      <c r="C16" s="298">
        <v>46181</v>
      </c>
      <c r="D16" s="299" t="s">
        <v>319</v>
      </c>
      <c r="E16" s="522">
        <v>8.86</v>
      </c>
      <c r="F16" s="522"/>
      <c r="G16" s="333">
        <f t="shared" si="0"/>
        <v>-931.03000000001441</v>
      </c>
      <c r="H16" s="334"/>
      <c r="I16" s="335">
        <v>1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6</v>
      </c>
      <c r="C17" s="298">
        <v>46181</v>
      </c>
      <c r="D17" s="299" t="s">
        <v>397</v>
      </c>
      <c r="E17" s="522">
        <v>12.84</v>
      </c>
      <c r="F17" s="522"/>
      <c r="G17" s="333">
        <f t="shared" si="0"/>
        <v>-922.1700000000144</v>
      </c>
      <c r="H17" s="334"/>
      <c r="I17" s="335">
        <v>1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294</v>
      </c>
      <c r="B18" s="330">
        <v>9</v>
      </c>
      <c r="C18" s="298">
        <v>46181</v>
      </c>
      <c r="D18" s="299" t="s">
        <v>58</v>
      </c>
      <c r="E18" s="522">
        <v>1231.68</v>
      </c>
      <c r="F18" s="522"/>
      <c r="G18" s="333">
        <f t="shared" si="0"/>
        <v>-909.33000000001437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4</v>
      </c>
      <c r="C19" s="298">
        <v>46180</v>
      </c>
      <c r="D19" s="299" t="s">
        <v>310</v>
      </c>
      <c r="E19" s="522">
        <v>47.6</v>
      </c>
      <c r="F19" s="522"/>
      <c r="G19" s="333">
        <f t="shared" si="0"/>
        <v>322.3499999999857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1</v>
      </c>
      <c r="C20" s="298">
        <v>46180</v>
      </c>
      <c r="D20" s="299" t="s">
        <v>368</v>
      </c>
      <c r="E20" s="522">
        <v>48.62</v>
      </c>
      <c r="F20" s="522"/>
      <c r="G20" s="333">
        <f t="shared" ref="G20:G30" si="1">G21-E20+F20</f>
        <v>369.94999999998572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8</v>
      </c>
      <c r="C21" s="298">
        <v>46180</v>
      </c>
      <c r="D21" s="299" t="s">
        <v>363</v>
      </c>
      <c r="E21" s="522">
        <v>6.37</v>
      </c>
      <c r="F21" s="522"/>
      <c r="G21" s="333">
        <f t="shared" si="1"/>
        <v>418.56999999998573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/>
      <c r="B22" s="330"/>
      <c r="C22" s="298">
        <v>46180</v>
      </c>
      <c r="D22" s="299" t="s">
        <v>890</v>
      </c>
      <c r="E22" s="522">
        <v>313.77999999999997</v>
      </c>
      <c r="F22" s="522"/>
      <c r="G22" s="333">
        <f t="shared" si="1"/>
        <v>424.93999999998573</v>
      </c>
      <c r="H22" s="334"/>
      <c r="I22" s="335">
        <v>1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6</v>
      </c>
      <c r="C23" s="298">
        <v>46180</v>
      </c>
      <c r="D23" s="299" t="s">
        <v>397</v>
      </c>
      <c r="E23" s="522">
        <v>10.86</v>
      </c>
      <c r="F23" s="522"/>
      <c r="G23" s="333">
        <f t="shared" si="1"/>
        <v>738.7199999999857</v>
      </c>
      <c r="H23" s="334"/>
      <c r="I23" s="335">
        <v>1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294</v>
      </c>
      <c r="B24" s="330">
        <v>14</v>
      </c>
      <c r="C24" s="298">
        <v>46179</v>
      </c>
      <c r="D24" s="299" t="s">
        <v>366</v>
      </c>
      <c r="E24" s="522">
        <v>66.67</v>
      </c>
      <c r="F24" s="522"/>
      <c r="G24" s="333">
        <f t="shared" si="1"/>
        <v>749.57999999998572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5</v>
      </c>
      <c r="C25" s="298">
        <v>46179</v>
      </c>
      <c r="D25" s="299" t="s">
        <v>906</v>
      </c>
      <c r="E25" s="522">
        <v>20</v>
      </c>
      <c r="F25" s="522"/>
      <c r="G25" s="333">
        <f t="shared" si="1"/>
        <v>816.24999999998568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1</v>
      </c>
      <c r="C26" s="298">
        <v>46179</v>
      </c>
      <c r="D26" s="299" t="s">
        <v>831</v>
      </c>
      <c r="E26" s="522">
        <v>54.06</v>
      </c>
      <c r="F26" s="522"/>
      <c r="G26" s="333">
        <f t="shared" si="1"/>
        <v>836.24999999998568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6</v>
      </c>
      <c r="C27" s="298">
        <v>46179</v>
      </c>
      <c r="D27" s="299" t="s">
        <v>903</v>
      </c>
      <c r="E27" s="522">
        <v>19.98</v>
      </c>
      <c r="F27" s="522"/>
      <c r="G27" s="333">
        <f t="shared" si="1"/>
        <v>890.30999999998562</v>
      </c>
      <c r="H27" s="334"/>
      <c r="I27" s="335">
        <v>1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6</v>
      </c>
      <c r="C28" s="298">
        <v>46179</v>
      </c>
      <c r="D28" s="299" t="s">
        <v>885</v>
      </c>
      <c r="E28" s="522">
        <v>100</v>
      </c>
      <c r="F28" s="522"/>
      <c r="G28" s="333">
        <f t="shared" si="1"/>
        <v>910.28999999998564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8</v>
      </c>
      <c r="C29" s="298">
        <v>46178</v>
      </c>
      <c r="D29" s="299" t="s">
        <v>319</v>
      </c>
      <c r="E29" s="522">
        <v>179.72</v>
      </c>
      <c r="F29" s="522"/>
      <c r="G29" s="333">
        <f t="shared" si="1"/>
        <v>1010.2899999999856</v>
      </c>
      <c r="H29" s="334"/>
      <c r="I29" s="335">
        <v>1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4</v>
      </c>
      <c r="C30" s="298">
        <v>46178</v>
      </c>
      <c r="D30" s="299" t="s">
        <v>904</v>
      </c>
      <c r="E30" s="522">
        <v>41.26</v>
      </c>
      <c r="F30" s="522"/>
      <c r="G30" s="333">
        <f t="shared" si="1"/>
        <v>1190.0099999999857</v>
      </c>
      <c r="H30" s="334"/>
      <c r="I30" s="335">
        <v>1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2</v>
      </c>
      <c r="C31" s="298">
        <v>46178</v>
      </c>
      <c r="D31" s="299" t="s">
        <v>358</v>
      </c>
      <c r="E31" s="522">
        <v>10.07</v>
      </c>
      <c r="F31" s="522"/>
      <c r="G31" s="333">
        <f t="shared" ref="G31:G43" si="2">G32-E31+F31</f>
        <v>1231.2699999999857</v>
      </c>
      <c r="H31" s="334"/>
      <c r="I31" s="335">
        <v>1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2</v>
      </c>
      <c r="C32" s="298">
        <v>46178</v>
      </c>
      <c r="D32" s="299" t="s">
        <v>905</v>
      </c>
      <c r="E32" s="522">
        <v>11.75</v>
      </c>
      <c r="F32" s="522"/>
      <c r="G32" s="333">
        <f t="shared" si="2"/>
        <v>1241.3399999999856</v>
      </c>
      <c r="H32" s="334"/>
      <c r="I32" s="335">
        <v>1</v>
      </c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335</v>
      </c>
      <c r="B33" s="330" t="s">
        <v>335</v>
      </c>
      <c r="C33" s="298">
        <v>46178</v>
      </c>
      <c r="D33" s="299" t="s">
        <v>447</v>
      </c>
      <c r="E33" s="522">
        <v>39.659999999999997</v>
      </c>
      <c r="F33" s="522"/>
      <c r="G33" s="333">
        <f t="shared" si="2"/>
        <v>1253.0899999999856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6</v>
      </c>
      <c r="C34" s="298">
        <v>46178</v>
      </c>
      <c r="D34" s="299" t="s">
        <v>300</v>
      </c>
      <c r="E34" s="522">
        <v>9.57</v>
      </c>
      <c r="F34" s="522"/>
      <c r="G34" s="333">
        <f t="shared" si="2"/>
        <v>1292.7499999999857</v>
      </c>
      <c r="H34" s="334"/>
      <c r="I34" s="335">
        <v>1</v>
      </c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2</v>
      </c>
      <c r="C35" s="298">
        <v>46178</v>
      </c>
      <c r="D35" s="299" t="s">
        <v>376</v>
      </c>
      <c r="E35" s="522">
        <v>46.65</v>
      </c>
      <c r="F35" s="522"/>
      <c r="G35" s="333">
        <f t="shared" si="2"/>
        <v>1302.3199999999856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4</v>
      </c>
      <c r="C36" s="298">
        <v>46177</v>
      </c>
      <c r="D36" s="299" t="s">
        <v>296</v>
      </c>
      <c r="E36" s="522">
        <v>43.69</v>
      </c>
      <c r="F36" s="522"/>
      <c r="G36" s="333">
        <f t="shared" si="2"/>
        <v>1348.9699999999857</v>
      </c>
      <c r="H36" s="334"/>
      <c r="I36" s="335">
        <v>1</v>
      </c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3</v>
      </c>
      <c r="C37" s="298">
        <v>46177</v>
      </c>
      <c r="D37" s="299" t="s">
        <v>334</v>
      </c>
      <c r="E37" s="522">
        <v>8.52</v>
      </c>
      <c r="F37" s="522"/>
      <c r="G37" s="333">
        <f t="shared" si="2"/>
        <v>1392.6599999999858</v>
      </c>
      <c r="H37" s="334"/>
      <c r="I37" s="335">
        <v>1</v>
      </c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294</v>
      </c>
      <c r="B38" s="330">
        <v>14</v>
      </c>
      <c r="C38" s="298">
        <v>46177</v>
      </c>
      <c r="D38" s="299" t="s">
        <v>367</v>
      </c>
      <c r="E38" s="522">
        <v>70.25</v>
      </c>
      <c r="F38" s="522"/>
      <c r="G38" s="333">
        <f t="shared" si="2"/>
        <v>1401.1799999999857</v>
      </c>
      <c r="H38" s="334"/>
      <c r="I38" s="335">
        <v>1</v>
      </c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2</v>
      </c>
      <c r="C39" s="298">
        <v>46177</v>
      </c>
      <c r="D39" s="299" t="s">
        <v>386</v>
      </c>
      <c r="E39" s="522">
        <v>14.38</v>
      </c>
      <c r="F39" s="522"/>
      <c r="G39" s="333">
        <f t="shared" si="2"/>
        <v>1471.4299999999857</v>
      </c>
      <c r="H39" s="334"/>
      <c r="I39" s="335">
        <v>1</v>
      </c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294</v>
      </c>
      <c r="B40" s="330">
        <v>13</v>
      </c>
      <c r="C40" s="298">
        <v>46177</v>
      </c>
      <c r="D40" s="299" t="s">
        <v>902</v>
      </c>
      <c r="E40" s="522">
        <v>122.46</v>
      </c>
      <c r="F40" s="522"/>
      <c r="G40" s="333">
        <f t="shared" si="2"/>
        <v>1485.8099999999858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294</v>
      </c>
      <c r="B41" s="330">
        <v>17</v>
      </c>
      <c r="C41" s="298">
        <v>46177</v>
      </c>
      <c r="D41" s="299" t="s">
        <v>370</v>
      </c>
      <c r="E41" s="522">
        <v>99</v>
      </c>
      <c r="F41" s="522"/>
      <c r="G41" s="333">
        <f t="shared" si="2"/>
        <v>1608.2699999999859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294</v>
      </c>
      <c r="B42" s="330">
        <v>22</v>
      </c>
      <c r="C42" s="298">
        <v>46176</v>
      </c>
      <c r="D42" s="299" t="s">
        <v>861</v>
      </c>
      <c r="E42" s="522">
        <v>12.77</v>
      </c>
      <c r="F42" s="522"/>
      <c r="G42" s="333">
        <f t="shared" si="2"/>
        <v>1707.2699999999859</v>
      </c>
      <c r="H42" s="334"/>
      <c r="I42" s="335">
        <v>1</v>
      </c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8</v>
      </c>
      <c r="C43" s="298">
        <v>46176</v>
      </c>
      <c r="D43" s="299" t="s">
        <v>319</v>
      </c>
      <c r="E43" s="522">
        <v>11.55</v>
      </c>
      <c r="F43" s="522"/>
      <c r="G43" s="333">
        <f t="shared" si="2"/>
        <v>1720.0399999999859</v>
      </c>
      <c r="H43" s="334"/>
      <c r="I43" s="335">
        <v>1</v>
      </c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1</v>
      </c>
      <c r="C44" s="298">
        <v>46176</v>
      </c>
      <c r="D44" s="299" t="s">
        <v>306</v>
      </c>
      <c r="E44" s="522">
        <v>96.16</v>
      </c>
      <c r="F44" s="522"/>
      <c r="G44" s="333">
        <f t="shared" ref="G44:G102" si="3">G45-E44+F44</f>
        <v>1731.5899999999858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2</v>
      </c>
      <c r="C45" s="298">
        <v>46175</v>
      </c>
      <c r="D45" s="299" t="s">
        <v>899</v>
      </c>
      <c r="E45" s="522">
        <v>21.38</v>
      </c>
      <c r="F45" s="522"/>
      <c r="G45" s="333">
        <f t="shared" si="3"/>
        <v>1827.7499999999859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2</v>
      </c>
      <c r="C46" s="298">
        <v>46175</v>
      </c>
      <c r="D46" s="299" t="s">
        <v>386</v>
      </c>
      <c r="E46" s="522">
        <v>14.38</v>
      </c>
      <c r="F46" s="522"/>
      <c r="G46" s="333">
        <f t="shared" si="3"/>
        <v>1849.129999999986</v>
      </c>
      <c r="H46" s="334"/>
      <c r="I46" s="335">
        <v>1</v>
      </c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6</v>
      </c>
      <c r="C47" s="298">
        <v>46175</v>
      </c>
      <c r="D47" s="299" t="s">
        <v>433</v>
      </c>
      <c r="E47" s="522">
        <v>-142</v>
      </c>
      <c r="F47" s="522"/>
      <c r="G47" s="333">
        <f t="shared" si="3"/>
        <v>1863.5099999999861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284</v>
      </c>
      <c r="B48" s="330">
        <v>36</v>
      </c>
      <c r="C48" s="298">
        <v>46175</v>
      </c>
      <c r="D48" s="299" t="s">
        <v>374</v>
      </c>
      <c r="E48" s="522">
        <v>50</v>
      </c>
      <c r="F48" s="522"/>
      <c r="G48" s="333">
        <f t="shared" si="3"/>
        <v>1721.5099999999861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294</v>
      </c>
      <c r="B49" s="330">
        <v>22</v>
      </c>
      <c r="C49" s="298">
        <v>46175</v>
      </c>
      <c r="D49" s="299" t="s">
        <v>375</v>
      </c>
      <c r="E49" s="522">
        <v>6.37</v>
      </c>
      <c r="F49" s="522"/>
      <c r="G49" s="333">
        <f t="shared" si="3"/>
        <v>1771.5099999999861</v>
      </c>
      <c r="H49" s="334"/>
      <c r="I49" s="335">
        <v>1</v>
      </c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1</v>
      </c>
      <c r="C50" s="298">
        <v>46174</v>
      </c>
      <c r="D50" s="299" t="s">
        <v>306</v>
      </c>
      <c r="E50" s="522">
        <v>84.03</v>
      </c>
      <c r="F50" s="522"/>
      <c r="G50" s="333">
        <f t="shared" si="3"/>
        <v>1777.879999999986</v>
      </c>
      <c r="H50" s="334"/>
      <c r="I50" s="335">
        <v>1</v>
      </c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3</v>
      </c>
      <c r="C51" s="298">
        <v>46174</v>
      </c>
      <c r="D51" s="299" t="s">
        <v>296</v>
      </c>
      <c r="E51" s="522">
        <v>10.31</v>
      </c>
      <c r="F51" s="522"/>
      <c r="G51" s="333">
        <f t="shared" si="3"/>
        <v>1861.909999999986</v>
      </c>
      <c r="H51" s="334"/>
      <c r="I51" s="335">
        <v>1</v>
      </c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2</v>
      </c>
      <c r="C52" s="298">
        <v>46174</v>
      </c>
      <c r="D52" s="299" t="s">
        <v>301</v>
      </c>
      <c r="E52" s="522">
        <v>16.05</v>
      </c>
      <c r="F52" s="522"/>
      <c r="G52" s="333">
        <f t="shared" si="3"/>
        <v>1872.2199999999859</v>
      </c>
      <c r="H52" s="334"/>
      <c r="I52" s="335">
        <v>1</v>
      </c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1</v>
      </c>
      <c r="C53" s="298">
        <v>46174</v>
      </c>
      <c r="D53" s="299" t="s">
        <v>457</v>
      </c>
      <c r="E53" s="522">
        <v>50.44</v>
      </c>
      <c r="F53" s="522"/>
      <c r="G53" s="333">
        <f t="shared" si="3"/>
        <v>1888.2699999999859</v>
      </c>
      <c r="H53" s="334"/>
      <c r="I53" s="335">
        <v>1</v>
      </c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6</v>
      </c>
      <c r="C54" s="298">
        <v>46174</v>
      </c>
      <c r="D54" s="299" t="s">
        <v>898</v>
      </c>
      <c r="E54" s="522">
        <v>9.99</v>
      </c>
      <c r="F54" s="522"/>
      <c r="G54" s="333">
        <f t="shared" si="3"/>
        <v>1938.7099999999859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4</v>
      </c>
      <c r="C55" s="298">
        <v>46174</v>
      </c>
      <c r="D55" s="299" t="s">
        <v>310</v>
      </c>
      <c r="E55" s="522">
        <v>44.98</v>
      </c>
      <c r="F55" s="522"/>
      <c r="G55" s="333">
        <f t="shared" si="3"/>
        <v>1948.6999999999859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1</v>
      </c>
      <c r="C56" s="298">
        <v>46174</v>
      </c>
      <c r="D56" s="299" t="s">
        <v>311</v>
      </c>
      <c r="E56" s="522">
        <v>106.14</v>
      </c>
      <c r="F56" s="522"/>
      <c r="G56" s="333">
        <f t="shared" si="3"/>
        <v>1993.679999999986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294</v>
      </c>
      <c r="B57" s="330">
        <v>16</v>
      </c>
      <c r="C57" s="298">
        <v>46174</v>
      </c>
      <c r="D57" s="299" t="s">
        <v>624</v>
      </c>
      <c r="E57" s="522">
        <v>62.31</v>
      </c>
      <c r="F57" s="522"/>
      <c r="G57" s="333">
        <f t="shared" si="3"/>
        <v>2099.8199999999861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3</v>
      </c>
      <c r="C58" s="298">
        <v>46174</v>
      </c>
      <c r="D58" s="299" t="s">
        <v>351</v>
      </c>
      <c r="E58" s="522">
        <v>8.1</v>
      </c>
      <c r="F58" s="522"/>
      <c r="G58" s="333">
        <f t="shared" si="3"/>
        <v>2162.129999999986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/>
      <c r="B59" s="330"/>
      <c r="C59" s="298">
        <v>46174</v>
      </c>
      <c r="D59" s="299" t="s">
        <v>888</v>
      </c>
      <c r="E59" s="522">
        <v>320</v>
      </c>
      <c r="F59" s="522"/>
      <c r="G59" s="333">
        <f t="shared" si="3"/>
        <v>2170.2299999999859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6</v>
      </c>
      <c r="C60" s="298">
        <v>46174</v>
      </c>
      <c r="D60" s="299" t="s">
        <v>889</v>
      </c>
      <c r="E60" s="522">
        <v>20</v>
      </c>
      <c r="F60" s="522"/>
      <c r="G60" s="333">
        <f t="shared" si="3"/>
        <v>2490.2299999999859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284</v>
      </c>
      <c r="B61" s="330">
        <v>37</v>
      </c>
      <c r="C61" s="298">
        <v>46173</v>
      </c>
      <c r="D61" s="299" t="s">
        <v>895</v>
      </c>
      <c r="E61" s="522">
        <v>1160.3599999999999</v>
      </c>
      <c r="F61" s="522"/>
      <c r="G61" s="333">
        <f t="shared" si="3"/>
        <v>2510.2299999999859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286</v>
      </c>
      <c r="B62" s="330">
        <v>25</v>
      </c>
      <c r="C62" s="298">
        <v>46173</v>
      </c>
      <c r="D62" s="298" t="s">
        <v>204</v>
      </c>
      <c r="E62" s="331">
        <v>350</v>
      </c>
      <c r="F62" s="522"/>
      <c r="G62" s="333">
        <f t="shared" si="3"/>
        <v>3670.5899999999856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286</v>
      </c>
      <c r="B63" s="330">
        <v>26</v>
      </c>
      <c r="C63" s="298">
        <v>46173</v>
      </c>
      <c r="D63" s="298" t="s">
        <v>205</v>
      </c>
      <c r="E63" s="331">
        <v>320</v>
      </c>
      <c r="F63" s="522"/>
      <c r="G63" s="333">
        <f t="shared" si="3"/>
        <v>4020.5899999999856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286</v>
      </c>
      <c r="B64" s="330">
        <v>27</v>
      </c>
      <c r="C64" s="298">
        <v>46173</v>
      </c>
      <c r="D64" s="298" t="s">
        <v>206</v>
      </c>
      <c r="E64" s="331">
        <v>25</v>
      </c>
      <c r="F64" s="522"/>
      <c r="G64" s="333">
        <f t="shared" si="3"/>
        <v>4340.5899999999856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286</v>
      </c>
      <c r="B65" s="330">
        <v>28</v>
      </c>
      <c r="C65" s="298">
        <v>46173</v>
      </c>
      <c r="D65" s="298" t="s">
        <v>207</v>
      </c>
      <c r="E65" s="331">
        <v>25</v>
      </c>
      <c r="F65" s="522"/>
      <c r="G65" s="333">
        <f t="shared" si="3"/>
        <v>4365.5899999999856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286</v>
      </c>
      <c r="B66" s="330">
        <v>29</v>
      </c>
      <c r="C66" s="298">
        <v>46173</v>
      </c>
      <c r="D66" s="298" t="s">
        <v>208</v>
      </c>
      <c r="E66" s="331">
        <v>45</v>
      </c>
      <c r="F66" s="522"/>
      <c r="G66" s="333">
        <f t="shared" si="3"/>
        <v>4390.5899999999856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286</v>
      </c>
      <c r="B67" s="330">
        <v>30</v>
      </c>
      <c r="C67" s="298">
        <v>46173</v>
      </c>
      <c r="D67" s="298" t="s">
        <v>209</v>
      </c>
      <c r="E67" s="331">
        <v>400</v>
      </c>
      <c r="F67" s="522"/>
      <c r="G67" s="333">
        <f t="shared" si="3"/>
        <v>4435.5899999999856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286</v>
      </c>
      <c r="B68" s="330">
        <v>31</v>
      </c>
      <c r="C68" s="298">
        <v>46173</v>
      </c>
      <c r="D68" s="298" t="s">
        <v>210</v>
      </c>
      <c r="E68" s="331">
        <v>375</v>
      </c>
      <c r="F68" s="522"/>
      <c r="G68" s="333">
        <f t="shared" si="3"/>
        <v>4835.5899999999856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286</v>
      </c>
      <c r="B69" s="330">
        <v>32</v>
      </c>
      <c r="C69" s="298">
        <v>46173</v>
      </c>
      <c r="D69" s="298" t="s">
        <v>211</v>
      </c>
      <c r="E69" s="331">
        <v>100</v>
      </c>
      <c r="F69" s="522"/>
      <c r="G69" s="333">
        <f t="shared" si="3"/>
        <v>5210.5899999999856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286</v>
      </c>
      <c r="B70" s="330">
        <v>33</v>
      </c>
      <c r="C70" s="298">
        <v>46173</v>
      </c>
      <c r="D70" s="298" t="s">
        <v>212</v>
      </c>
      <c r="E70" s="331">
        <v>85</v>
      </c>
      <c r="F70" s="522"/>
      <c r="G70" s="333">
        <f t="shared" si="3"/>
        <v>5310.5899999999856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286</v>
      </c>
      <c r="B71" s="330">
        <v>34</v>
      </c>
      <c r="C71" s="298">
        <v>46173</v>
      </c>
      <c r="D71" s="298" t="s">
        <v>213</v>
      </c>
      <c r="E71" s="331">
        <v>230</v>
      </c>
      <c r="F71" s="522"/>
      <c r="G71" s="333">
        <f t="shared" si="3"/>
        <v>5395.5899999999856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286</v>
      </c>
      <c r="B72" s="330">
        <v>35</v>
      </c>
      <c r="C72" s="298">
        <v>46173</v>
      </c>
      <c r="D72" s="298" t="s">
        <v>214</v>
      </c>
      <c r="E72" s="331">
        <v>45</v>
      </c>
      <c r="F72" s="522"/>
      <c r="G72" s="333">
        <f t="shared" si="3"/>
        <v>5625.5899999999856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6</v>
      </c>
      <c r="C73" s="298">
        <v>46173</v>
      </c>
      <c r="D73" s="298" t="s">
        <v>885</v>
      </c>
      <c r="E73" s="522">
        <v>50</v>
      </c>
      <c r="F73" s="522"/>
      <c r="G73" s="333">
        <f t="shared" si="3"/>
        <v>5670.5899999999856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294</v>
      </c>
      <c r="B74" s="330">
        <v>22</v>
      </c>
      <c r="C74" s="298">
        <v>46173</v>
      </c>
      <c r="D74" s="298" t="s">
        <v>835</v>
      </c>
      <c r="E74" s="522">
        <v>10.63</v>
      </c>
      <c r="F74" s="522"/>
      <c r="G74" s="333">
        <f t="shared" si="3"/>
        <v>5720.5899999999856</v>
      </c>
      <c r="H74" s="334"/>
      <c r="I74" s="335">
        <v>1</v>
      </c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4</v>
      </c>
      <c r="C75" s="298">
        <v>46173</v>
      </c>
      <c r="D75" s="298" t="s">
        <v>363</v>
      </c>
      <c r="E75" s="522">
        <v>108.69</v>
      </c>
      <c r="F75" s="522"/>
      <c r="G75" s="333">
        <f t="shared" si="3"/>
        <v>5731.2199999999857</v>
      </c>
      <c r="H75" s="334"/>
      <c r="I75" s="335">
        <v>1</v>
      </c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294</v>
      </c>
      <c r="B76" s="330">
        <v>10</v>
      </c>
      <c r="C76" s="298">
        <v>46173</v>
      </c>
      <c r="D76" s="298" t="s">
        <v>176</v>
      </c>
      <c r="E76" s="522">
        <v>17.899999999999999</v>
      </c>
      <c r="F76" s="522"/>
      <c r="G76" s="333">
        <f t="shared" si="3"/>
        <v>5839.9099999999853</v>
      </c>
      <c r="H76" s="334"/>
      <c r="I76" s="335">
        <v>1</v>
      </c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1</v>
      </c>
      <c r="C77" s="298">
        <v>46173</v>
      </c>
      <c r="D77" s="298" t="s">
        <v>445</v>
      </c>
      <c r="E77" s="522">
        <v>9.57</v>
      </c>
      <c r="F77" s="522"/>
      <c r="G77" s="333">
        <f t="shared" si="3"/>
        <v>5857.8099999999849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8</v>
      </c>
      <c r="C78" s="298">
        <v>46172</v>
      </c>
      <c r="D78" s="298" t="s">
        <v>319</v>
      </c>
      <c r="E78" s="522">
        <v>88.98</v>
      </c>
      <c r="F78" s="522"/>
      <c r="G78" s="333">
        <f t="shared" si="3"/>
        <v>5867.3799999999846</v>
      </c>
      <c r="H78" s="334"/>
      <c r="I78" s="335">
        <v>1</v>
      </c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287</v>
      </c>
      <c r="B79" s="330" t="s">
        <v>287</v>
      </c>
      <c r="C79" s="298">
        <v>46172</v>
      </c>
      <c r="D79" s="298" t="s">
        <v>891</v>
      </c>
      <c r="E79" s="522">
        <v>219.38</v>
      </c>
      <c r="F79" s="522">
        <v>219.38</v>
      </c>
      <c r="G79" s="333">
        <f t="shared" si="3"/>
        <v>5956.3599999999842</v>
      </c>
      <c r="H79" s="334"/>
      <c r="I79" s="335">
        <v>1</v>
      </c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287</v>
      </c>
      <c r="B80" s="330" t="s">
        <v>287</v>
      </c>
      <c r="C80" s="298">
        <v>46172</v>
      </c>
      <c r="D80" s="298" t="s">
        <v>890</v>
      </c>
      <c r="E80" s="522">
        <v>310.98</v>
      </c>
      <c r="F80" s="522">
        <v>310.98</v>
      </c>
      <c r="G80" s="333">
        <f t="shared" si="3"/>
        <v>5956.3599999999842</v>
      </c>
      <c r="H80" s="334"/>
      <c r="I80" s="335">
        <v>1</v>
      </c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2</v>
      </c>
      <c r="C81" s="298">
        <v>46172</v>
      </c>
      <c r="D81" s="298" t="s">
        <v>894</v>
      </c>
      <c r="E81" s="522">
        <v>130.68</v>
      </c>
      <c r="F81" s="522"/>
      <c r="G81" s="333">
        <f t="shared" si="3"/>
        <v>5956.3599999999842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2</v>
      </c>
      <c r="C82" s="298">
        <v>46172</v>
      </c>
      <c r="D82" s="298" t="s">
        <v>356</v>
      </c>
      <c r="E82" s="522">
        <v>49.99</v>
      </c>
      <c r="F82" s="522"/>
      <c r="G82" s="333">
        <f t="shared" si="3"/>
        <v>6087.0399999999845</v>
      </c>
      <c r="H82" s="334"/>
      <c r="I82" s="335">
        <v>1</v>
      </c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2</v>
      </c>
      <c r="C83" s="298">
        <v>46171</v>
      </c>
      <c r="D83" s="298" t="s">
        <v>296</v>
      </c>
      <c r="E83" s="522">
        <v>15.1</v>
      </c>
      <c r="F83" s="522"/>
      <c r="G83" s="333">
        <f t="shared" si="3"/>
        <v>6137.0299999999843</v>
      </c>
      <c r="H83" s="334"/>
      <c r="I83" s="335">
        <v>1</v>
      </c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8</v>
      </c>
      <c r="C84" s="298">
        <v>46171</v>
      </c>
      <c r="D84" s="298" t="s">
        <v>295</v>
      </c>
      <c r="E84" s="522">
        <v>7.02</v>
      </c>
      <c r="F84" s="522"/>
      <c r="G84" s="333">
        <f t="shared" si="3"/>
        <v>6152.1299999999846</v>
      </c>
      <c r="H84" s="334"/>
      <c r="I84" s="335">
        <v>1</v>
      </c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4</v>
      </c>
      <c r="C85" s="298">
        <v>46171</v>
      </c>
      <c r="D85" s="298" t="s">
        <v>295</v>
      </c>
      <c r="E85" s="522">
        <v>93.38</v>
      </c>
      <c r="F85" s="522"/>
      <c r="G85" s="333">
        <f t="shared" si="3"/>
        <v>6159.1499999999851</v>
      </c>
      <c r="H85" s="334"/>
      <c r="I85" s="335">
        <v>1</v>
      </c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2</v>
      </c>
      <c r="C86" s="298">
        <v>46171</v>
      </c>
      <c r="D86" s="298" t="s">
        <v>353</v>
      </c>
      <c r="E86" s="522">
        <v>18.98</v>
      </c>
      <c r="F86" s="522"/>
      <c r="G86" s="333">
        <f t="shared" si="3"/>
        <v>6252.5299999999852</v>
      </c>
      <c r="H86" s="334"/>
      <c r="I86" s="335">
        <v>1</v>
      </c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294</v>
      </c>
      <c r="B87" s="330">
        <v>23</v>
      </c>
      <c r="C87" s="298">
        <v>46171</v>
      </c>
      <c r="D87" s="299" t="s">
        <v>67</v>
      </c>
      <c r="E87" s="522">
        <v>650.88</v>
      </c>
      <c r="F87" s="522"/>
      <c r="G87" s="333">
        <f t="shared" si="3"/>
        <v>6271.5099999999848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294</v>
      </c>
      <c r="B88" s="330">
        <v>20</v>
      </c>
      <c r="C88" s="298">
        <v>46171</v>
      </c>
      <c r="D88" s="299" t="s">
        <v>193</v>
      </c>
      <c r="E88" s="522">
        <v>600</v>
      </c>
      <c r="F88" s="522"/>
      <c r="G88" s="333">
        <f t="shared" si="3"/>
        <v>6922.3899999999849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291</v>
      </c>
      <c r="B89" s="330">
        <v>38</v>
      </c>
      <c r="C89" s="298">
        <v>46171</v>
      </c>
      <c r="D89" s="299" t="s">
        <v>293</v>
      </c>
      <c r="E89" s="522"/>
      <c r="F89" s="522">
        <v>4597.8100000000004</v>
      </c>
      <c r="G89" s="333">
        <f t="shared" si="3"/>
        <v>7522.3899999999849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294</v>
      </c>
      <c r="B90" s="330">
        <v>42</v>
      </c>
      <c r="C90" s="298">
        <v>46171</v>
      </c>
      <c r="D90" s="299" t="s">
        <v>200</v>
      </c>
      <c r="E90" s="522">
        <v>50.92</v>
      </c>
      <c r="F90" s="522"/>
      <c r="G90" s="333">
        <f t="shared" si="3"/>
        <v>2924.5799999999849</v>
      </c>
      <c r="H90" s="334"/>
      <c r="I90" s="335">
        <v>1</v>
      </c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294</v>
      </c>
      <c r="B91" s="330">
        <v>43</v>
      </c>
      <c r="C91" s="298">
        <v>46171</v>
      </c>
      <c r="D91" s="299" t="s">
        <v>201</v>
      </c>
      <c r="E91" s="522">
        <v>42.84</v>
      </c>
      <c r="F91" s="522"/>
      <c r="G91" s="333">
        <f t="shared" si="3"/>
        <v>2975.499999999985</v>
      </c>
      <c r="H91" s="334"/>
      <c r="I91" s="335">
        <v>1</v>
      </c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291</v>
      </c>
      <c r="B92" s="330">
        <v>39</v>
      </c>
      <c r="C92" s="298">
        <v>46170</v>
      </c>
      <c r="D92" s="299" t="s">
        <v>292</v>
      </c>
      <c r="E92" s="522"/>
      <c r="F92" s="522">
        <v>2763.79</v>
      </c>
      <c r="G92" s="333">
        <f t="shared" si="3"/>
        <v>3018.3399999999851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3</v>
      </c>
      <c r="C93" s="298">
        <v>46170</v>
      </c>
      <c r="D93" s="299" t="s">
        <v>884</v>
      </c>
      <c r="E93" s="522">
        <v>8.9499999999999993</v>
      </c>
      <c r="F93" s="522"/>
      <c r="G93" s="333">
        <f t="shared" si="3"/>
        <v>254.54999999998506</v>
      </c>
      <c r="H93" s="334"/>
      <c r="I93" s="335">
        <v>1</v>
      </c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4</v>
      </c>
      <c r="C94" s="298">
        <v>46170</v>
      </c>
      <c r="D94" s="299" t="s">
        <v>884</v>
      </c>
      <c r="E94" s="522">
        <v>43.44</v>
      </c>
      <c r="F94" s="522"/>
      <c r="G94" s="333">
        <f t="shared" si="3"/>
        <v>263.49999999998505</v>
      </c>
      <c r="H94" s="334"/>
      <c r="I94" s="335">
        <v>1</v>
      </c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6</v>
      </c>
      <c r="C95" s="298">
        <v>46170</v>
      </c>
      <c r="D95" s="299" t="s">
        <v>892</v>
      </c>
      <c r="E95" s="522">
        <v>30.89</v>
      </c>
      <c r="F95" s="522"/>
      <c r="G95" s="333">
        <f t="shared" si="3"/>
        <v>306.93999999998505</v>
      </c>
      <c r="H95" s="334"/>
      <c r="I95" s="335">
        <v>1</v>
      </c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2</v>
      </c>
      <c r="C96" s="298">
        <v>46170</v>
      </c>
      <c r="D96" s="299" t="s">
        <v>346</v>
      </c>
      <c r="E96" s="522">
        <v>32.659999999999997</v>
      </c>
      <c r="F96" s="522"/>
      <c r="G96" s="333">
        <f t="shared" si="3"/>
        <v>337.82999999998503</v>
      </c>
      <c r="H96" s="334"/>
      <c r="I96" s="335">
        <v>1</v>
      </c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2</v>
      </c>
      <c r="C97" s="298">
        <v>46170</v>
      </c>
      <c r="D97" s="299" t="s">
        <v>386</v>
      </c>
      <c r="E97" s="522">
        <v>9.09</v>
      </c>
      <c r="F97" s="522"/>
      <c r="G97" s="333">
        <f t="shared" si="3"/>
        <v>370.48999999998506</v>
      </c>
      <c r="H97" s="334"/>
      <c r="I97" s="335">
        <v>1</v>
      </c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8</v>
      </c>
      <c r="C98" s="298">
        <v>46170</v>
      </c>
      <c r="D98" s="299" t="s">
        <v>846</v>
      </c>
      <c r="E98" s="522">
        <v>36.74</v>
      </c>
      <c r="F98" s="522"/>
      <c r="G98" s="333">
        <f t="shared" si="3"/>
        <v>379.57999999998503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5</v>
      </c>
      <c r="C99" s="298">
        <v>46170</v>
      </c>
      <c r="D99" s="299" t="s">
        <v>846</v>
      </c>
      <c r="E99" s="522">
        <v>11.2</v>
      </c>
      <c r="F99" s="522"/>
      <c r="G99" s="333">
        <f t="shared" si="3"/>
        <v>416.31999999998504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2</v>
      </c>
      <c r="C100" s="298">
        <v>46169</v>
      </c>
      <c r="D100" s="299" t="s">
        <v>358</v>
      </c>
      <c r="E100" s="522">
        <v>11.29</v>
      </c>
      <c r="F100" s="522"/>
      <c r="G100" s="333">
        <f t="shared" si="3"/>
        <v>427.51999999998503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4</v>
      </c>
      <c r="C101" s="298">
        <v>46169</v>
      </c>
      <c r="D101" s="299" t="s">
        <v>363</v>
      </c>
      <c r="E101" s="522">
        <v>44.84</v>
      </c>
      <c r="F101" s="522"/>
      <c r="G101" s="333">
        <f t="shared" si="3"/>
        <v>438.80999999998505</v>
      </c>
      <c r="H101" s="334"/>
      <c r="I101" s="335">
        <v>1</v>
      </c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7</v>
      </c>
      <c r="C102" s="298">
        <v>46169</v>
      </c>
      <c r="D102" s="299" t="s">
        <v>338</v>
      </c>
      <c r="E102" s="522">
        <v>139.88</v>
      </c>
      <c r="F102" s="522"/>
      <c r="G102" s="333">
        <f t="shared" si="3"/>
        <v>483.64999999998508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8</v>
      </c>
      <c r="C103" s="298">
        <v>46169</v>
      </c>
      <c r="D103" s="299" t="s">
        <v>319</v>
      </c>
      <c r="E103" s="522">
        <v>46.84</v>
      </c>
      <c r="F103" s="522"/>
      <c r="G103" s="333">
        <f t="shared" ref="G103:G140" si="4">G104-E103+F103</f>
        <v>623.52999999998508</v>
      </c>
      <c r="H103" s="334"/>
      <c r="I103" s="335">
        <v>1</v>
      </c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2</v>
      </c>
      <c r="C104" s="298">
        <v>46169</v>
      </c>
      <c r="D104" s="299" t="s">
        <v>358</v>
      </c>
      <c r="E104" s="522">
        <v>9.4700000000000006</v>
      </c>
      <c r="F104" s="522"/>
      <c r="G104" s="333">
        <f t="shared" si="4"/>
        <v>670.36999999998511</v>
      </c>
      <c r="H104" s="334"/>
      <c r="I104" s="335">
        <v>1</v>
      </c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8</v>
      </c>
      <c r="C105" s="298">
        <v>46168</v>
      </c>
      <c r="D105" s="299" t="s">
        <v>308</v>
      </c>
      <c r="E105" s="522">
        <v>47.99</v>
      </c>
      <c r="F105" s="522"/>
      <c r="G105" s="333">
        <f t="shared" si="4"/>
        <v>679.83999999998514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5</v>
      </c>
      <c r="C106" s="298">
        <v>46168</v>
      </c>
      <c r="D106" s="299" t="s">
        <v>872</v>
      </c>
      <c r="E106" s="522">
        <v>26</v>
      </c>
      <c r="F106" s="522"/>
      <c r="G106" s="333">
        <f t="shared" si="4"/>
        <v>727.82999999998515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4</v>
      </c>
      <c r="C107" s="298">
        <v>46168</v>
      </c>
      <c r="D107" s="299" t="s">
        <v>310</v>
      </c>
      <c r="E107" s="522">
        <v>50.15</v>
      </c>
      <c r="F107" s="522"/>
      <c r="G107" s="333">
        <f t="shared" si="4"/>
        <v>753.82999999998515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287</v>
      </c>
      <c r="B108" s="330" t="s">
        <v>287</v>
      </c>
      <c r="C108" s="298">
        <v>46168</v>
      </c>
      <c r="D108" s="299" t="s">
        <v>882</v>
      </c>
      <c r="E108" s="522">
        <v>400</v>
      </c>
      <c r="F108" s="522">
        <v>400</v>
      </c>
      <c r="G108" s="333">
        <f t="shared" si="4"/>
        <v>803.97999999998513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294</v>
      </c>
      <c r="B109" s="330">
        <v>22</v>
      </c>
      <c r="C109" s="298">
        <v>46168</v>
      </c>
      <c r="D109" s="299" t="s">
        <v>835</v>
      </c>
      <c r="E109" s="522">
        <v>15.96</v>
      </c>
      <c r="F109" s="522"/>
      <c r="G109" s="333">
        <f t="shared" si="4"/>
        <v>803.97999999998513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2</v>
      </c>
      <c r="C110" s="298">
        <v>46168</v>
      </c>
      <c r="D110" s="299" t="s">
        <v>296</v>
      </c>
      <c r="E110" s="522">
        <v>15.1</v>
      </c>
      <c r="F110" s="522"/>
      <c r="G110" s="333">
        <f t="shared" si="4"/>
        <v>819.93999999998516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4</v>
      </c>
      <c r="C111" s="298">
        <v>46168</v>
      </c>
      <c r="D111" s="299" t="s">
        <v>296</v>
      </c>
      <c r="E111" s="522">
        <v>44.67</v>
      </c>
      <c r="F111" s="522"/>
      <c r="G111" s="333">
        <f t="shared" si="4"/>
        <v>835.03999999998518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1</v>
      </c>
      <c r="C112" s="298">
        <v>46168</v>
      </c>
      <c r="D112" s="299" t="s">
        <v>300</v>
      </c>
      <c r="E112" s="522">
        <v>32.99</v>
      </c>
      <c r="F112" s="522"/>
      <c r="G112" s="333">
        <f t="shared" si="4"/>
        <v>879.70999999998514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2</v>
      </c>
      <c r="C113" s="298">
        <v>46168</v>
      </c>
      <c r="D113" s="299" t="s">
        <v>386</v>
      </c>
      <c r="E113" s="522">
        <v>14.39</v>
      </c>
      <c r="F113" s="522"/>
      <c r="G113" s="333">
        <f t="shared" si="4"/>
        <v>912.69999999998515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294</v>
      </c>
      <c r="B114" s="330">
        <v>12</v>
      </c>
      <c r="C114" s="298">
        <v>46167</v>
      </c>
      <c r="D114" s="299" t="s">
        <v>314</v>
      </c>
      <c r="E114" s="522">
        <v>204.48</v>
      </c>
      <c r="F114" s="522"/>
      <c r="G114" s="333">
        <f t="shared" si="4"/>
        <v>927.08999999998514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8</v>
      </c>
      <c r="C115" s="298">
        <v>46167</v>
      </c>
      <c r="D115" s="299" t="s">
        <v>319</v>
      </c>
      <c r="E115" s="522">
        <v>29.79</v>
      </c>
      <c r="F115" s="522"/>
      <c r="G115" s="333">
        <f t="shared" si="4"/>
        <v>1131.5699999999852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3</v>
      </c>
      <c r="C116" s="298">
        <v>46167</v>
      </c>
      <c r="D116" s="299" t="s">
        <v>348</v>
      </c>
      <c r="E116" s="522">
        <v>50</v>
      </c>
      <c r="F116" s="522"/>
      <c r="G116" s="333">
        <f t="shared" si="4"/>
        <v>1161.3599999999851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1</v>
      </c>
      <c r="C117" s="298">
        <v>46166</v>
      </c>
      <c r="D117" s="299" t="s">
        <v>329</v>
      </c>
      <c r="E117" s="522">
        <v>122.54</v>
      </c>
      <c r="F117" s="522"/>
      <c r="G117" s="333">
        <f t="shared" si="4"/>
        <v>1211.3599999999851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1</v>
      </c>
      <c r="C118" s="298">
        <v>46166</v>
      </c>
      <c r="D118" s="299" t="s">
        <v>311</v>
      </c>
      <c r="E118" s="522">
        <v>157.97</v>
      </c>
      <c r="F118" s="522"/>
      <c r="G118" s="333">
        <f t="shared" si="4"/>
        <v>1333.8999999999851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6</v>
      </c>
      <c r="C119" s="298">
        <v>46166</v>
      </c>
      <c r="D119" s="299" t="s">
        <v>300</v>
      </c>
      <c r="E119" s="522">
        <v>44.05</v>
      </c>
      <c r="F119" s="522"/>
      <c r="G119" s="333">
        <f t="shared" si="4"/>
        <v>1491.8699999999851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8</v>
      </c>
      <c r="C120" s="298">
        <v>46166</v>
      </c>
      <c r="D120" s="299" t="s">
        <v>319</v>
      </c>
      <c r="E120" s="522">
        <v>70.44</v>
      </c>
      <c r="F120" s="522"/>
      <c r="G120" s="333">
        <f t="shared" si="4"/>
        <v>1535.9199999999851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1</v>
      </c>
      <c r="C121" s="298">
        <v>46166</v>
      </c>
      <c r="D121" s="299" t="s">
        <v>329</v>
      </c>
      <c r="E121" s="522">
        <v>55.96</v>
      </c>
      <c r="F121" s="522"/>
      <c r="G121" s="333">
        <f t="shared" si="4"/>
        <v>1606.3599999999851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6</v>
      </c>
      <c r="C122" s="298">
        <v>46166</v>
      </c>
      <c r="D122" s="299" t="s">
        <v>883</v>
      </c>
      <c r="E122" s="522">
        <v>597.83000000000004</v>
      </c>
      <c r="F122" s="522"/>
      <c r="G122" s="333">
        <f t="shared" si="4"/>
        <v>1662.3199999999852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287</v>
      </c>
      <c r="B123" s="330" t="s">
        <v>287</v>
      </c>
      <c r="C123" s="298">
        <v>46166</v>
      </c>
      <c r="D123" s="299" t="s">
        <v>845</v>
      </c>
      <c r="E123" s="522">
        <v>69.2</v>
      </c>
      <c r="F123" s="522">
        <v>69.2</v>
      </c>
      <c r="G123" s="333">
        <f t="shared" si="4"/>
        <v>2260.1499999999851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1</v>
      </c>
      <c r="C124" s="298">
        <v>46165</v>
      </c>
      <c r="D124" s="299" t="s">
        <v>880</v>
      </c>
      <c r="E124" s="522">
        <v>94.76</v>
      </c>
      <c r="F124" s="522"/>
      <c r="G124" s="333">
        <f t="shared" si="4"/>
        <v>2260.1499999999851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1</v>
      </c>
      <c r="C125" s="298">
        <v>46165</v>
      </c>
      <c r="D125" s="299" t="s">
        <v>393</v>
      </c>
      <c r="E125" s="522">
        <v>34.869999999999997</v>
      </c>
      <c r="F125" s="522"/>
      <c r="G125" s="333">
        <f t="shared" si="4"/>
        <v>2354.9099999999853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8</v>
      </c>
      <c r="C126" s="298">
        <v>46165</v>
      </c>
      <c r="D126" s="299" t="s">
        <v>481</v>
      </c>
      <c r="E126" s="522">
        <v>80.48</v>
      </c>
      <c r="F126" s="522"/>
      <c r="G126" s="333">
        <f t="shared" si="4"/>
        <v>2389.7799999999852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5</v>
      </c>
      <c r="C127" s="298">
        <v>46165</v>
      </c>
      <c r="D127" s="299" t="s">
        <v>879</v>
      </c>
      <c r="E127" s="522">
        <v>25</v>
      </c>
      <c r="F127" s="522"/>
      <c r="G127" s="333">
        <f t="shared" si="4"/>
        <v>2470.2599999999852</v>
      </c>
      <c r="H127" s="334" t="s">
        <v>298</v>
      </c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6</v>
      </c>
      <c r="C128" s="298">
        <v>46165</v>
      </c>
      <c r="D128" s="299" t="s">
        <v>877</v>
      </c>
      <c r="E128" s="522">
        <v>50</v>
      </c>
      <c r="F128" s="522"/>
      <c r="G128" s="333">
        <f t="shared" si="4"/>
        <v>2495.2599999999852</v>
      </c>
      <c r="H128" s="334" t="s">
        <v>298</v>
      </c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2</v>
      </c>
      <c r="C129" s="298">
        <v>46165</v>
      </c>
      <c r="D129" s="299" t="s">
        <v>878</v>
      </c>
      <c r="E129" s="522">
        <v>25</v>
      </c>
      <c r="F129" s="522"/>
      <c r="G129" s="333">
        <f t="shared" si="4"/>
        <v>2545.2599999999852</v>
      </c>
      <c r="H129" s="334" t="s">
        <v>298</v>
      </c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2</v>
      </c>
      <c r="C130" s="298">
        <v>46164</v>
      </c>
      <c r="D130" s="299" t="s">
        <v>881</v>
      </c>
      <c r="E130" s="522">
        <v>45.46</v>
      </c>
      <c r="F130" s="522"/>
      <c r="G130" s="333">
        <f t="shared" si="4"/>
        <v>2570.2599999999852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6</v>
      </c>
      <c r="C131" s="298">
        <v>46164</v>
      </c>
      <c r="D131" s="299" t="s">
        <v>873</v>
      </c>
      <c r="E131" s="522">
        <v>22</v>
      </c>
      <c r="F131" s="522"/>
      <c r="G131" s="333">
        <f t="shared" si="4"/>
        <v>2615.7199999999852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2</v>
      </c>
      <c r="C132" s="298">
        <v>46164</v>
      </c>
      <c r="D132" s="299" t="s">
        <v>296</v>
      </c>
      <c r="E132" s="522">
        <v>14.57</v>
      </c>
      <c r="F132" s="522"/>
      <c r="G132" s="333">
        <f t="shared" si="4"/>
        <v>2637.7199999999852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3</v>
      </c>
      <c r="C133" s="298">
        <v>46163</v>
      </c>
      <c r="D133" s="299" t="s">
        <v>334</v>
      </c>
      <c r="E133" s="522">
        <v>9.01</v>
      </c>
      <c r="F133" s="522"/>
      <c r="G133" s="333">
        <f t="shared" si="4"/>
        <v>2652.2899999999854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8</v>
      </c>
      <c r="C134" s="298">
        <v>46163</v>
      </c>
      <c r="D134" s="299" t="s">
        <v>334</v>
      </c>
      <c r="E134" s="522">
        <v>6.8</v>
      </c>
      <c r="F134" s="522"/>
      <c r="G134" s="333">
        <f t="shared" si="4"/>
        <v>2661.2999999999856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2</v>
      </c>
      <c r="C135" s="298">
        <v>46163</v>
      </c>
      <c r="D135" s="299" t="s">
        <v>358</v>
      </c>
      <c r="E135" s="522">
        <v>16.649999999999999</v>
      </c>
      <c r="F135" s="522"/>
      <c r="G135" s="333">
        <f t="shared" si="4"/>
        <v>2668.0999999999858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8</v>
      </c>
      <c r="C136" s="298">
        <v>46163</v>
      </c>
      <c r="D136" s="299" t="s">
        <v>846</v>
      </c>
      <c r="E136" s="522">
        <v>24.89</v>
      </c>
      <c r="F136" s="522"/>
      <c r="G136" s="333">
        <f t="shared" si="4"/>
        <v>2684.7499999999859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5</v>
      </c>
      <c r="C137" s="298">
        <v>46163</v>
      </c>
      <c r="D137" s="299" t="s">
        <v>846</v>
      </c>
      <c r="E137" s="522">
        <v>11.2</v>
      </c>
      <c r="F137" s="522"/>
      <c r="G137" s="333">
        <f t="shared" si="4"/>
        <v>2709.6399999999858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2</v>
      </c>
      <c r="C138" s="298">
        <v>46162</v>
      </c>
      <c r="D138" s="299" t="s">
        <v>296</v>
      </c>
      <c r="E138" s="522">
        <v>11.18</v>
      </c>
      <c r="F138" s="522"/>
      <c r="G138" s="333">
        <f t="shared" si="4"/>
        <v>2720.8399999999856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2</v>
      </c>
      <c r="C139" s="298">
        <v>46162</v>
      </c>
      <c r="D139" s="299" t="s">
        <v>386</v>
      </c>
      <c r="E139" s="522">
        <v>14.38</v>
      </c>
      <c r="F139" s="522"/>
      <c r="G139" s="333">
        <f t="shared" si="4"/>
        <v>2732.0199999999854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294</v>
      </c>
      <c r="B140" s="330">
        <v>22</v>
      </c>
      <c r="C140" s="298">
        <v>46162</v>
      </c>
      <c r="D140" s="299" t="s">
        <v>323</v>
      </c>
      <c r="E140" s="522">
        <v>20.22</v>
      </c>
      <c r="F140" s="522"/>
      <c r="G140" s="333">
        <f t="shared" si="4"/>
        <v>2746.3999999999855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5</v>
      </c>
      <c r="C141" s="298">
        <v>46162</v>
      </c>
      <c r="D141" s="299" t="s">
        <v>872</v>
      </c>
      <c r="E141" s="522">
        <v>30</v>
      </c>
      <c r="F141" s="522"/>
      <c r="G141" s="333">
        <f t="shared" ref="G141:G155" si="5">G142-E141+F141</f>
        <v>2766.6199999999853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2</v>
      </c>
      <c r="C142" s="298">
        <v>46162</v>
      </c>
      <c r="D142" s="299" t="s">
        <v>874</v>
      </c>
      <c r="E142" s="522">
        <v>46.72</v>
      </c>
      <c r="F142" s="522"/>
      <c r="G142" s="333">
        <f t="shared" si="5"/>
        <v>2796.6199999999853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4</v>
      </c>
      <c r="C143" s="298">
        <v>46162</v>
      </c>
      <c r="D143" s="299" t="s">
        <v>310</v>
      </c>
      <c r="E143" s="522">
        <v>56.51</v>
      </c>
      <c r="F143" s="522"/>
      <c r="G143" s="333">
        <f t="shared" si="5"/>
        <v>2843.3399999999851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6</v>
      </c>
      <c r="C144" s="298">
        <v>46161</v>
      </c>
      <c r="D144" s="299" t="s">
        <v>871</v>
      </c>
      <c r="E144" s="522">
        <v>63.99</v>
      </c>
      <c r="F144" s="522"/>
      <c r="G144" s="333">
        <f t="shared" si="5"/>
        <v>2899.8499999999854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4</v>
      </c>
      <c r="C145" s="298">
        <v>46161</v>
      </c>
      <c r="D145" s="299" t="s">
        <v>296</v>
      </c>
      <c r="E145" s="522">
        <v>43.46</v>
      </c>
      <c r="F145" s="522"/>
      <c r="G145" s="333">
        <f t="shared" si="5"/>
        <v>2963.8399999999851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3</v>
      </c>
      <c r="C146" s="298">
        <v>46161</v>
      </c>
      <c r="D146" s="299" t="s">
        <v>296</v>
      </c>
      <c r="E146" s="522">
        <v>8.7200000000000006</v>
      </c>
      <c r="F146" s="522"/>
      <c r="G146" s="333">
        <f t="shared" si="5"/>
        <v>3007.2999999999852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2</v>
      </c>
      <c r="C147" s="298">
        <v>46161</v>
      </c>
      <c r="D147" s="299" t="s">
        <v>301</v>
      </c>
      <c r="E147" s="522">
        <v>30.9</v>
      </c>
      <c r="F147" s="522"/>
      <c r="G147" s="333">
        <f t="shared" si="5"/>
        <v>3016.019999999985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294</v>
      </c>
      <c r="B148" s="330">
        <v>22</v>
      </c>
      <c r="C148" s="298">
        <v>46161</v>
      </c>
      <c r="D148" s="299" t="s">
        <v>328</v>
      </c>
      <c r="E148" s="522">
        <v>7.46</v>
      </c>
      <c r="F148" s="522"/>
      <c r="G148" s="333">
        <f t="shared" si="5"/>
        <v>3046.9199999999851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2</v>
      </c>
      <c r="C149" s="298">
        <v>46161</v>
      </c>
      <c r="D149" s="299" t="s">
        <v>869</v>
      </c>
      <c r="E149" s="522">
        <v>31.05</v>
      </c>
      <c r="F149" s="522"/>
      <c r="G149" s="333">
        <f t="shared" si="5"/>
        <v>3054.3799999999851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2</v>
      </c>
      <c r="C150" s="298">
        <v>46161</v>
      </c>
      <c r="D150" s="299" t="s">
        <v>870</v>
      </c>
      <c r="E150" s="522">
        <v>54.41</v>
      </c>
      <c r="F150" s="522"/>
      <c r="G150" s="333">
        <f t="shared" si="5"/>
        <v>3085.4299999999853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8</v>
      </c>
      <c r="C151" s="298">
        <v>46161</v>
      </c>
      <c r="D151" s="299" t="s">
        <v>875</v>
      </c>
      <c r="E151" s="522">
        <v>20.49</v>
      </c>
      <c r="F151" s="522"/>
      <c r="G151" s="333">
        <f t="shared" si="5"/>
        <v>3139.8399999999851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294</v>
      </c>
      <c r="B152" s="330">
        <v>22</v>
      </c>
      <c r="C152" s="298">
        <v>46160</v>
      </c>
      <c r="D152" s="299" t="s">
        <v>401</v>
      </c>
      <c r="E152" s="522">
        <v>13.84</v>
      </c>
      <c r="F152" s="522"/>
      <c r="G152" s="333">
        <f t="shared" si="5"/>
        <v>3160.3299999999849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287</v>
      </c>
      <c r="B153" s="330" t="s">
        <v>287</v>
      </c>
      <c r="C153" s="298">
        <v>46160</v>
      </c>
      <c r="D153" s="299" t="s">
        <v>876</v>
      </c>
      <c r="E153" s="522">
        <v>138.44</v>
      </c>
      <c r="F153" s="522">
        <v>138.44</v>
      </c>
      <c r="G153" s="333">
        <f t="shared" si="5"/>
        <v>3174.1699999999851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2</v>
      </c>
      <c r="C154" s="298">
        <v>46160</v>
      </c>
      <c r="D154" s="299" t="s">
        <v>353</v>
      </c>
      <c r="E154" s="522">
        <v>25.48</v>
      </c>
      <c r="F154" s="522"/>
      <c r="G154" s="333">
        <f t="shared" si="5"/>
        <v>3174.1699999999851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294</v>
      </c>
      <c r="B155" s="330">
        <v>17</v>
      </c>
      <c r="C155" s="298">
        <v>46160</v>
      </c>
      <c r="D155" s="299" t="s">
        <v>188</v>
      </c>
      <c r="E155" s="522">
        <v>42.65</v>
      </c>
      <c r="F155" s="522"/>
      <c r="G155" s="333">
        <f t="shared" si="5"/>
        <v>3199.6499999999851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294</v>
      </c>
      <c r="B156" s="330">
        <v>15</v>
      </c>
      <c r="C156" s="298">
        <v>46160</v>
      </c>
      <c r="D156" s="299" t="s">
        <v>185</v>
      </c>
      <c r="E156" s="522">
        <v>101.37</v>
      </c>
      <c r="F156" s="522"/>
      <c r="G156" s="333">
        <f t="shared" ref="G156:G236" si="6">G157-E156+F156</f>
        <v>3242.2999999999852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335</v>
      </c>
      <c r="B157" s="330" t="s">
        <v>335</v>
      </c>
      <c r="C157" s="298">
        <v>46160</v>
      </c>
      <c r="D157" s="299" t="s">
        <v>336</v>
      </c>
      <c r="E157" s="522">
        <v>93.13</v>
      </c>
      <c r="F157" s="522"/>
      <c r="G157" s="333">
        <f t="shared" si="6"/>
        <v>3343.6699999999851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294</v>
      </c>
      <c r="B158" s="330">
        <v>11</v>
      </c>
      <c r="C158" s="298">
        <v>46160</v>
      </c>
      <c r="D158" s="299" t="s">
        <v>178</v>
      </c>
      <c r="E158" s="522">
        <v>267.68</v>
      </c>
      <c r="F158" s="522"/>
      <c r="G158" s="333">
        <f t="shared" si="6"/>
        <v>3436.7999999999852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294</v>
      </c>
      <c r="B159" s="330">
        <v>23</v>
      </c>
      <c r="C159" s="298">
        <v>46160</v>
      </c>
      <c r="D159" s="299" t="s">
        <v>63</v>
      </c>
      <c r="E159" s="522">
        <v>529.46</v>
      </c>
      <c r="F159" s="522"/>
      <c r="G159" s="333">
        <f t="shared" si="6"/>
        <v>3704.479999999985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1</v>
      </c>
      <c r="C160" s="298">
        <v>46159</v>
      </c>
      <c r="D160" s="299" t="s">
        <v>311</v>
      </c>
      <c r="E160" s="522">
        <v>148.25</v>
      </c>
      <c r="F160" s="522"/>
      <c r="G160" s="333">
        <f t="shared" si="6"/>
        <v>4233.939999999985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1</v>
      </c>
      <c r="C161" s="298">
        <v>46159</v>
      </c>
      <c r="D161" s="299" t="s">
        <v>306</v>
      </c>
      <c r="E161" s="522">
        <v>90.2</v>
      </c>
      <c r="F161" s="522"/>
      <c r="G161" s="333">
        <f t="shared" si="6"/>
        <v>4382.189999999985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294</v>
      </c>
      <c r="B162" s="330">
        <v>21</v>
      </c>
      <c r="C162" s="298">
        <v>46159</v>
      </c>
      <c r="D162" s="299" t="s">
        <v>194</v>
      </c>
      <c r="E162" s="522">
        <v>81</v>
      </c>
      <c r="F162" s="522"/>
      <c r="G162" s="333">
        <f t="shared" si="6"/>
        <v>4472.3899999999849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6</v>
      </c>
      <c r="C163" s="298">
        <v>46159</v>
      </c>
      <c r="D163" s="299" t="s">
        <v>300</v>
      </c>
      <c r="E163" s="522">
        <v>38.33</v>
      </c>
      <c r="F163" s="522"/>
      <c r="G163" s="333">
        <f t="shared" si="6"/>
        <v>4553.3899999999849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294</v>
      </c>
      <c r="B164" s="330">
        <v>42</v>
      </c>
      <c r="C164" s="298">
        <v>46159</v>
      </c>
      <c r="D164" s="299" t="s">
        <v>333</v>
      </c>
      <c r="E164" s="522">
        <v>29.8</v>
      </c>
      <c r="F164" s="522"/>
      <c r="G164" s="333">
        <f t="shared" si="6"/>
        <v>4591.7199999999848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294</v>
      </c>
      <c r="B165" s="330">
        <v>43</v>
      </c>
      <c r="C165" s="298">
        <v>46159</v>
      </c>
      <c r="D165" s="299" t="s">
        <v>333</v>
      </c>
      <c r="E165" s="522">
        <v>22.35</v>
      </c>
      <c r="F165" s="522"/>
      <c r="G165" s="333">
        <f t="shared" si="6"/>
        <v>4621.519999999985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8</v>
      </c>
      <c r="C166" s="298">
        <v>46159</v>
      </c>
      <c r="D166" s="299" t="s">
        <v>319</v>
      </c>
      <c r="E166" s="522">
        <v>50.75</v>
      </c>
      <c r="F166" s="522"/>
      <c r="G166" s="333">
        <f t="shared" si="6"/>
        <v>4643.8699999999853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6</v>
      </c>
      <c r="C167" s="298">
        <v>46158</v>
      </c>
      <c r="D167" s="299" t="s">
        <v>340</v>
      </c>
      <c r="E167" s="522">
        <v>21.3</v>
      </c>
      <c r="F167" s="522"/>
      <c r="G167" s="333">
        <f t="shared" si="6"/>
        <v>4694.6199999999853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8</v>
      </c>
      <c r="C168" s="298">
        <v>46158</v>
      </c>
      <c r="D168" s="299" t="s">
        <v>319</v>
      </c>
      <c r="E168" s="522">
        <v>41.46</v>
      </c>
      <c r="F168" s="522"/>
      <c r="G168" s="333">
        <f t="shared" si="6"/>
        <v>4715.9199999999855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287</v>
      </c>
      <c r="B169" s="330" t="s">
        <v>287</v>
      </c>
      <c r="C169" s="298">
        <v>46158</v>
      </c>
      <c r="D169" s="299" t="s">
        <v>849</v>
      </c>
      <c r="E169" s="522">
        <v>95.85</v>
      </c>
      <c r="F169" s="522">
        <v>95.85</v>
      </c>
      <c r="G169" s="333">
        <f t="shared" si="6"/>
        <v>4757.3799999999856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287</v>
      </c>
      <c r="B170" s="330" t="s">
        <v>287</v>
      </c>
      <c r="C170" s="298">
        <v>46158</v>
      </c>
      <c r="D170" s="299" t="s">
        <v>847</v>
      </c>
      <c r="E170" s="522">
        <v>87.13</v>
      </c>
      <c r="F170" s="522">
        <v>87.13</v>
      </c>
      <c r="G170" s="333">
        <f t="shared" si="6"/>
        <v>4757.3799999999856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4</v>
      </c>
      <c r="C171" s="298">
        <v>46158</v>
      </c>
      <c r="D171" s="299" t="s">
        <v>310</v>
      </c>
      <c r="E171" s="522">
        <v>48.15</v>
      </c>
      <c r="F171" s="522"/>
      <c r="G171" s="333">
        <f t="shared" si="6"/>
        <v>4757.3799999999856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8</v>
      </c>
      <c r="C172" s="298">
        <v>46158</v>
      </c>
      <c r="D172" s="299" t="s">
        <v>308</v>
      </c>
      <c r="E172" s="522">
        <v>75.069999999999993</v>
      </c>
      <c r="F172" s="522"/>
      <c r="G172" s="333">
        <f t="shared" si="6"/>
        <v>4805.5299999999852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2</v>
      </c>
      <c r="C173" s="298">
        <v>46158</v>
      </c>
      <c r="D173" s="299" t="s">
        <v>308</v>
      </c>
      <c r="E173" s="522">
        <v>75</v>
      </c>
      <c r="F173" s="522"/>
      <c r="G173" s="333">
        <f t="shared" si="6"/>
        <v>4880.5999999999849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3</v>
      </c>
      <c r="C174" s="298">
        <v>46158</v>
      </c>
      <c r="D174" s="299" t="s">
        <v>348</v>
      </c>
      <c r="E174" s="522">
        <v>8.3800000000000008</v>
      </c>
      <c r="F174" s="522"/>
      <c r="G174" s="333">
        <f t="shared" si="6"/>
        <v>4955.5999999999849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8</v>
      </c>
      <c r="C175" s="298">
        <v>46157</v>
      </c>
      <c r="D175" s="299" t="s">
        <v>319</v>
      </c>
      <c r="E175" s="522">
        <v>63.55</v>
      </c>
      <c r="F175" s="522"/>
      <c r="G175" s="333">
        <f t="shared" si="6"/>
        <v>4963.979999999985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4</v>
      </c>
      <c r="C176" s="298">
        <v>46157</v>
      </c>
      <c r="D176" s="299" t="s">
        <v>296</v>
      </c>
      <c r="E176" s="522">
        <v>45.1</v>
      </c>
      <c r="F176" s="522"/>
      <c r="G176" s="333">
        <f t="shared" si="6"/>
        <v>5027.5299999999852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2</v>
      </c>
      <c r="C177" s="298">
        <v>46157</v>
      </c>
      <c r="D177" s="299" t="s">
        <v>296</v>
      </c>
      <c r="E177" s="522">
        <v>24.54</v>
      </c>
      <c r="F177" s="522"/>
      <c r="G177" s="333">
        <f t="shared" si="6"/>
        <v>5072.6299999999856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2</v>
      </c>
      <c r="C178" s="298">
        <v>46157</v>
      </c>
      <c r="D178" s="299" t="s">
        <v>334</v>
      </c>
      <c r="E178" s="522">
        <v>14.28</v>
      </c>
      <c r="F178" s="522"/>
      <c r="G178" s="333">
        <f t="shared" si="6"/>
        <v>5097.1699999999855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287</v>
      </c>
      <c r="B179" s="330" t="s">
        <v>287</v>
      </c>
      <c r="C179" s="298">
        <v>46157</v>
      </c>
      <c r="D179" s="299" t="s">
        <v>506</v>
      </c>
      <c r="E179" s="522">
        <v>146.15</v>
      </c>
      <c r="F179" s="522">
        <v>146.15</v>
      </c>
      <c r="G179" s="333">
        <f t="shared" si="6"/>
        <v>5111.4499999999853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2</v>
      </c>
      <c r="C180" s="298">
        <v>46157</v>
      </c>
      <c r="D180" s="299" t="s">
        <v>868</v>
      </c>
      <c r="E180" s="522">
        <v>202.87</v>
      </c>
      <c r="F180" s="522"/>
      <c r="G180" s="333">
        <f>G181-E180+F180</f>
        <v>5111.4499999999853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6</v>
      </c>
      <c r="C181" s="298">
        <v>46157</v>
      </c>
      <c r="D181" s="299" t="s">
        <v>300</v>
      </c>
      <c r="E181" s="522">
        <v>14.9</v>
      </c>
      <c r="F181" s="522"/>
      <c r="G181" s="333">
        <f t="shared" si="6"/>
        <v>5314.3199999999852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291</v>
      </c>
      <c r="B182" s="330">
        <v>38</v>
      </c>
      <c r="C182" s="298">
        <v>46157</v>
      </c>
      <c r="D182" s="299" t="s">
        <v>293</v>
      </c>
      <c r="E182" s="522"/>
      <c r="F182" s="522">
        <v>4597.82</v>
      </c>
      <c r="G182" s="333">
        <f t="shared" si="6"/>
        <v>5329.2199999999848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8</v>
      </c>
      <c r="C183" s="298">
        <v>46156</v>
      </c>
      <c r="D183" s="299" t="s">
        <v>867</v>
      </c>
      <c r="E183" s="522">
        <v>34.96</v>
      </c>
      <c r="F183" s="522"/>
      <c r="G183" s="333">
        <f t="shared" si="6"/>
        <v>731.39999999998463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2</v>
      </c>
      <c r="C184" s="298">
        <v>46156</v>
      </c>
      <c r="D184" s="299" t="s">
        <v>408</v>
      </c>
      <c r="E184" s="522">
        <v>23.9</v>
      </c>
      <c r="F184" s="522"/>
      <c r="G184" s="333">
        <f t="shared" si="6"/>
        <v>766.35999999998467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294</v>
      </c>
      <c r="B185" s="330">
        <v>24</v>
      </c>
      <c r="C185" s="298">
        <v>46156</v>
      </c>
      <c r="D185" s="299" t="s">
        <v>860</v>
      </c>
      <c r="E185" s="522">
        <v>109.92</v>
      </c>
      <c r="F185" s="522"/>
      <c r="G185" s="333">
        <f t="shared" si="6"/>
        <v>790.25999999998464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2</v>
      </c>
      <c r="C186" s="298">
        <v>46156</v>
      </c>
      <c r="D186" s="299" t="s">
        <v>334</v>
      </c>
      <c r="E186" s="522">
        <v>24.34</v>
      </c>
      <c r="F186" s="522"/>
      <c r="G186" s="333">
        <f t="shared" si="6"/>
        <v>900.1799999999846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8</v>
      </c>
      <c r="C187" s="298">
        <v>46156</v>
      </c>
      <c r="D187" s="299" t="s">
        <v>846</v>
      </c>
      <c r="E187" s="522">
        <v>24.89</v>
      </c>
      <c r="F187" s="522"/>
      <c r="G187" s="333">
        <f t="shared" si="6"/>
        <v>924.51999999998463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5</v>
      </c>
      <c r="C188" s="298">
        <v>46156</v>
      </c>
      <c r="D188" s="299" t="s">
        <v>846</v>
      </c>
      <c r="E188" s="522">
        <v>11.2</v>
      </c>
      <c r="F188" s="522"/>
      <c r="G188" s="333">
        <f t="shared" si="6"/>
        <v>949.40999999998462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2</v>
      </c>
      <c r="C189" s="298">
        <v>46156</v>
      </c>
      <c r="D189" s="299" t="s">
        <v>324</v>
      </c>
      <c r="E189" s="522">
        <v>22.04</v>
      </c>
      <c r="F189" s="522"/>
      <c r="G189" s="333">
        <f t="shared" si="6"/>
        <v>960.60999999998467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291</v>
      </c>
      <c r="B190" s="330">
        <v>39</v>
      </c>
      <c r="C190" s="298">
        <v>46156</v>
      </c>
      <c r="D190" s="299" t="s">
        <v>292</v>
      </c>
      <c r="E190" s="522"/>
      <c r="F190" s="522">
        <v>2763.78</v>
      </c>
      <c r="G190" s="333">
        <f t="shared" si="6"/>
        <v>982.64999999998463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291</v>
      </c>
      <c r="B191" s="330">
        <v>41</v>
      </c>
      <c r="C191" s="298">
        <v>46156</v>
      </c>
      <c r="D191" s="299" t="s">
        <v>299</v>
      </c>
      <c r="E191" s="522"/>
      <c r="F191" s="522">
        <v>250</v>
      </c>
      <c r="G191" s="333">
        <f t="shared" si="6"/>
        <v>-1781.1300000000156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335</v>
      </c>
      <c r="B192" s="330" t="s">
        <v>335</v>
      </c>
      <c r="C192" s="298">
        <v>46156</v>
      </c>
      <c r="D192" s="299" t="s">
        <v>460</v>
      </c>
      <c r="E192" s="522"/>
      <c r="F192" s="522">
        <v>100</v>
      </c>
      <c r="G192" s="333">
        <f t="shared" si="6"/>
        <v>-2031.1300000000156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6</v>
      </c>
      <c r="C193" s="298">
        <v>46156</v>
      </c>
      <c r="D193" s="299" t="s">
        <v>300</v>
      </c>
      <c r="E193" s="522">
        <v>13.3</v>
      </c>
      <c r="F193" s="522"/>
      <c r="G193" s="333">
        <f t="shared" si="6"/>
        <v>-2131.1300000000156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2</v>
      </c>
      <c r="C194" s="298">
        <v>46155</v>
      </c>
      <c r="D194" s="299" t="s">
        <v>296</v>
      </c>
      <c r="E194" s="522">
        <v>14.67</v>
      </c>
      <c r="F194" s="522"/>
      <c r="G194" s="333">
        <f t="shared" si="6"/>
        <v>-2117.8300000000154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8</v>
      </c>
      <c r="C195" s="298">
        <v>46155</v>
      </c>
      <c r="D195" s="299" t="s">
        <v>319</v>
      </c>
      <c r="E195" s="522">
        <v>22.96</v>
      </c>
      <c r="F195" s="522"/>
      <c r="G195" s="333">
        <f t="shared" si="6"/>
        <v>-2103.1600000000153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287</v>
      </c>
      <c r="B196" s="330" t="s">
        <v>287</v>
      </c>
      <c r="C196" s="298">
        <v>46155</v>
      </c>
      <c r="D196" s="299" t="s">
        <v>855</v>
      </c>
      <c r="E196" s="522">
        <v>100</v>
      </c>
      <c r="F196" s="522">
        <v>100</v>
      </c>
      <c r="G196" s="333">
        <f t="shared" si="6"/>
        <v>-2080.2000000000153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4</v>
      </c>
      <c r="C197" s="298">
        <v>46154</v>
      </c>
      <c r="D197" s="299" t="s">
        <v>455</v>
      </c>
      <c r="E197" s="522">
        <v>43.14</v>
      </c>
      <c r="F197" s="522"/>
      <c r="G197" s="333">
        <f t="shared" si="6"/>
        <v>-2080.2000000000153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3</v>
      </c>
      <c r="C198" s="298">
        <v>46154</v>
      </c>
      <c r="D198" s="299" t="s">
        <v>455</v>
      </c>
      <c r="E198" s="522">
        <v>7.29</v>
      </c>
      <c r="F198" s="522"/>
      <c r="G198" s="333">
        <f t="shared" si="6"/>
        <v>-2037.0600000000154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294</v>
      </c>
      <c r="B199" s="330">
        <v>19</v>
      </c>
      <c r="C199" s="298">
        <v>46154</v>
      </c>
      <c r="D199" s="299" t="s">
        <v>191</v>
      </c>
      <c r="E199" s="522">
        <v>200</v>
      </c>
      <c r="F199" s="522"/>
      <c r="G199" s="333">
        <f t="shared" si="6"/>
        <v>-2029.7700000000154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6</v>
      </c>
      <c r="C200" s="298">
        <v>46154</v>
      </c>
      <c r="D200" s="299" t="s">
        <v>446</v>
      </c>
      <c r="E200" s="522">
        <v>-0.06</v>
      </c>
      <c r="F200" s="522"/>
      <c r="G200" s="333">
        <f t="shared" si="6"/>
        <v>-1829.7700000000154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2</v>
      </c>
      <c r="C201" s="298">
        <v>46154</v>
      </c>
      <c r="D201" s="299" t="s">
        <v>301</v>
      </c>
      <c r="E201" s="522">
        <v>21.55</v>
      </c>
      <c r="F201" s="522"/>
      <c r="G201" s="333">
        <f t="shared" si="6"/>
        <v>-1829.8300000000154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3</v>
      </c>
      <c r="C202" s="298">
        <v>46153</v>
      </c>
      <c r="D202" s="299" t="s">
        <v>296</v>
      </c>
      <c r="E202" s="522">
        <v>4.79</v>
      </c>
      <c r="F202" s="522"/>
      <c r="G202" s="333">
        <f t="shared" si="6"/>
        <v>-1808.2800000000154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4</v>
      </c>
      <c r="C203" s="298">
        <v>46153</v>
      </c>
      <c r="D203" s="299" t="s">
        <v>296</v>
      </c>
      <c r="E203" s="522">
        <v>66.59</v>
      </c>
      <c r="F203" s="522"/>
      <c r="G203" s="333">
        <f t="shared" si="6"/>
        <v>-1803.4900000000155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287</v>
      </c>
      <c r="B204" s="330" t="s">
        <v>287</v>
      </c>
      <c r="C204" s="298">
        <v>46153</v>
      </c>
      <c r="D204" s="299" t="s">
        <v>843</v>
      </c>
      <c r="E204" s="522">
        <v>-51.06</v>
      </c>
      <c r="F204" s="522">
        <v>-51.06</v>
      </c>
      <c r="G204" s="333">
        <f t="shared" si="6"/>
        <v>-1736.9000000000156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294</v>
      </c>
      <c r="B205" s="330">
        <v>22</v>
      </c>
      <c r="C205" s="298">
        <v>46153</v>
      </c>
      <c r="D205" s="299" t="s">
        <v>352</v>
      </c>
      <c r="E205" s="522">
        <v>21.29</v>
      </c>
      <c r="F205" s="522"/>
      <c r="G205" s="333">
        <f t="shared" si="6"/>
        <v>-1736.9000000000156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8</v>
      </c>
      <c r="C206" s="298">
        <v>46152</v>
      </c>
      <c r="D206" s="299" t="s">
        <v>319</v>
      </c>
      <c r="E206" s="522">
        <v>59.25</v>
      </c>
      <c r="F206" s="522"/>
      <c r="G206" s="333">
        <f t="shared" si="6"/>
        <v>-1715.6100000000156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1</v>
      </c>
      <c r="C207" s="298">
        <v>46152</v>
      </c>
      <c r="D207" s="299" t="s">
        <v>304</v>
      </c>
      <c r="E207" s="522">
        <v>145.94999999999999</v>
      </c>
      <c r="F207" s="522"/>
      <c r="G207" s="333">
        <f t="shared" si="6"/>
        <v>-1656.3600000000156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1</v>
      </c>
      <c r="C208" s="298">
        <v>46152</v>
      </c>
      <c r="D208" s="299" t="s">
        <v>311</v>
      </c>
      <c r="E208" s="522">
        <v>131.9</v>
      </c>
      <c r="F208" s="522"/>
      <c r="G208" s="333">
        <f t="shared" si="6"/>
        <v>-1510.4100000000155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2</v>
      </c>
      <c r="C209" s="298">
        <v>46152</v>
      </c>
      <c r="D209" s="299" t="s">
        <v>850</v>
      </c>
      <c r="E209" s="522">
        <v>96.46</v>
      </c>
      <c r="F209" s="522"/>
      <c r="G209" s="333">
        <f t="shared" si="6"/>
        <v>-1378.5100000000155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7</v>
      </c>
      <c r="C210" s="298">
        <v>46152</v>
      </c>
      <c r="D210" s="299" t="s">
        <v>851</v>
      </c>
      <c r="E210" s="522">
        <v>162</v>
      </c>
      <c r="F210" s="522"/>
      <c r="G210" s="333">
        <f t="shared" si="6"/>
        <v>-1282.0500000000154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3</v>
      </c>
      <c r="C211" s="298">
        <v>46152</v>
      </c>
      <c r="D211" s="299" t="s">
        <v>348</v>
      </c>
      <c r="E211" s="522">
        <v>25</v>
      </c>
      <c r="F211" s="522"/>
      <c r="G211" s="333">
        <f t="shared" si="6"/>
        <v>-1120.0500000000154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2</v>
      </c>
      <c r="C212" s="298">
        <v>46151</v>
      </c>
      <c r="D212" s="299" t="s">
        <v>852</v>
      </c>
      <c r="E212" s="522">
        <v>35.83</v>
      </c>
      <c r="F212" s="522"/>
      <c r="G212" s="333">
        <f t="shared" si="6"/>
        <v>-1095.0500000000154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4</v>
      </c>
      <c r="C213" s="298">
        <v>46151</v>
      </c>
      <c r="D213" s="299" t="s">
        <v>310</v>
      </c>
      <c r="E213" s="522">
        <v>50.58</v>
      </c>
      <c r="F213" s="522"/>
      <c r="G213" s="333">
        <f t="shared" si="6"/>
        <v>-1059.2200000000155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2</v>
      </c>
      <c r="C214" s="298">
        <v>46151</v>
      </c>
      <c r="D214" s="299" t="s">
        <v>853</v>
      </c>
      <c r="E214" s="522">
        <v>20.65</v>
      </c>
      <c r="F214" s="522"/>
      <c r="G214" s="333">
        <f t="shared" si="6"/>
        <v>-1008.6400000000156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8</v>
      </c>
      <c r="C215" s="298">
        <v>46151</v>
      </c>
      <c r="D215" s="299" t="s">
        <v>319</v>
      </c>
      <c r="E215" s="522">
        <v>38.770000000000003</v>
      </c>
      <c r="F215" s="522"/>
      <c r="G215" s="333">
        <f t="shared" si="6"/>
        <v>-987.99000000001558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287</v>
      </c>
      <c r="B216" s="330" t="s">
        <v>287</v>
      </c>
      <c r="C216" s="298">
        <v>46151</v>
      </c>
      <c r="D216" s="299" t="s">
        <v>843</v>
      </c>
      <c r="E216" s="522">
        <v>383.63</v>
      </c>
      <c r="F216" s="522">
        <v>383.63</v>
      </c>
      <c r="G216" s="333">
        <f t="shared" si="6"/>
        <v>-949.2200000000156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5</v>
      </c>
      <c r="C217" s="298">
        <v>46151</v>
      </c>
      <c r="D217" s="299" t="s">
        <v>854</v>
      </c>
      <c r="E217" s="522">
        <v>10.68</v>
      </c>
      <c r="F217" s="522"/>
      <c r="G217" s="333">
        <f t="shared" si="6"/>
        <v>-949.2200000000156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3</v>
      </c>
      <c r="C218" s="298">
        <v>46151</v>
      </c>
      <c r="D218" s="299" t="s">
        <v>348</v>
      </c>
      <c r="E218" s="522">
        <v>9.35</v>
      </c>
      <c r="F218" s="522"/>
      <c r="G218" s="333">
        <f t="shared" si="6"/>
        <v>-938.54000000001565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287</v>
      </c>
      <c r="B219" s="330" t="s">
        <v>287</v>
      </c>
      <c r="C219" s="298">
        <v>46151</v>
      </c>
      <c r="D219" s="299" t="s">
        <v>331</v>
      </c>
      <c r="E219" s="522">
        <v>-150.9</v>
      </c>
      <c r="F219" s="522">
        <v>-150.9</v>
      </c>
      <c r="G219" s="333">
        <f t="shared" si="6"/>
        <v>-929.19000000001563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287</v>
      </c>
      <c r="B220" s="330" t="s">
        <v>287</v>
      </c>
      <c r="C220" s="298">
        <v>46151</v>
      </c>
      <c r="D220" s="299" t="s">
        <v>847</v>
      </c>
      <c r="E220" s="522">
        <v>557.9</v>
      </c>
      <c r="F220" s="522">
        <v>557.9</v>
      </c>
      <c r="G220" s="333">
        <f t="shared" si="6"/>
        <v>-929.19000000001563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294</v>
      </c>
      <c r="B221" s="330">
        <v>18</v>
      </c>
      <c r="C221" s="298">
        <v>46150</v>
      </c>
      <c r="D221" s="299" t="s">
        <v>361</v>
      </c>
      <c r="E221" s="522">
        <v>400</v>
      </c>
      <c r="F221" s="522"/>
      <c r="G221" s="333">
        <f t="shared" si="6"/>
        <v>-929.19000000001574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287</v>
      </c>
      <c r="B222" s="330" t="s">
        <v>287</v>
      </c>
      <c r="C222" s="298">
        <v>46150</v>
      </c>
      <c r="D222" s="299" t="s">
        <v>842</v>
      </c>
      <c r="E222" s="522">
        <v>200</v>
      </c>
      <c r="F222" s="522">
        <v>200</v>
      </c>
      <c r="G222" s="333">
        <f t="shared" si="6"/>
        <v>-529.19000000001574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2</v>
      </c>
      <c r="C223" s="298">
        <v>46150</v>
      </c>
      <c r="D223" s="299" t="s">
        <v>473</v>
      </c>
      <c r="E223" s="522">
        <v>52.78</v>
      </c>
      <c r="F223" s="522"/>
      <c r="G223" s="333">
        <f t="shared" si="6"/>
        <v>-529.19000000001574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287</v>
      </c>
      <c r="B224" s="330" t="s">
        <v>287</v>
      </c>
      <c r="C224" s="298">
        <v>46150</v>
      </c>
      <c r="D224" s="299" t="s">
        <v>848</v>
      </c>
      <c r="E224" s="522">
        <v>137.07</v>
      </c>
      <c r="F224" s="522">
        <v>137.07</v>
      </c>
      <c r="G224" s="333">
        <f t="shared" si="6"/>
        <v>-476.41000000001571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2</v>
      </c>
      <c r="C225" s="298">
        <v>46150</v>
      </c>
      <c r="D225" s="299" t="s">
        <v>358</v>
      </c>
      <c r="E225" s="522">
        <v>17.440000000000001</v>
      </c>
      <c r="F225" s="522"/>
      <c r="G225" s="333">
        <f t="shared" si="6"/>
        <v>-476.41000000001566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287</v>
      </c>
      <c r="B226" s="330" t="s">
        <v>287</v>
      </c>
      <c r="C226" s="298">
        <v>46150</v>
      </c>
      <c r="D226" s="299" t="s">
        <v>849</v>
      </c>
      <c r="E226" s="522">
        <v>359.81</v>
      </c>
      <c r="F226" s="522">
        <v>359.81</v>
      </c>
      <c r="G226" s="333">
        <f t="shared" si="6"/>
        <v>-458.97000000001566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8</v>
      </c>
      <c r="C227" s="298">
        <v>46149</v>
      </c>
      <c r="D227" s="299" t="s">
        <v>846</v>
      </c>
      <c r="E227" s="522">
        <v>23.7</v>
      </c>
      <c r="F227" s="522"/>
      <c r="G227" s="333">
        <f t="shared" si="6"/>
        <v>-458.97000000001566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2</v>
      </c>
      <c r="C228" s="298">
        <v>46149</v>
      </c>
      <c r="D228" s="299" t="s">
        <v>371</v>
      </c>
      <c r="E228" s="522">
        <v>13.43</v>
      </c>
      <c r="F228" s="522"/>
      <c r="G228" s="333">
        <f t="shared" si="6"/>
        <v>-435.27000000001567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294</v>
      </c>
      <c r="B229" s="330">
        <v>13</v>
      </c>
      <c r="C229" s="298">
        <v>46149</v>
      </c>
      <c r="D229" s="299" t="s">
        <v>182</v>
      </c>
      <c r="E229" s="522">
        <v>122.18</v>
      </c>
      <c r="F229" s="522"/>
      <c r="G229" s="333">
        <f t="shared" si="6"/>
        <v>-421.84000000001566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335</v>
      </c>
      <c r="B230" s="330" t="s">
        <v>335</v>
      </c>
      <c r="C230" s="298">
        <v>46149</v>
      </c>
      <c r="D230" s="299" t="s">
        <v>447</v>
      </c>
      <c r="E230" s="522">
        <v>43.62</v>
      </c>
      <c r="F230" s="522"/>
      <c r="G230" s="333">
        <f t="shared" si="6"/>
        <v>-299.66000000001566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294</v>
      </c>
      <c r="B231" s="330">
        <v>9</v>
      </c>
      <c r="C231" s="298">
        <v>46149</v>
      </c>
      <c r="D231" s="299" t="s">
        <v>58</v>
      </c>
      <c r="E231" s="522">
        <v>1231.68</v>
      </c>
      <c r="F231" s="522"/>
      <c r="G231" s="333">
        <f t="shared" si="6"/>
        <v>-256.04000000001565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3</v>
      </c>
      <c r="C232" s="298">
        <v>46149</v>
      </c>
      <c r="D232" s="299" t="s">
        <v>309</v>
      </c>
      <c r="E232" s="522">
        <v>4.49</v>
      </c>
      <c r="F232" s="522"/>
      <c r="G232" s="333">
        <f t="shared" si="6"/>
        <v>975.63999999998441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5</v>
      </c>
      <c r="C233" s="298">
        <v>46149</v>
      </c>
      <c r="D233" s="299" t="s">
        <v>846</v>
      </c>
      <c r="E233" s="522">
        <v>19.2</v>
      </c>
      <c r="F233" s="522"/>
      <c r="G233" s="333">
        <f t="shared" si="6"/>
        <v>980.12999999998442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8</v>
      </c>
      <c r="C234" s="298">
        <v>46149</v>
      </c>
      <c r="D234" s="299" t="s">
        <v>846</v>
      </c>
      <c r="E234" s="522">
        <v>35</v>
      </c>
      <c r="F234" s="522"/>
      <c r="G234" s="333">
        <f t="shared" si="6"/>
        <v>999.32999999998447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8</v>
      </c>
      <c r="C235" s="298">
        <v>46149</v>
      </c>
      <c r="D235" s="299" t="s">
        <v>319</v>
      </c>
      <c r="E235" s="522">
        <v>15.93</v>
      </c>
      <c r="F235" s="522"/>
      <c r="G235" s="333">
        <f t="shared" si="6"/>
        <v>1034.3299999999845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2</v>
      </c>
      <c r="C236" s="298">
        <v>46149</v>
      </c>
      <c r="D236" s="299" t="s">
        <v>296</v>
      </c>
      <c r="E236" s="522">
        <v>11.18</v>
      </c>
      <c r="F236" s="522"/>
      <c r="G236" s="333">
        <f t="shared" si="6"/>
        <v>1050.2599999999845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2</v>
      </c>
      <c r="C237" s="298">
        <v>46149</v>
      </c>
      <c r="D237" s="299" t="s">
        <v>301</v>
      </c>
      <c r="E237" s="522">
        <v>16.05</v>
      </c>
      <c r="F237" s="522"/>
      <c r="G237" s="333">
        <f t="shared" ref="G237:G276" si="7">G238-E237+F237</f>
        <v>1061.4399999999846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6</v>
      </c>
      <c r="C238" s="298">
        <v>46148</v>
      </c>
      <c r="D238" s="299" t="s">
        <v>340</v>
      </c>
      <c r="E238" s="522">
        <v>47.93</v>
      </c>
      <c r="F238" s="522"/>
      <c r="G238" s="333">
        <f t="shared" si="7"/>
        <v>1077.4899999999845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294</v>
      </c>
      <c r="B239" s="330">
        <v>14</v>
      </c>
      <c r="C239" s="298">
        <v>46148</v>
      </c>
      <c r="D239" s="299" t="s">
        <v>366</v>
      </c>
      <c r="E239" s="522">
        <v>66.67</v>
      </c>
      <c r="F239" s="522"/>
      <c r="G239" s="333">
        <f t="shared" si="7"/>
        <v>1125.4199999999846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8</v>
      </c>
      <c r="C240" s="298">
        <v>46148</v>
      </c>
      <c r="D240" s="299" t="s">
        <v>319</v>
      </c>
      <c r="E240" s="522">
        <v>19.14</v>
      </c>
      <c r="F240" s="522"/>
      <c r="G240" s="333">
        <f t="shared" si="7"/>
        <v>1192.0899999999847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4</v>
      </c>
      <c r="C241" s="298">
        <v>46148</v>
      </c>
      <c r="D241" s="299" t="s">
        <v>310</v>
      </c>
      <c r="E241" s="522">
        <v>103.69</v>
      </c>
      <c r="F241" s="522"/>
      <c r="G241" s="333">
        <f t="shared" si="7"/>
        <v>1211.2299999999848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287</v>
      </c>
      <c r="B242" s="330" t="s">
        <v>287</v>
      </c>
      <c r="C242" s="298">
        <v>46148</v>
      </c>
      <c r="D242" s="299" t="s">
        <v>843</v>
      </c>
      <c r="E242" s="522">
        <v>513.29999999999995</v>
      </c>
      <c r="F242" s="522">
        <v>513.29999999999995</v>
      </c>
      <c r="G242" s="333">
        <f t="shared" si="7"/>
        <v>1314.9199999999848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6</v>
      </c>
      <c r="C243" s="298">
        <v>46148</v>
      </c>
      <c r="D243" s="299" t="s">
        <v>300</v>
      </c>
      <c r="E243" s="522">
        <v>41.52</v>
      </c>
      <c r="F243" s="522"/>
      <c r="G243" s="333">
        <f t="shared" si="7"/>
        <v>1314.9199999999848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287</v>
      </c>
      <c r="B244" s="330" t="s">
        <v>287</v>
      </c>
      <c r="C244" s="298">
        <v>46148</v>
      </c>
      <c r="D244" s="299" t="s">
        <v>844</v>
      </c>
      <c r="E244" s="522">
        <v>500.5</v>
      </c>
      <c r="F244" s="522">
        <v>500.5</v>
      </c>
      <c r="G244" s="333">
        <f t="shared" si="7"/>
        <v>1356.4399999999848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287</v>
      </c>
      <c r="B245" s="330" t="s">
        <v>287</v>
      </c>
      <c r="C245" s="298">
        <v>46148</v>
      </c>
      <c r="D245" s="299" t="s">
        <v>845</v>
      </c>
      <c r="E245" s="522">
        <v>457.94</v>
      </c>
      <c r="F245" s="522">
        <v>457.94</v>
      </c>
      <c r="G245" s="333">
        <f t="shared" si="7"/>
        <v>1356.4399999999848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1</v>
      </c>
      <c r="C246" s="298">
        <v>46148</v>
      </c>
      <c r="D246" s="299" t="s">
        <v>306</v>
      </c>
      <c r="E246" s="522">
        <v>23.48</v>
      </c>
      <c r="F246" s="522"/>
      <c r="G246" s="333">
        <f t="shared" si="7"/>
        <v>1356.4399999999848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2</v>
      </c>
      <c r="C247" s="298">
        <v>46147</v>
      </c>
      <c r="D247" s="299" t="s">
        <v>384</v>
      </c>
      <c r="E247" s="522">
        <v>59.03</v>
      </c>
      <c r="F247" s="522"/>
      <c r="G247" s="333">
        <f t="shared" si="7"/>
        <v>1379.9199999999848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2</v>
      </c>
      <c r="C248" s="298">
        <v>46147</v>
      </c>
      <c r="D248" s="299" t="s">
        <v>334</v>
      </c>
      <c r="E248" s="522">
        <v>11.06</v>
      </c>
      <c r="F248" s="522"/>
      <c r="G248" s="333">
        <f t="shared" si="7"/>
        <v>1438.9499999999848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2</v>
      </c>
      <c r="C249" s="298">
        <v>46147</v>
      </c>
      <c r="D249" s="299" t="s">
        <v>296</v>
      </c>
      <c r="E249" s="522">
        <v>8.7200000000000006</v>
      </c>
      <c r="F249" s="522"/>
      <c r="G249" s="333">
        <f t="shared" si="7"/>
        <v>1450.0099999999848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4</v>
      </c>
      <c r="C250" s="298">
        <v>46147</v>
      </c>
      <c r="D250" s="299" t="s">
        <v>296</v>
      </c>
      <c r="E250" s="522">
        <v>42.88</v>
      </c>
      <c r="F250" s="522"/>
      <c r="G250" s="333">
        <f t="shared" si="7"/>
        <v>1458.7299999999848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6</v>
      </c>
      <c r="C251" s="298">
        <v>46147</v>
      </c>
      <c r="D251" s="299" t="s">
        <v>300</v>
      </c>
      <c r="E251" s="522">
        <v>17.03</v>
      </c>
      <c r="F251" s="522"/>
      <c r="G251" s="333">
        <f t="shared" si="7"/>
        <v>1501.6099999999849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294</v>
      </c>
      <c r="B252" s="330">
        <v>22</v>
      </c>
      <c r="C252" s="298">
        <v>46146</v>
      </c>
      <c r="D252" s="299" t="s">
        <v>835</v>
      </c>
      <c r="E252" s="522">
        <v>13.83</v>
      </c>
      <c r="F252" s="522"/>
      <c r="G252" s="333">
        <f t="shared" si="7"/>
        <v>1518.6399999999849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6</v>
      </c>
      <c r="C253" s="298">
        <v>46146</v>
      </c>
      <c r="D253" s="299" t="s">
        <v>340</v>
      </c>
      <c r="E253" s="522">
        <v>47.93</v>
      </c>
      <c r="F253" s="522"/>
      <c r="G253" s="333">
        <f t="shared" si="7"/>
        <v>1532.4699999999848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2</v>
      </c>
      <c r="C254" s="298">
        <v>46146</v>
      </c>
      <c r="D254" s="299" t="s">
        <v>334</v>
      </c>
      <c r="E254" s="522">
        <v>11.06</v>
      </c>
      <c r="F254" s="522"/>
      <c r="G254" s="333">
        <f t="shared" si="7"/>
        <v>1580.3999999999849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294</v>
      </c>
      <c r="B255" s="330">
        <v>14</v>
      </c>
      <c r="C255" s="298">
        <v>46146</v>
      </c>
      <c r="D255" s="299" t="s">
        <v>367</v>
      </c>
      <c r="E255" s="522">
        <v>70.25</v>
      </c>
      <c r="F255" s="522"/>
      <c r="G255" s="333">
        <f t="shared" si="7"/>
        <v>1591.4599999999848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284</v>
      </c>
      <c r="B256" s="330">
        <v>36</v>
      </c>
      <c r="C256" s="298">
        <v>46146</v>
      </c>
      <c r="D256" s="299" t="s">
        <v>374</v>
      </c>
      <c r="E256" s="522">
        <v>50</v>
      </c>
      <c r="F256" s="522"/>
      <c r="G256" s="333">
        <f t="shared" si="7"/>
        <v>1661.7099999999848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294</v>
      </c>
      <c r="B257" s="330">
        <v>17</v>
      </c>
      <c r="C257" s="298">
        <v>46146</v>
      </c>
      <c r="D257" s="299" t="s">
        <v>370</v>
      </c>
      <c r="E257" s="522">
        <v>99</v>
      </c>
      <c r="F257" s="522"/>
      <c r="G257" s="333">
        <f t="shared" si="7"/>
        <v>1711.7099999999848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5</v>
      </c>
      <c r="C258" s="298">
        <v>46145</v>
      </c>
      <c r="D258" s="299" t="s">
        <v>834</v>
      </c>
      <c r="E258" s="522">
        <v>49.13</v>
      </c>
      <c r="F258" s="522"/>
      <c r="G258" s="333">
        <f t="shared" si="7"/>
        <v>1810.7099999999848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1</v>
      </c>
      <c r="C259" s="298">
        <v>46145</v>
      </c>
      <c r="D259" s="299" t="s">
        <v>831</v>
      </c>
      <c r="E259" s="522">
        <v>50</v>
      </c>
      <c r="F259" s="522"/>
      <c r="G259" s="333">
        <f t="shared" si="7"/>
        <v>1859.8399999999849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1</v>
      </c>
      <c r="C260" s="298">
        <v>46145</v>
      </c>
      <c r="D260" s="299" t="s">
        <v>311</v>
      </c>
      <c r="E260" s="522">
        <v>91.98</v>
      </c>
      <c r="F260" s="522"/>
      <c r="G260" s="333">
        <f t="shared" si="7"/>
        <v>1909.8399999999849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6</v>
      </c>
      <c r="C261" s="298">
        <v>46145</v>
      </c>
      <c r="D261" s="299" t="s">
        <v>832</v>
      </c>
      <c r="E261" s="522">
        <v>24.68</v>
      </c>
      <c r="F261" s="522"/>
      <c r="G261" s="333">
        <f t="shared" si="7"/>
        <v>2001.8199999999849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2</v>
      </c>
      <c r="C262" s="298">
        <v>46145</v>
      </c>
      <c r="D262" s="299" t="s">
        <v>358</v>
      </c>
      <c r="E262" s="522">
        <v>2.4900000000000002</v>
      </c>
      <c r="F262" s="522"/>
      <c r="G262" s="333">
        <f t="shared" si="7"/>
        <v>2026.499999999985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294</v>
      </c>
      <c r="B263" s="330">
        <v>22</v>
      </c>
      <c r="C263" s="298">
        <v>46145</v>
      </c>
      <c r="D263" s="299" t="s">
        <v>861</v>
      </c>
      <c r="E263" s="522">
        <v>12.77</v>
      </c>
      <c r="F263" s="522"/>
      <c r="G263" s="333">
        <f t="shared" si="7"/>
        <v>2028.989999999985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2</v>
      </c>
      <c r="C264" s="298">
        <v>46145</v>
      </c>
      <c r="D264" s="299" t="s">
        <v>458</v>
      </c>
      <c r="E264" s="522">
        <v>192.97</v>
      </c>
      <c r="F264" s="522"/>
      <c r="G264" s="333">
        <f t="shared" si="7"/>
        <v>2041.759999999985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3</v>
      </c>
      <c r="C265" s="298">
        <v>46145</v>
      </c>
      <c r="D265" s="299" t="s">
        <v>348</v>
      </c>
      <c r="E265" s="522">
        <v>9.35</v>
      </c>
      <c r="F265" s="522"/>
      <c r="G265" s="333">
        <f t="shared" si="7"/>
        <v>2234.729999999985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4</v>
      </c>
      <c r="C266" s="298">
        <v>46144</v>
      </c>
      <c r="D266" s="299" t="s">
        <v>310</v>
      </c>
      <c r="E266" s="522">
        <v>57.69</v>
      </c>
      <c r="F266" s="522"/>
      <c r="G266" s="333">
        <f t="shared" si="7"/>
        <v>2244.0799999999849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8</v>
      </c>
      <c r="C267" s="298">
        <v>46144</v>
      </c>
      <c r="D267" s="299" t="s">
        <v>310</v>
      </c>
      <c r="E267" s="522">
        <v>6.37</v>
      </c>
      <c r="F267" s="522"/>
      <c r="G267" s="333">
        <f t="shared" si="7"/>
        <v>2301.769999999985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294</v>
      </c>
      <c r="B268" s="330">
        <v>22</v>
      </c>
      <c r="C268" s="298">
        <v>46144</v>
      </c>
      <c r="D268" s="299" t="s">
        <v>375</v>
      </c>
      <c r="E268" s="522">
        <v>6.37</v>
      </c>
      <c r="F268" s="522"/>
      <c r="G268" s="333">
        <f t="shared" si="7"/>
        <v>2308.1399999999849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6</v>
      </c>
      <c r="C269" s="298">
        <v>46144</v>
      </c>
      <c r="D269" s="299" t="s">
        <v>300</v>
      </c>
      <c r="E269" s="522">
        <v>41.51</v>
      </c>
      <c r="F269" s="522"/>
      <c r="G269" s="333">
        <f t="shared" si="7"/>
        <v>2314.5099999999848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7</v>
      </c>
      <c r="C270" s="298">
        <v>46144</v>
      </c>
      <c r="D270" s="299" t="s">
        <v>833</v>
      </c>
      <c r="E270" s="522">
        <v>74.53</v>
      </c>
      <c r="F270" s="522"/>
      <c r="G270" s="333">
        <f t="shared" si="7"/>
        <v>2356.019999999985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1</v>
      </c>
      <c r="C271" s="298">
        <v>46144</v>
      </c>
      <c r="D271" s="299" t="s">
        <v>306</v>
      </c>
      <c r="E271" s="522">
        <v>72.73</v>
      </c>
      <c r="F271" s="522"/>
      <c r="G271" s="333">
        <f t="shared" si="7"/>
        <v>2430.5499999999852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3</v>
      </c>
      <c r="C272" s="298">
        <v>46144</v>
      </c>
      <c r="D272" s="299" t="s">
        <v>348</v>
      </c>
      <c r="E272" s="522">
        <v>25</v>
      </c>
      <c r="F272" s="522"/>
      <c r="G272" s="333">
        <f t="shared" si="7"/>
        <v>2503.2799999999852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287</v>
      </c>
      <c r="B273" s="330" t="s">
        <v>287</v>
      </c>
      <c r="C273" s="298">
        <v>46144</v>
      </c>
      <c r="D273" s="299" t="s">
        <v>485</v>
      </c>
      <c r="E273" s="522">
        <v>121.4</v>
      </c>
      <c r="F273" s="522">
        <v>121.4</v>
      </c>
      <c r="G273" s="333">
        <f t="shared" si="7"/>
        <v>2528.2799999999852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3</v>
      </c>
      <c r="C274" s="298">
        <v>46144</v>
      </c>
      <c r="D274" s="299" t="s">
        <v>348</v>
      </c>
      <c r="E274" s="522">
        <v>9.73</v>
      </c>
      <c r="F274" s="522"/>
      <c r="G274" s="333">
        <f t="shared" si="7"/>
        <v>2528.2799999999852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2</v>
      </c>
      <c r="C275" s="298">
        <v>46143</v>
      </c>
      <c r="D275" s="299" t="s">
        <v>358</v>
      </c>
      <c r="E275" s="522">
        <v>8.9700000000000006</v>
      </c>
      <c r="F275" s="522"/>
      <c r="G275" s="333">
        <f t="shared" si="7"/>
        <v>2538.0099999999852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s="540" customFormat="1" ht="12" customHeight="1" x14ac:dyDescent="0.3">
      <c r="A276" s="530" t="s">
        <v>284</v>
      </c>
      <c r="B276" s="531">
        <v>37</v>
      </c>
      <c r="C276" s="532">
        <v>46142</v>
      </c>
      <c r="D276" s="533" t="s">
        <v>285</v>
      </c>
      <c r="E276" s="534">
        <v>5616.82</v>
      </c>
      <c r="F276" s="534"/>
      <c r="G276" s="535">
        <f t="shared" si="7"/>
        <v>2546.979999999985</v>
      </c>
      <c r="H276" s="536"/>
      <c r="I276" s="537"/>
      <c r="J276" s="538"/>
      <c r="K276" s="539"/>
      <c r="L276" s="538"/>
      <c r="M276" s="539"/>
      <c r="N276" s="538"/>
      <c r="O276" s="539"/>
      <c r="P276" s="538"/>
      <c r="Q276" s="539"/>
      <c r="R276" s="538"/>
      <c r="S276" s="539"/>
      <c r="T276" s="538"/>
    </row>
    <row r="277" spans="1:20" ht="12" customHeight="1" x14ac:dyDescent="0.3">
      <c r="A277" s="329" t="s">
        <v>286</v>
      </c>
      <c r="B277" s="330">
        <v>25</v>
      </c>
      <c r="C277" s="298">
        <v>46142</v>
      </c>
      <c r="D277" s="298" t="s">
        <v>204</v>
      </c>
      <c r="E277" s="331">
        <v>350</v>
      </c>
      <c r="F277" s="331"/>
      <c r="G277" s="333">
        <f t="shared" ref="G277:G278" si="8">G278-E277+F277</f>
        <v>8163.7999999999847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286</v>
      </c>
      <c r="B278" s="330">
        <v>26</v>
      </c>
      <c r="C278" s="298">
        <v>46142</v>
      </c>
      <c r="D278" s="298" t="s">
        <v>205</v>
      </c>
      <c r="E278" s="331">
        <v>320</v>
      </c>
      <c r="F278" s="331"/>
      <c r="G278" s="333">
        <f t="shared" si="8"/>
        <v>8513.7999999999847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286</v>
      </c>
      <c r="B279" s="330">
        <v>27</v>
      </c>
      <c r="C279" s="298">
        <v>46142</v>
      </c>
      <c r="D279" s="298" t="s">
        <v>206</v>
      </c>
      <c r="E279" s="331">
        <v>25</v>
      </c>
      <c r="F279" s="331"/>
      <c r="G279" s="333">
        <f t="shared" ref="G279:G530" si="9">G280-E279+F279</f>
        <v>8833.7999999999847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286</v>
      </c>
      <c r="B280" s="330">
        <v>28</v>
      </c>
      <c r="C280" s="298">
        <v>46142</v>
      </c>
      <c r="D280" s="298" t="s">
        <v>207</v>
      </c>
      <c r="E280" s="331">
        <v>25</v>
      </c>
      <c r="F280" s="331"/>
      <c r="G280" s="333">
        <f t="shared" si="9"/>
        <v>8858.7999999999847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286</v>
      </c>
      <c r="B281" s="330">
        <v>29</v>
      </c>
      <c r="C281" s="298">
        <v>46142</v>
      </c>
      <c r="D281" s="298" t="s">
        <v>208</v>
      </c>
      <c r="E281" s="331">
        <v>45</v>
      </c>
      <c r="F281" s="331"/>
      <c r="G281" s="333">
        <f t="shared" si="9"/>
        <v>8883.7999999999847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286</v>
      </c>
      <c r="B282" s="330">
        <v>30</v>
      </c>
      <c r="C282" s="298">
        <v>46142</v>
      </c>
      <c r="D282" s="298" t="s">
        <v>209</v>
      </c>
      <c r="E282" s="331">
        <v>400</v>
      </c>
      <c r="F282" s="331"/>
      <c r="G282" s="333">
        <f t="shared" si="9"/>
        <v>8928.7999999999847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286</v>
      </c>
      <c r="B283" s="330">
        <v>31</v>
      </c>
      <c r="C283" s="298">
        <v>46142</v>
      </c>
      <c r="D283" s="298" t="s">
        <v>210</v>
      </c>
      <c r="E283" s="331">
        <v>375</v>
      </c>
      <c r="F283" s="331"/>
      <c r="G283" s="333">
        <f t="shared" si="9"/>
        <v>9328.7999999999847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286</v>
      </c>
      <c r="B284" s="330">
        <v>32</v>
      </c>
      <c r="C284" s="298">
        <v>46142</v>
      </c>
      <c r="D284" s="298" t="s">
        <v>211</v>
      </c>
      <c r="E284" s="331">
        <v>100</v>
      </c>
      <c r="F284" s="331"/>
      <c r="G284" s="333">
        <f t="shared" si="9"/>
        <v>9703.7999999999847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286</v>
      </c>
      <c r="B285" s="330">
        <v>33</v>
      </c>
      <c r="C285" s="298">
        <v>46142</v>
      </c>
      <c r="D285" s="298" t="s">
        <v>212</v>
      </c>
      <c r="E285" s="331">
        <v>85</v>
      </c>
      <c r="F285" s="331"/>
      <c r="G285" s="333">
        <f t="shared" si="9"/>
        <v>9803.7999999999847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286</v>
      </c>
      <c r="B286" s="330">
        <v>34</v>
      </c>
      <c r="C286" s="298">
        <v>46142</v>
      </c>
      <c r="D286" s="298" t="s">
        <v>213</v>
      </c>
      <c r="E286" s="331">
        <v>230</v>
      </c>
      <c r="F286" s="331"/>
      <c r="G286" s="333">
        <f t="shared" si="9"/>
        <v>9888.7999999999847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286</v>
      </c>
      <c r="B287" s="330">
        <v>35</v>
      </c>
      <c r="C287" s="298">
        <v>46142</v>
      </c>
      <c r="D287" s="298" t="s">
        <v>214</v>
      </c>
      <c r="E287" s="331">
        <v>45</v>
      </c>
      <c r="F287" s="331"/>
      <c r="G287" s="333">
        <f t="shared" si="9"/>
        <v>10118.799999999985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287</v>
      </c>
      <c r="B288" s="330" t="s">
        <v>287</v>
      </c>
      <c r="C288" s="298">
        <v>46142</v>
      </c>
      <c r="D288" s="299" t="s">
        <v>288</v>
      </c>
      <c r="E288" s="331">
        <v>185.64</v>
      </c>
      <c r="F288" s="331">
        <v>185.64</v>
      </c>
      <c r="G288" s="333">
        <f t="shared" si="9"/>
        <v>10163.799999999985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6</v>
      </c>
      <c r="C289" s="298">
        <v>46142</v>
      </c>
      <c r="D289" s="299" t="s">
        <v>290</v>
      </c>
      <c r="E289" s="331">
        <v>30</v>
      </c>
      <c r="F289" s="331"/>
      <c r="G289" s="333">
        <f t="shared" si="9"/>
        <v>10163.799999999985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291</v>
      </c>
      <c r="B290" s="330">
        <v>39</v>
      </c>
      <c r="C290" s="298">
        <v>46142</v>
      </c>
      <c r="D290" s="299" t="s">
        <v>292</v>
      </c>
      <c r="E290" s="331"/>
      <c r="F290" s="331">
        <v>2763.78</v>
      </c>
      <c r="G290" s="333">
        <f t="shared" si="9"/>
        <v>10193.799999999985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291</v>
      </c>
      <c r="B291" s="330">
        <v>38</v>
      </c>
      <c r="C291" s="298">
        <v>46142</v>
      </c>
      <c r="D291" s="299" t="s">
        <v>293</v>
      </c>
      <c r="E291" s="331"/>
      <c r="F291" s="331">
        <v>4597.82</v>
      </c>
      <c r="G291" s="333">
        <f t="shared" si="9"/>
        <v>7430.019999999985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294</v>
      </c>
      <c r="B292" s="330">
        <v>42</v>
      </c>
      <c r="C292" s="298">
        <v>46142</v>
      </c>
      <c r="D292" s="299" t="s">
        <v>200</v>
      </c>
      <c r="E292" s="331">
        <v>50.92</v>
      </c>
      <c r="F292" s="331"/>
      <c r="G292" s="333">
        <f t="shared" si="9"/>
        <v>2832.1999999999853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294</v>
      </c>
      <c r="B293" s="330">
        <v>43</v>
      </c>
      <c r="C293" s="298">
        <v>46142</v>
      </c>
      <c r="D293" s="299" t="s">
        <v>201</v>
      </c>
      <c r="E293" s="331">
        <v>50.92</v>
      </c>
      <c r="F293" s="331"/>
      <c r="G293" s="333">
        <f t="shared" si="9"/>
        <v>2883.1199999999853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4</v>
      </c>
      <c r="C294" s="298">
        <v>46142</v>
      </c>
      <c r="D294" s="299" t="s">
        <v>295</v>
      </c>
      <c r="E294" s="331">
        <v>35.799999999999997</v>
      </c>
      <c r="F294" s="331"/>
      <c r="G294" s="333">
        <f t="shared" si="9"/>
        <v>2934.0399999999854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294</v>
      </c>
      <c r="B295" s="330">
        <v>10</v>
      </c>
      <c r="C295" s="298">
        <v>46142</v>
      </c>
      <c r="D295" s="299" t="s">
        <v>176</v>
      </c>
      <c r="E295" s="331">
        <v>17.899999999999999</v>
      </c>
      <c r="F295" s="331"/>
      <c r="G295" s="333">
        <f t="shared" si="9"/>
        <v>2969.8399999999856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2</v>
      </c>
      <c r="C296" s="298">
        <v>46142</v>
      </c>
      <c r="D296" s="299" t="s">
        <v>296</v>
      </c>
      <c r="E296" s="331">
        <v>8.7200000000000006</v>
      </c>
      <c r="F296" s="331"/>
      <c r="G296" s="333">
        <f t="shared" si="9"/>
        <v>2987.7399999999857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2</v>
      </c>
      <c r="C297" s="298">
        <v>46142</v>
      </c>
      <c r="D297" s="299" t="s">
        <v>297</v>
      </c>
      <c r="E297" s="331">
        <v>100</v>
      </c>
      <c r="F297" s="331"/>
      <c r="G297" s="333">
        <f t="shared" si="9"/>
        <v>2996.4599999999855</v>
      </c>
      <c r="H297" s="334" t="s">
        <v>298</v>
      </c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5</v>
      </c>
      <c r="C298" s="298">
        <v>46142</v>
      </c>
      <c r="D298" s="299" t="s">
        <v>297</v>
      </c>
      <c r="E298" s="331">
        <v>100</v>
      </c>
      <c r="F298" s="331"/>
      <c r="G298" s="333">
        <f t="shared" si="9"/>
        <v>3096.4599999999855</v>
      </c>
      <c r="H298" s="334" t="s">
        <v>298</v>
      </c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6</v>
      </c>
      <c r="C299" s="298">
        <v>46142</v>
      </c>
      <c r="D299" s="299" t="s">
        <v>297</v>
      </c>
      <c r="E299" s="331">
        <v>100</v>
      </c>
      <c r="F299" s="331"/>
      <c r="G299" s="333">
        <f t="shared" si="9"/>
        <v>3196.4599999999855</v>
      </c>
      <c r="H299" s="334" t="s">
        <v>298</v>
      </c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8</v>
      </c>
      <c r="C300" s="298">
        <v>46142</v>
      </c>
      <c r="D300" s="299" t="s">
        <v>297</v>
      </c>
      <c r="E300" s="331">
        <v>100</v>
      </c>
      <c r="F300" s="331"/>
      <c r="G300" s="333">
        <f t="shared" si="9"/>
        <v>3296.4599999999855</v>
      </c>
      <c r="H300" s="334" t="s">
        <v>298</v>
      </c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291</v>
      </c>
      <c r="B301" s="330">
        <v>41</v>
      </c>
      <c r="C301" s="298">
        <v>46142</v>
      </c>
      <c r="D301" s="299" t="s">
        <v>299</v>
      </c>
      <c r="E301" s="331"/>
      <c r="F301" s="331">
        <v>250</v>
      </c>
      <c r="G301" s="333">
        <f t="shared" si="9"/>
        <v>3396.4599999999855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6</v>
      </c>
      <c r="C302" s="298">
        <v>46142</v>
      </c>
      <c r="D302" s="299" t="s">
        <v>300</v>
      </c>
      <c r="E302" s="331">
        <v>42.44</v>
      </c>
      <c r="F302" s="331"/>
      <c r="G302" s="333">
        <f t="shared" si="9"/>
        <v>3146.4599999999855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6</v>
      </c>
      <c r="C303" s="298">
        <v>46142</v>
      </c>
      <c r="D303" s="299" t="s">
        <v>300</v>
      </c>
      <c r="E303" s="331">
        <v>24.05</v>
      </c>
      <c r="F303" s="331"/>
      <c r="G303" s="333">
        <f t="shared" si="9"/>
        <v>3188.8999999999855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2</v>
      </c>
      <c r="C304" s="298">
        <v>46141</v>
      </c>
      <c r="D304" s="299" t="s">
        <v>301</v>
      </c>
      <c r="E304" s="331">
        <v>31.8</v>
      </c>
      <c r="F304" s="331"/>
      <c r="G304" s="333">
        <f t="shared" si="9"/>
        <v>3212.9499999999857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6</v>
      </c>
      <c r="C305" s="298">
        <v>46141</v>
      </c>
      <c r="D305" s="299" t="s">
        <v>302</v>
      </c>
      <c r="E305" s="331">
        <v>100</v>
      </c>
      <c r="F305" s="331"/>
      <c r="G305" s="333">
        <f t="shared" si="9"/>
        <v>3244.7499999999859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6</v>
      </c>
      <c r="C306" s="298">
        <v>46141</v>
      </c>
      <c r="D306" s="299" t="s">
        <v>303</v>
      </c>
      <c r="E306" s="331">
        <v>75</v>
      </c>
      <c r="F306" s="331"/>
      <c r="G306" s="333">
        <f t="shared" si="9"/>
        <v>3344.7499999999859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1</v>
      </c>
      <c r="C307" s="298">
        <v>46141</v>
      </c>
      <c r="D307" s="299" t="s">
        <v>304</v>
      </c>
      <c r="E307" s="331">
        <v>52.5</v>
      </c>
      <c r="F307" s="331"/>
      <c r="G307" s="333">
        <f t="shared" si="9"/>
        <v>3419.7499999999859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6</v>
      </c>
      <c r="C308" s="298">
        <v>46141</v>
      </c>
      <c r="D308" s="299" t="s">
        <v>305</v>
      </c>
      <c r="E308" s="331">
        <v>-256</v>
      </c>
      <c r="F308" s="331"/>
      <c r="G308" s="333">
        <f t="shared" si="9"/>
        <v>3472.2499999999859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6</v>
      </c>
      <c r="C309" s="298">
        <v>46140</v>
      </c>
      <c r="D309" s="299" t="s">
        <v>300</v>
      </c>
      <c r="E309" s="331">
        <v>20.38</v>
      </c>
      <c r="F309" s="331"/>
      <c r="G309" s="333">
        <f t="shared" si="9"/>
        <v>3216.2499999999859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2</v>
      </c>
      <c r="C310" s="298">
        <v>46140</v>
      </c>
      <c r="D310" s="299" t="s">
        <v>296</v>
      </c>
      <c r="E310" s="331">
        <v>15.41</v>
      </c>
      <c r="F310" s="331"/>
      <c r="G310" s="333">
        <f t="shared" si="9"/>
        <v>3236.629999999986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4</v>
      </c>
      <c r="C311" s="298">
        <v>46140</v>
      </c>
      <c r="D311" s="299" t="s">
        <v>296</v>
      </c>
      <c r="E311" s="331">
        <v>33.840000000000003</v>
      </c>
      <c r="F311" s="331"/>
      <c r="G311" s="333">
        <f t="shared" si="9"/>
        <v>3252.0399999999859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1</v>
      </c>
      <c r="C312" s="298">
        <v>46140</v>
      </c>
      <c r="D312" s="299" t="s">
        <v>306</v>
      </c>
      <c r="E312" s="331">
        <v>5.3</v>
      </c>
      <c r="F312" s="331"/>
      <c r="G312" s="333">
        <f t="shared" si="9"/>
        <v>3285.879999999986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5</v>
      </c>
      <c r="C313" s="298">
        <v>46140</v>
      </c>
      <c r="D313" s="299" t="s">
        <v>307</v>
      </c>
      <c r="E313" s="331">
        <v>500</v>
      </c>
      <c r="F313" s="331"/>
      <c r="G313" s="333">
        <f t="shared" si="9"/>
        <v>3291.1799999999862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8</v>
      </c>
      <c r="C314" s="298">
        <v>46140</v>
      </c>
      <c r="D314" s="299" t="s">
        <v>308</v>
      </c>
      <c r="E314" s="331">
        <v>47.99</v>
      </c>
      <c r="F314" s="331"/>
      <c r="G314" s="333">
        <f t="shared" si="9"/>
        <v>3791.1799999999862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3</v>
      </c>
      <c r="C315" s="298">
        <v>46139</v>
      </c>
      <c r="D315" s="299" t="s">
        <v>309</v>
      </c>
      <c r="E315" s="331">
        <v>13.11</v>
      </c>
      <c r="F315" s="331"/>
      <c r="G315" s="333">
        <f t="shared" si="9"/>
        <v>3839.169999999986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4</v>
      </c>
      <c r="C316" s="298">
        <v>46139</v>
      </c>
      <c r="D316" s="299" t="s">
        <v>310</v>
      </c>
      <c r="E316" s="331">
        <v>30.54</v>
      </c>
      <c r="F316" s="331"/>
      <c r="G316" s="333">
        <f t="shared" si="9"/>
        <v>3852.2799999999861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1</v>
      </c>
      <c r="C317" s="298">
        <v>46139</v>
      </c>
      <c r="D317" s="299" t="s">
        <v>311</v>
      </c>
      <c r="E317" s="331">
        <v>163.01</v>
      </c>
      <c r="F317" s="331"/>
      <c r="G317" s="333">
        <f t="shared" si="9"/>
        <v>3882.8199999999861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6</v>
      </c>
      <c r="C318" s="298">
        <v>46139</v>
      </c>
      <c r="D318" s="299" t="s">
        <v>312</v>
      </c>
      <c r="E318" s="331">
        <v>54.97</v>
      </c>
      <c r="F318" s="331"/>
      <c r="G318" s="333">
        <f t="shared" si="9"/>
        <v>4045.8299999999858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1</v>
      </c>
      <c r="C319" s="298">
        <v>46139</v>
      </c>
      <c r="D319" s="299" t="s">
        <v>306</v>
      </c>
      <c r="E319" s="331">
        <v>51.28</v>
      </c>
      <c r="F319" s="331"/>
      <c r="G319" s="333">
        <f t="shared" si="9"/>
        <v>4100.7999999999856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6</v>
      </c>
      <c r="C320" s="298">
        <v>46138</v>
      </c>
      <c r="D320" s="299" t="s">
        <v>312</v>
      </c>
      <c r="E320" s="331">
        <v>38.979999999999997</v>
      </c>
      <c r="F320" s="331"/>
      <c r="G320" s="333">
        <f t="shared" si="9"/>
        <v>4152.0799999999854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2</v>
      </c>
      <c r="C321" s="298">
        <v>46138</v>
      </c>
      <c r="D321" s="299" t="s">
        <v>313</v>
      </c>
      <c r="E321" s="331">
        <v>39.83</v>
      </c>
      <c r="F321" s="331"/>
      <c r="G321" s="333">
        <f t="shared" si="9"/>
        <v>4191.0599999999849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8</v>
      </c>
      <c r="C322" s="298">
        <v>46138</v>
      </c>
      <c r="D322" s="299" t="s">
        <v>313</v>
      </c>
      <c r="E322" s="331">
        <v>51.24</v>
      </c>
      <c r="F322" s="331"/>
      <c r="G322" s="333">
        <f t="shared" si="9"/>
        <v>4230.8899999999849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294</v>
      </c>
      <c r="B323" s="330">
        <v>12</v>
      </c>
      <c r="C323" s="298">
        <v>46137</v>
      </c>
      <c r="D323" s="299" t="s">
        <v>314</v>
      </c>
      <c r="E323" s="331">
        <v>214.74</v>
      </c>
      <c r="F323" s="331"/>
      <c r="G323" s="333">
        <f t="shared" si="9"/>
        <v>4282.1299999999846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287</v>
      </c>
      <c r="B324" s="330" t="s">
        <v>287</v>
      </c>
      <c r="C324" s="298">
        <v>46136</v>
      </c>
      <c r="D324" s="299" t="s">
        <v>315</v>
      </c>
      <c r="E324" s="331">
        <v>127.68</v>
      </c>
      <c r="F324" s="331">
        <v>127.68</v>
      </c>
      <c r="G324" s="333">
        <f t="shared" si="9"/>
        <v>4496.8699999999844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8</v>
      </c>
      <c r="C325" s="298">
        <v>46135</v>
      </c>
      <c r="D325" s="299" t="s">
        <v>863</v>
      </c>
      <c r="E325" s="331">
        <v>65</v>
      </c>
      <c r="F325" s="331"/>
      <c r="G325" s="333">
        <f t="shared" si="9"/>
        <v>4496.8699999999844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291</v>
      </c>
      <c r="B326" s="330">
        <v>40</v>
      </c>
      <c r="C326" s="298">
        <v>46134</v>
      </c>
      <c r="D326" s="299" t="s">
        <v>316</v>
      </c>
      <c r="E326" s="331"/>
      <c r="F326" s="331">
        <v>838.69</v>
      </c>
      <c r="G326" s="333">
        <f t="shared" si="9"/>
        <v>4561.8699999999844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2</v>
      </c>
      <c r="C327" s="298">
        <v>46134</v>
      </c>
      <c r="D327" s="299" t="s">
        <v>317</v>
      </c>
      <c r="E327" s="331">
        <v>17.03</v>
      </c>
      <c r="F327" s="331"/>
      <c r="G327" s="333">
        <f t="shared" si="9"/>
        <v>3723.1799999999848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6</v>
      </c>
      <c r="C328" s="298">
        <v>46134</v>
      </c>
      <c r="D328" s="299" t="s">
        <v>312</v>
      </c>
      <c r="E328" s="331">
        <v>51.94</v>
      </c>
      <c r="F328" s="331"/>
      <c r="G328" s="333">
        <f t="shared" si="9"/>
        <v>3740.209999999985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1</v>
      </c>
      <c r="C329" s="298">
        <v>46134</v>
      </c>
      <c r="D329" s="299" t="s">
        <v>306</v>
      </c>
      <c r="E329" s="331">
        <v>226.7</v>
      </c>
      <c r="F329" s="331"/>
      <c r="G329" s="333">
        <f t="shared" si="9"/>
        <v>3792.1499999999851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2</v>
      </c>
      <c r="C330" s="298">
        <v>46133</v>
      </c>
      <c r="D330" s="299" t="s">
        <v>318</v>
      </c>
      <c r="E330" s="331">
        <v>70</v>
      </c>
      <c r="F330" s="331"/>
      <c r="G330" s="333">
        <f t="shared" si="9"/>
        <v>4018.8499999999849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8</v>
      </c>
      <c r="C331" s="298">
        <v>46133</v>
      </c>
      <c r="D331" s="299" t="s">
        <v>319</v>
      </c>
      <c r="E331" s="331">
        <v>14.26</v>
      </c>
      <c r="F331" s="331"/>
      <c r="G331" s="333">
        <f t="shared" si="9"/>
        <v>4088.8499999999849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1</v>
      </c>
      <c r="C332" s="298">
        <v>46133</v>
      </c>
      <c r="D332" s="299" t="s">
        <v>320</v>
      </c>
      <c r="E332" s="331">
        <v>8.51</v>
      </c>
      <c r="F332" s="331"/>
      <c r="G332" s="333">
        <f t="shared" si="9"/>
        <v>4103.1099999999851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5</v>
      </c>
      <c r="C333" s="298">
        <v>46133</v>
      </c>
      <c r="D333" s="299" t="s">
        <v>321</v>
      </c>
      <c r="E333" s="331">
        <v>20</v>
      </c>
      <c r="F333" s="331"/>
      <c r="G333" s="333">
        <f t="shared" si="9"/>
        <v>4111.6199999999853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294</v>
      </c>
      <c r="B334" s="330">
        <v>23</v>
      </c>
      <c r="C334" s="298">
        <v>46133</v>
      </c>
      <c r="D334" s="299" t="s">
        <v>67</v>
      </c>
      <c r="E334" s="331">
        <v>650.88</v>
      </c>
      <c r="F334" s="331"/>
      <c r="G334" s="333">
        <f t="shared" si="9"/>
        <v>4131.6199999999853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6</v>
      </c>
      <c r="C335" s="298">
        <v>46133</v>
      </c>
      <c r="D335" s="299" t="s">
        <v>322</v>
      </c>
      <c r="E335" s="331">
        <v>15</v>
      </c>
      <c r="F335" s="331"/>
      <c r="G335" s="333">
        <f t="shared" si="9"/>
        <v>4782.4999999999854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5</v>
      </c>
      <c r="C336" s="298">
        <v>46133</v>
      </c>
      <c r="D336" s="299" t="s">
        <v>322</v>
      </c>
      <c r="E336" s="331">
        <v>250</v>
      </c>
      <c r="F336" s="331"/>
      <c r="G336" s="333">
        <f t="shared" si="9"/>
        <v>4797.4999999999854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294</v>
      </c>
      <c r="B337" s="330">
        <v>22</v>
      </c>
      <c r="C337" s="298">
        <v>46132</v>
      </c>
      <c r="D337" s="299" t="s">
        <v>323</v>
      </c>
      <c r="E337" s="331">
        <v>20.22</v>
      </c>
      <c r="F337" s="331"/>
      <c r="G337" s="333">
        <f t="shared" si="9"/>
        <v>5047.4999999999854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6</v>
      </c>
      <c r="C338" s="298">
        <v>46132</v>
      </c>
      <c r="D338" s="299" t="s">
        <v>403</v>
      </c>
      <c r="E338" s="331">
        <v>44</v>
      </c>
      <c r="F338" s="331"/>
      <c r="G338" s="333">
        <f t="shared" si="9"/>
        <v>5067.7199999999857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2</v>
      </c>
      <c r="C339" s="298">
        <v>46132</v>
      </c>
      <c r="D339" s="299" t="s">
        <v>324</v>
      </c>
      <c r="E339" s="331">
        <v>12.01</v>
      </c>
      <c r="F339" s="331"/>
      <c r="G339" s="333">
        <f t="shared" si="9"/>
        <v>5111.7199999999857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2</v>
      </c>
      <c r="C340" s="298">
        <v>46132</v>
      </c>
      <c r="D340" s="299" t="s">
        <v>296</v>
      </c>
      <c r="E340" s="331">
        <v>12.21</v>
      </c>
      <c r="F340" s="331"/>
      <c r="G340" s="333">
        <f t="shared" si="9"/>
        <v>5123.7299999999859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2</v>
      </c>
      <c r="C341" s="298">
        <v>46132</v>
      </c>
      <c r="D341" s="299" t="s">
        <v>325</v>
      </c>
      <c r="E341" s="331">
        <v>46.4</v>
      </c>
      <c r="F341" s="331"/>
      <c r="G341" s="333">
        <f t="shared" si="9"/>
        <v>5135.939999999986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2</v>
      </c>
      <c r="C342" s="298">
        <v>46131</v>
      </c>
      <c r="D342" s="299" t="s">
        <v>326</v>
      </c>
      <c r="E342" s="331">
        <v>31.7</v>
      </c>
      <c r="F342" s="331"/>
      <c r="G342" s="333">
        <f t="shared" si="9"/>
        <v>5182.3399999999856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8</v>
      </c>
      <c r="C343" s="298">
        <v>46131</v>
      </c>
      <c r="D343" s="299" t="s">
        <v>327</v>
      </c>
      <c r="E343" s="331">
        <v>11.11</v>
      </c>
      <c r="F343" s="331"/>
      <c r="G343" s="333">
        <f t="shared" si="9"/>
        <v>5214.0399999999854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1</v>
      </c>
      <c r="C344" s="298">
        <v>46131</v>
      </c>
      <c r="D344" s="299" t="s">
        <v>306</v>
      </c>
      <c r="E344" s="331">
        <v>79.16</v>
      </c>
      <c r="F344" s="331"/>
      <c r="G344" s="333">
        <f t="shared" si="9"/>
        <v>5225.1499999999851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294</v>
      </c>
      <c r="B345" s="330">
        <v>22</v>
      </c>
      <c r="C345" s="298">
        <v>46131</v>
      </c>
      <c r="D345" s="299" t="s">
        <v>328</v>
      </c>
      <c r="E345" s="331">
        <v>7.46</v>
      </c>
      <c r="F345" s="331"/>
      <c r="G345" s="333">
        <f t="shared" si="9"/>
        <v>5304.3099999999849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6</v>
      </c>
      <c r="C346" s="298">
        <v>46131</v>
      </c>
      <c r="D346" s="299" t="s">
        <v>300</v>
      </c>
      <c r="E346" s="331">
        <v>13.83</v>
      </c>
      <c r="F346" s="331"/>
      <c r="G346" s="333">
        <f t="shared" si="9"/>
        <v>5311.769999999985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6</v>
      </c>
      <c r="C347" s="298">
        <v>46131</v>
      </c>
      <c r="D347" s="299" t="s">
        <v>300</v>
      </c>
      <c r="E347" s="331">
        <v>30</v>
      </c>
      <c r="F347" s="331"/>
      <c r="G347" s="333">
        <f t="shared" si="9"/>
        <v>5325.5999999999849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6</v>
      </c>
      <c r="C348" s="298">
        <v>46131</v>
      </c>
      <c r="D348" s="299" t="s">
        <v>300</v>
      </c>
      <c r="E348" s="331">
        <v>15.17</v>
      </c>
      <c r="F348" s="331"/>
      <c r="G348" s="333">
        <f t="shared" si="9"/>
        <v>5355.5999999999849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1</v>
      </c>
      <c r="C349" s="298">
        <v>46130</v>
      </c>
      <c r="D349" s="299" t="s">
        <v>329</v>
      </c>
      <c r="E349" s="331">
        <v>75.55</v>
      </c>
      <c r="F349" s="331"/>
      <c r="G349" s="333">
        <f t="shared" si="9"/>
        <v>5370.769999999985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2</v>
      </c>
      <c r="C350" s="298">
        <v>46130</v>
      </c>
      <c r="D350" s="299" t="s">
        <v>330</v>
      </c>
      <c r="E350" s="331">
        <v>26</v>
      </c>
      <c r="F350" s="331"/>
      <c r="G350" s="333">
        <f t="shared" si="9"/>
        <v>5446.3199999999852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1</v>
      </c>
      <c r="C351" s="298">
        <v>46130</v>
      </c>
      <c r="D351" s="299" t="s">
        <v>311</v>
      </c>
      <c r="E351" s="331">
        <v>25.28</v>
      </c>
      <c r="F351" s="331"/>
      <c r="G351" s="333">
        <f t="shared" si="9"/>
        <v>5472.3199999999852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3</v>
      </c>
      <c r="C352" s="298">
        <v>46130</v>
      </c>
      <c r="D352" s="299" t="s">
        <v>296</v>
      </c>
      <c r="E352" s="331">
        <v>7.76</v>
      </c>
      <c r="F352" s="331"/>
      <c r="G352" s="333">
        <f t="shared" si="9"/>
        <v>5497.5999999999849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294</v>
      </c>
      <c r="B353" s="330">
        <v>22</v>
      </c>
      <c r="C353" s="298">
        <v>46130</v>
      </c>
      <c r="D353" s="299" t="s">
        <v>401</v>
      </c>
      <c r="E353" s="331">
        <v>13.84</v>
      </c>
      <c r="F353" s="331"/>
      <c r="G353" s="333">
        <f t="shared" si="9"/>
        <v>5505.3599999999851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287</v>
      </c>
      <c r="B354" s="330" t="s">
        <v>287</v>
      </c>
      <c r="C354" s="298">
        <v>46130</v>
      </c>
      <c r="D354" s="299" t="s">
        <v>331</v>
      </c>
      <c r="E354" s="331">
        <v>578.57000000000005</v>
      </c>
      <c r="F354" s="331">
        <v>578.57000000000005</v>
      </c>
      <c r="G354" s="333">
        <f t="shared" si="9"/>
        <v>5519.1999999999853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2</v>
      </c>
      <c r="C355" s="298">
        <v>46129</v>
      </c>
      <c r="D355" s="299" t="s">
        <v>324</v>
      </c>
      <c r="E355" s="331">
        <v>12.84</v>
      </c>
      <c r="F355" s="331"/>
      <c r="G355" s="333">
        <f t="shared" si="9"/>
        <v>5519.1999999999853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2</v>
      </c>
      <c r="C356" s="298">
        <v>46129</v>
      </c>
      <c r="D356" s="299" t="s">
        <v>332</v>
      </c>
      <c r="E356" s="331">
        <v>59.71</v>
      </c>
      <c r="F356" s="331"/>
      <c r="G356" s="333">
        <f t="shared" si="9"/>
        <v>5532.0399999999854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294</v>
      </c>
      <c r="B357" s="330">
        <v>21</v>
      </c>
      <c r="C357" s="298">
        <v>46129</v>
      </c>
      <c r="D357" s="299" t="s">
        <v>194</v>
      </c>
      <c r="E357" s="331">
        <v>75.599999999999994</v>
      </c>
      <c r="F357" s="331"/>
      <c r="G357" s="333">
        <f t="shared" si="9"/>
        <v>5591.7499999999854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294</v>
      </c>
      <c r="B358" s="330">
        <v>43</v>
      </c>
      <c r="C358" s="298">
        <v>46129</v>
      </c>
      <c r="D358" s="299" t="s">
        <v>333</v>
      </c>
      <c r="E358" s="331">
        <v>22.35</v>
      </c>
      <c r="F358" s="331"/>
      <c r="G358" s="333">
        <f t="shared" si="9"/>
        <v>5667.3499999999858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294</v>
      </c>
      <c r="B359" s="330">
        <v>42</v>
      </c>
      <c r="C359" s="298">
        <v>46129</v>
      </c>
      <c r="D359" s="299" t="s">
        <v>333</v>
      </c>
      <c r="E359" s="331">
        <v>37.25</v>
      </c>
      <c r="F359" s="331"/>
      <c r="G359" s="333">
        <f t="shared" si="9"/>
        <v>5689.6999999999862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8</v>
      </c>
      <c r="C360" s="298">
        <v>46129</v>
      </c>
      <c r="D360" s="299" t="s">
        <v>319</v>
      </c>
      <c r="E360" s="331">
        <v>35.119999999999997</v>
      </c>
      <c r="F360" s="331"/>
      <c r="G360" s="333">
        <f t="shared" si="9"/>
        <v>5726.9499999999862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3</v>
      </c>
      <c r="C361" s="298">
        <v>46129</v>
      </c>
      <c r="D361" s="299" t="s">
        <v>296</v>
      </c>
      <c r="E361" s="331">
        <v>8.7200000000000006</v>
      </c>
      <c r="F361" s="331"/>
      <c r="G361" s="333">
        <f t="shared" si="9"/>
        <v>5762.0699999999861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2</v>
      </c>
      <c r="C362" s="298">
        <v>46129</v>
      </c>
      <c r="D362" s="299" t="s">
        <v>334</v>
      </c>
      <c r="E362" s="331">
        <v>13.21</v>
      </c>
      <c r="F362" s="331"/>
      <c r="G362" s="333">
        <f t="shared" si="9"/>
        <v>5770.7899999999863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294</v>
      </c>
      <c r="B363" s="330">
        <v>17</v>
      </c>
      <c r="C363" s="298">
        <v>46129</v>
      </c>
      <c r="D363" s="299" t="s">
        <v>188</v>
      </c>
      <c r="E363" s="331">
        <v>42.65</v>
      </c>
      <c r="F363" s="331"/>
      <c r="G363" s="333">
        <f t="shared" si="9"/>
        <v>5783.9999999999864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335</v>
      </c>
      <c r="B364" s="330" t="s">
        <v>335</v>
      </c>
      <c r="C364" s="298">
        <v>46129</v>
      </c>
      <c r="D364" s="299" t="s">
        <v>336</v>
      </c>
      <c r="E364" s="331">
        <v>130.31</v>
      </c>
      <c r="F364" s="331"/>
      <c r="G364" s="333">
        <f t="shared" si="9"/>
        <v>5826.649999999986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294</v>
      </c>
      <c r="B365" s="330">
        <v>15</v>
      </c>
      <c r="C365" s="298">
        <v>46129</v>
      </c>
      <c r="D365" s="299" t="s">
        <v>185</v>
      </c>
      <c r="E365" s="331">
        <v>131.22999999999999</v>
      </c>
      <c r="F365" s="331"/>
      <c r="G365" s="333">
        <f t="shared" si="9"/>
        <v>5956.9599999999864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6</v>
      </c>
      <c r="C366" s="298">
        <v>46129</v>
      </c>
      <c r="D366" s="299" t="s">
        <v>337</v>
      </c>
      <c r="E366" s="331">
        <v>210</v>
      </c>
      <c r="F366" s="331"/>
      <c r="G366" s="333">
        <f t="shared" si="9"/>
        <v>6088.189999999986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294</v>
      </c>
      <c r="B367" s="330">
        <v>23</v>
      </c>
      <c r="C367" s="298">
        <v>46129</v>
      </c>
      <c r="D367" s="299" t="s">
        <v>63</v>
      </c>
      <c r="E367" s="331">
        <v>529.46</v>
      </c>
      <c r="F367" s="331"/>
      <c r="G367" s="333">
        <f t="shared" si="9"/>
        <v>6298.189999999986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7</v>
      </c>
      <c r="C368" s="298">
        <v>46129</v>
      </c>
      <c r="D368" s="299" t="s">
        <v>338</v>
      </c>
      <c r="E368" s="331">
        <v>32.78</v>
      </c>
      <c r="F368" s="331"/>
      <c r="G368" s="333">
        <f t="shared" si="9"/>
        <v>6827.649999999986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4</v>
      </c>
      <c r="C369" s="298">
        <v>46128</v>
      </c>
      <c r="D369" s="299" t="s">
        <v>310</v>
      </c>
      <c r="E369" s="331">
        <v>44.41</v>
      </c>
      <c r="F369" s="331"/>
      <c r="G369" s="333">
        <f t="shared" si="9"/>
        <v>6860.4299999999857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294</v>
      </c>
      <c r="B370" s="330">
        <v>16</v>
      </c>
      <c r="C370" s="298">
        <v>46128</v>
      </c>
      <c r="D370" s="299" t="s">
        <v>339</v>
      </c>
      <c r="E370" s="331">
        <v>15</v>
      </c>
      <c r="F370" s="331"/>
      <c r="G370" s="333">
        <f t="shared" si="9"/>
        <v>6904.8399999999856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46128</v>
      </c>
      <c r="D371" s="299" t="s">
        <v>301</v>
      </c>
      <c r="E371" s="331">
        <v>41.95</v>
      </c>
      <c r="F371" s="331"/>
      <c r="G371" s="333">
        <f t="shared" si="9"/>
        <v>6919.8399999999856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5</v>
      </c>
      <c r="C372" s="298">
        <v>46128</v>
      </c>
      <c r="D372" s="299" t="s">
        <v>340</v>
      </c>
      <c r="E372" s="331">
        <v>21.3</v>
      </c>
      <c r="F372" s="331"/>
      <c r="G372" s="333">
        <f t="shared" si="9"/>
        <v>6961.7899999999854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4</v>
      </c>
      <c r="C373" s="298">
        <v>46128</v>
      </c>
      <c r="D373" s="299" t="s">
        <v>296</v>
      </c>
      <c r="E373" s="331">
        <v>70.03</v>
      </c>
      <c r="F373" s="331"/>
      <c r="G373" s="333">
        <f t="shared" si="9"/>
        <v>6983.0899999999856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2</v>
      </c>
      <c r="C374" s="298">
        <v>46128</v>
      </c>
      <c r="D374" s="299" t="s">
        <v>296</v>
      </c>
      <c r="E374" s="331">
        <v>11.48</v>
      </c>
      <c r="F374" s="331"/>
      <c r="G374" s="333">
        <f t="shared" si="9"/>
        <v>7053.1199999999853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6</v>
      </c>
      <c r="C375" s="298">
        <v>46128</v>
      </c>
      <c r="D375" s="299" t="s">
        <v>341</v>
      </c>
      <c r="E375" s="331">
        <v>26.61</v>
      </c>
      <c r="F375" s="331"/>
      <c r="G375" s="333">
        <f t="shared" si="9"/>
        <v>7064.5999999999849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6</v>
      </c>
      <c r="C376" s="298">
        <v>46128</v>
      </c>
      <c r="D376" s="299" t="s">
        <v>342</v>
      </c>
      <c r="E376" s="331">
        <v>42.59</v>
      </c>
      <c r="F376" s="331"/>
      <c r="G376" s="333">
        <f t="shared" si="9"/>
        <v>7091.2099999999846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6</v>
      </c>
      <c r="C377" s="298">
        <v>46128</v>
      </c>
      <c r="D377" s="299" t="s">
        <v>300</v>
      </c>
      <c r="E377" s="331">
        <v>20.58</v>
      </c>
      <c r="F377" s="331"/>
      <c r="G377" s="333">
        <f t="shared" si="9"/>
        <v>7133.7999999999847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294</v>
      </c>
      <c r="B378" s="330">
        <v>11</v>
      </c>
      <c r="C378" s="298">
        <v>46128</v>
      </c>
      <c r="D378" s="299" t="s">
        <v>178</v>
      </c>
      <c r="E378" s="331">
        <v>267.91000000000003</v>
      </c>
      <c r="F378" s="331"/>
      <c r="G378" s="333">
        <f t="shared" si="9"/>
        <v>7154.3799999999846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291</v>
      </c>
      <c r="B379" s="330">
        <v>41</v>
      </c>
      <c r="C379" s="298">
        <v>46128</v>
      </c>
      <c r="D379" s="299" t="s">
        <v>299</v>
      </c>
      <c r="E379" s="331"/>
      <c r="F379" s="331">
        <v>300</v>
      </c>
      <c r="G379" s="333">
        <f t="shared" si="9"/>
        <v>7422.2899999999845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291</v>
      </c>
      <c r="B380" s="330">
        <v>39</v>
      </c>
      <c r="C380" s="298">
        <v>46128</v>
      </c>
      <c r="D380" s="299" t="s">
        <v>292</v>
      </c>
      <c r="E380" s="331"/>
      <c r="F380" s="331">
        <v>2763.78</v>
      </c>
      <c r="G380" s="333">
        <f t="shared" si="9"/>
        <v>7122.2899999999845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287</v>
      </c>
      <c r="B381" s="330" t="s">
        <v>287</v>
      </c>
      <c r="C381" s="298">
        <v>46127</v>
      </c>
      <c r="D381" s="299" t="s">
        <v>343</v>
      </c>
      <c r="E381" s="331">
        <v>93.71</v>
      </c>
      <c r="F381" s="331">
        <v>93.71</v>
      </c>
      <c r="G381" s="333">
        <f t="shared" si="9"/>
        <v>4358.5099999999848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6</v>
      </c>
      <c r="C382" s="298">
        <v>46127</v>
      </c>
      <c r="D382" s="299" t="s">
        <v>344</v>
      </c>
      <c r="E382" s="331">
        <v>27</v>
      </c>
      <c r="F382" s="331"/>
      <c r="G382" s="333">
        <f t="shared" si="9"/>
        <v>4358.5099999999848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291</v>
      </c>
      <c r="B383" s="330">
        <v>38</v>
      </c>
      <c r="C383" s="298">
        <v>46127</v>
      </c>
      <c r="D383" s="299" t="s">
        <v>293</v>
      </c>
      <c r="E383" s="331"/>
      <c r="F383" s="331">
        <v>4597.82</v>
      </c>
      <c r="G383" s="333">
        <f t="shared" si="9"/>
        <v>4385.5099999999848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2</v>
      </c>
      <c r="C384" s="298">
        <v>46127</v>
      </c>
      <c r="D384" s="299" t="s">
        <v>296</v>
      </c>
      <c r="E384" s="331">
        <v>14.67</v>
      </c>
      <c r="F384" s="331"/>
      <c r="G384" s="333">
        <f t="shared" si="9"/>
        <v>-212.31000000001481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46127</v>
      </c>
      <c r="D385" s="299" t="s">
        <v>345</v>
      </c>
      <c r="E385" s="331">
        <v>102.2</v>
      </c>
      <c r="F385" s="331"/>
      <c r="G385" s="333">
        <f t="shared" si="9"/>
        <v>-197.64000000001482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8</v>
      </c>
      <c r="C386" s="298">
        <v>46126</v>
      </c>
      <c r="D386" s="299" t="s">
        <v>319</v>
      </c>
      <c r="E386" s="331">
        <v>15.53</v>
      </c>
      <c r="F386" s="331"/>
      <c r="G386" s="333">
        <f t="shared" si="9"/>
        <v>-95.440000000014805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294</v>
      </c>
      <c r="B387" s="330">
        <v>24</v>
      </c>
      <c r="C387" s="298">
        <v>46126</v>
      </c>
      <c r="D387" s="299" t="s">
        <v>860</v>
      </c>
      <c r="E387" s="331">
        <v>105.33</v>
      </c>
      <c r="F387" s="331"/>
      <c r="G387" s="333">
        <f t="shared" si="9"/>
        <v>-79.910000000014804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2</v>
      </c>
      <c r="C388" s="298">
        <v>46125</v>
      </c>
      <c r="D388" s="299" t="s">
        <v>346</v>
      </c>
      <c r="E388" s="331">
        <v>11.64</v>
      </c>
      <c r="F388" s="331"/>
      <c r="G388" s="333">
        <f t="shared" si="9"/>
        <v>25.419999999985201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1</v>
      </c>
      <c r="C389" s="298">
        <v>46125</v>
      </c>
      <c r="D389" s="299" t="s">
        <v>306</v>
      </c>
      <c r="E389" s="331">
        <v>50.71</v>
      </c>
      <c r="F389" s="331"/>
      <c r="G389" s="333">
        <f t="shared" si="9"/>
        <v>37.059999999985202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2</v>
      </c>
      <c r="C390" s="298">
        <v>46125</v>
      </c>
      <c r="D390" s="299" t="s">
        <v>334</v>
      </c>
      <c r="E390" s="331">
        <v>11.06</v>
      </c>
      <c r="F390" s="331"/>
      <c r="G390" s="333">
        <f t="shared" si="9"/>
        <v>87.769999999985203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4</v>
      </c>
      <c r="C391" s="298">
        <v>46125</v>
      </c>
      <c r="D391" s="299" t="s">
        <v>295</v>
      </c>
      <c r="E391" s="331">
        <v>35.979999999999997</v>
      </c>
      <c r="F391" s="331"/>
      <c r="G391" s="333">
        <f t="shared" si="9"/>
        <v>98.829999999985205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8</v>
      </c>
      <c r="C392" s="298">
        <v>46125</v>
      </c>
      <c r="D392" s="299" t="s">
        <v>347</v>
      </c>
      <c r="E392" s="331">
        <v>7.83</v>
      </c>
      <c r="F392" s="331"/>
      <c r="G392" s="333">
        <f t="shared" si="9"/>
        <v>134.80999999998519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3</v>
      </c>
      <c r="C393" s="298">
        <v>46125</v>
      </c>
      <c r="D393" s="299" t="s">
        <v>348</v>
      </c>
      <c r="E393" s="331">
        <v>4.1900000000000004</v>
      </c>
      <c r="F393" s="331"/>
      <c r="G393" s="333">
        <f t="shared" si="9"/>
        <v>142.63999999998521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8</v>
      </c>
      <c r="C394" s="298">
        <v>46125</v>
      </c>
      <c r="D394" s="299" t="s">
        <v>349</v>
      </c>
      <c r="E394" s="331">
        <v>39.25</v>
      </c>
      <c r="F394" s="331"/>
      <c r="G394" s="333">
        <f t="shared" si="9"/>
        <v>146.8299999999852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287</v>
      </c>
      <c r="B395" s="330" t="s">
        <v>287</v>
      </c>
      <c r="C395" s="298">
        <v>46125</v>
      </c>
      <c r="D395" s="299" t="s">
        <v>350</v>
      </c>
      <c r="E395" s="331">
        <v>318.36</v>
      </c>
      <c r="F395" s="331">
        <v>318.36</v>
      </c>
      <c r="G395" s="333">
        <f t="shared" si="9"/>
        <v>186.0799999999852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294</v>
      </c>
      <c r="B396" s="330">
        <v>19</v>
      </c>
      <c r="C396" s="298">
        <v>46125</v>
      </c>
      <c r="D396" s="299" t="s">
        <v>191</v>
      </c>
      <c r="E396" s="331">
        <v>200</v>
      </c>
      <c r="F396" s="331"/>
      <c r="G396" s="333">
        <f t="shared" si="9"/>
        <v>186.0799999999852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1</v>
      </c>
      <c r="C397" s="298">
        <v>46124</v>
      </c>
      <c r="D397" s="299" t="s">
        <v>304</v>
      </c>
      <c r="E397" s="331">
        <v>136.05000000000001</v>
      </c>
      <c r="F397" s="331"/>
      <c r="G397" s="333">
        <f t="shared" si="9"/>
        <v>386.0799999999852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3</v>
      </c>
      <c r="C398" s="298">
        <v>46124</v>
      </c>
      <c r="D398" s="299" t="s">
        <v>348</v>
      </c>
      <c r="E398" s="331">
        <v>13.09</v>
      </c>
      <c r="F398" s="331"/>
      <c r="G398" s="333">
        <f t="shared" si="9"/>
        <v>522.12999999998522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8</v>
      </c>
      <c r="C399" s="298">
        <v>46124</v>
      </c>
      <c r="D399" s="299" t="s">
        <v>319</v>
      </c>
      <c r="E399" s="331">
        <v>24.47</v>
      </c>
      <c r="F399" s="331"/>
      <c r="G399" s="333">
        <f t="shared" si="9"/>
        <v>535.21999999998525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8</v>
      </c>
      <c r="C400" s="298">
        <v>46124</v>
      </c>
      <c r="D400" s="299" t="s">
        <v>319</v>
      </c>
      <c r="E400" s="331">
        <v>14.29</v>
      </c>
      <c r="F400" s="331"/>
      <c r="G400" s="333">
        <f t="shared" si="9"/>
        <v>559.68999999998528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294</v>
      </c>
      <c r="B401" s="330">
        <v>22</v>
      </c>
      <c r="C401" s="298">
        <v>46124</v>
      </c>
      <c r="D401" s="299" t="s">
        <v>835</v>
      </c>
      <c r="E401" s="331">
        <v>9.57</v>
      </c>
      <c r="F401" s="331"/>
      <c r="G401" s="333">
        <f t="shared" si="9"/>
        <v>573.97999999998524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3</v>
      </c>
      <c r="C402" s="298">
        <v>46124</v>
      </c>
      <c r="D402" s="299" t="s">
        <v>351</v>
      </c>
      <c r="E402" s="331">
        <v>25</v>
      </c>
      <c r="F402" s="331"/>
      <c r="G402" s="333">
        <f t="shared" si="9"/>
        <v>583.54999999998529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294</v>
      </c>
      <c r="B403" s="330">
        <v>22</v>
      </c>
      <c r="C403" s="298">
        <v>46123</v>
      </c>
      <c r="D403" s="299" t="s">
        <v>352</v>
      </c>
      <c r="E403" s="331">
        <v>19.16</v>
      </c>
      <c r="F403" s="331"/>
      <c r="G403" s="333">
        <f t="shared" si="9"/>
        <v>608.54999999998529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2</v>
      </c>
      <c r="C404" s="298">
        <v>46123</v>
      </c>
      <c r="D404" s="299" t="s">
        <v>301</v>
      </c>
      <c r="E404" s="331">
        <v>20.91</v>
      </c>
      <c r="F404" s="331"/>
      <c r="G404" s="333">
        <f t="shared" si="9"/>
        <v>627.70999999998526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2</v>
      </c>
      <c r="C405" s="298">
        <v>46123</v>
      </c>
      <c r="D405" s="299" t="s">
        <v>296</v>
      </c>
      <c r="E405" s="331">
        <v>12.44</v>
      </c>
      <c r="F405" s="331"/>
      <c r="G405" s="333">
        <f t="shared" si="9"/>
        <v>648.61999999998523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2</v>
      </c>
      <c r="C406" s="298">
        <v>46123</v>
      </c>
      <c r="D406" s="299" t="s">
        <v>353</v>
      </c>
      <c r="E406" s="331">
        <v>41.34</v>
      </c>
      <c r="F406" s="331"/>
      <c r="G406" s="333">
        <f t="shared" si="9"/>
        <v>661.05999999998528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6</v>
      </c>
      <c r="C407" s="298">
        <v>46122</v>
      </c>
      <c r="D407" s="299" t="s">
        <v>446</v>
      </c>
      <c r="E407" s="331">
        <v>-0.04</v>
      </c>
      <c r="F407" s="331"/>
      <c r="G407" s="333">
        <f t="shared" si="9"/>
        <v>702.39999999998531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5</v>
      </c>
      <c r="C408" s="298">
        <v>46122</v>
      </c>
      <c r="D408" s="299" t="s">
        <v>354</v>
      </c>
      <c r="E408" s="331">
        <v>372</v>
      </c>
      <c r="F408" s="331"/>
      <c r="G408" s="333">
        <f t="shared" si="9"/>
        <v>702.35999999998535</v>
      </c>
      <c r="H408" s="334" t="s">
        <v>298</v>
      </c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2</v>
      </c>
      <c r="C409" s="298">
        <v>46122</v>
      </c>
      <c r="D409" s="299" t="s">
        <v>355</v>
      </c>
      <c r="E409" s="331">
        <v>15.22</v>
      </c>
      <c r="F409" s="331"/>
      <c r="G409" s="333">
        <f t="shared" si="9"/>
        <v>1074.3599999999853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3</v>
      </c>
      <c r="C410" s="298">
        <v>46122</v>
      </c>
      <c r="D410" s="299" t="s">
        <v>296</v>
      </c>
      <c r="E410" s="331">
        <v>9.5500000000000007</v>
      </c>
      <c r="F410" s="331"/>
      <c r="G410" s="333">
        <f t="shared" si="9"/>
        <v>1089.5799999999854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8</v>
      </c>
      <c r="C411" s="298">
        <v>46122</v>
      </c>
      <c r="D411" s="299" t="s">
        <v>356</v>
      </c>
      <c r="E411" s="331">
        <v>52.65</v>
      </c>
      <c r="F411" s="331"/>
      <c r="G411" s="333">
        <f t="shared" si="9"/>
        <v>1099.1299999999853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1</v>
      </c>
      <c r="C412" s="298">
        <v>46122</v>
      </c>
      <c r="D412" s="299" t="s">
        <v>311</v>
      </c>
      <c r="E412" s="331">
        <v>68.989999999999995</v>
      </c>
      <c r="F412" s="331"/>
      <c r="G412" s="333">
        <f t="shared" si="9"/>
        <v>1151.7799999999854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2</v>
      </c>
      <c r="C413" s="298">
        <v>46122</v>
      </c>
      <c r="D413" s="299" t="s">
        <v>324</v>
      </c>
      <c r="E413" s="331">
        <v>17.37</v>
      </c>
      <c r="F413" s="331"/>
      <c r="G413" s="333">
        <f t="shared" si="9"/>
        <v>1220.7699999999854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8</v>
      </c>
      <c r="C414" s="298">
        <v>46121</v>
      </c>
      <c r="D414" s="299" t="s">
        <v>357</v>
      </c>
      <c r="E414" s="331">
        <v>64.42</v>
      </c>
      <c r="F414" s="331"/>
      <c r="G414" s="333">
        <f t="shared" si="9"/>
        <v>1238.1399999999853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2</v>
      </c>
      <c r="C415" s="298">
        <v>46121</v>
      </c>
      <c r="D415" s="299" t="s">
        <v>358</v>
      </c>
      <c r="E415" s="331">
        <v>9.4700000000000006</v>
      </c>
      <c r="F415" s="331"/>
      <c r="G415" s="333">
        <f t="shared" si="9"/>
        <v>1302.5599999999854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5</v>
      </c>
      <c r="C416" s="298">
        <v>46121</v>
      </c>
      <c r="D416" s="299" t="s">
        <v>854</v>
      </c>
      <c r="E416" s="331">
        <v>10.68</v>
      </c>
      <c r="F416" s="331"/>
      <c r="G416" s="333">
        <f t="shared" si="9"/>
        <v>1312.0299999999854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7</v>
      </c>
      <c r="C417" s="298">
        <v>46121</v>
      </c>
      <c r="D417" s="299" t="s">
        <v>359</v>
      </c>
      <c r="E417" s="331">
        <v>68.010000000000005</v>
      </c>
      <c r="F417" s="331"/>
      <c r="G417" s="333">
        <f t="shared" si="9"/>
        <v>1322.7099999999855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4</v>
      </c>
      <c r="C418" s="298">
        <v>46121</v>
      </c>
      <c r="D418" s="299" t="s">
        <v>310</v>
      </c>
      <c r="E418" s="331">
        <v>40.85</v>
      </c>
      <c r="F418" s="331"/>
      <c r="G418" s="333">
        <f t="shared" si="9"/>
        <v>1390.7199999999855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6</v>
      </c>
      <c r="C419" s="298">
        <v>46121</v>
      </c>
      <c r="D419" s="299" t="s">
        <v>360</v>
      </c>
      <c r="E419" s="331">
        <v>25</v>
      </c>
      <c r="F419" s="331"/>
      <c r="G419" s="333">
        <f t="shared" si="9"/>
        <v>1431.5699999999854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294</v>
      </c>
      <c r="B420" s="330">
        <v>18</v>
      </c>
      <c r="C420" s="298">
        <v>46120</v>
      </c>
      <c r="D420" s="299" t="s">
        <v>361</v>
      </c>
      <c r="E420" s="331">
        <v>400</v>
      </c>
      <c r="F420" s="331"/>
      <c r="G420" s="333">
        <f t="shared" si="9"/>
        <v>1456.5699999999854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335</v>
      </c>
      <c r="B421" s="330" t="s">
        <v>335</v>
      </c>
      <c r="C421" s="298">
        <v>46120</v>
      </c>
      <c r="D421" s="299" t="s">
        <v>447</v>
      </c>
      <c r="E421" s="331">
        <v>44.96</v>
      </c>
      <c r="F421" s="331"/>
      <c r="G421" s="333">
        <f t="shared" si="9"/>
        <v>1856.5699999999854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294</v>
      </c>
      <c r="B422" s="330">
        <v>13</v>
      </c>
      <c r="C422" s="298">
        <v>46120</v>
      </c>
      <c r="D422" s="299" t="s">
        <v>182</v>
      </c>
      <c r="E422" s="331">
        <v>104.98</v>
      </c>
      <c r="F422" s="331"/>
      <c r="G422" s="333">
        <f t="shared" si="9"/>
        <v>1901.5299999999854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2</v>
      </c>
      <c r="C423" s="298">
        <v>46120</v>
      </c>
      <c r="D423" s="299" t="s">
        <v>296</v>
      </c>
      <c r="E423" s="331">
        <v>13.8</v>
      </c>
      <c r="F423" s="331"/>
      <c r="G423" s="333">
        <f t="shared" si="9"/>
        <v>2006.5099999999854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4</v>
      </c>
      <c r="C424" s="298">
        <v>46120</v>
      </c>
      <c r="D424" s="299" t="s">
        <v>295</v>
      </c>
      <c r="E424" s="331">
        <v>37.92</v>
      </c>
      <c r="F424" s="331"/>
      <c r="G424" s="333">
        <f t="shared" si="9"/>
        <v>2020.3099999999854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6</v>
      </c>
      <c r="C425" s="298">
        <v>46120</v>
      </c>
      <c r="D425" s="299" t="s">
        <v>300</v>
      </c>
      <c r="E425" s="331">
        <v>56.68</v>
      </c>
      <c r="F425" s="331"/>
      <c r="G425" s="333">
        <f t="shared" si="9"/>
        <v>2058.2299999999855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6</v>
      </c>
      <c r="C426" s="298">
        <v>46120</v>
      </c>
      <c r="D426" s="299" t="s">
        <v>362</v>
      </c>
      <c r="E426" s="331">
        <v>29.26</v>
      </c>
      <c r="F426" s="331"/>
      <c r="G426" s="333">
        <f t="shared" si="9"/>
        <v>2114.9099999999853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294</v>
      </c>
      <c r="B427" s="330">
        <v>9</v>
      </c>
      <c r="C427" s="298">
        <v>46119</v>
      </c>
      <c r="D427" s="299" t="s">
        <v>58</v>
      </c>
      <c r="E427" s="331">
        <v>1281.53</v>
      </c>
      <c r="F427" s="331"/>
      <c r="G427" s="333">
        <f t="shared" si="9"/>
        <v>2144.1699999999855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4</v>
      </c>
      <c r="C428" s="298">
        <v>46119</v>
      </c>
      <c r="D428" s="299" t="s">
        <v>363</v>
      </c>
      <c r="E428" s="331">
        <v>25.84</v>
      </c>
      <c r="F428" s="331"/>
      <c r="G428" s="333">
        <f t="shared" si="9"/>
        <v>3425.6999999999853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8</v>
      </c>
      <c r="C429" s="298">
        <v>46119</v>
      </c>
      <c r="D429" s="299" t="s">
        <v>319</v>
      </c>
      <c r="E429" s="331">
        <v>12.05</v>
      </c>
      <c r="F429" s="331"/>
      <c r="G429" s="333">
        <f t="shared" si="9"/>
        <v>3451.5399999999854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4</v>
      </c>
      <c r="C430" s="298">
        <v>46119</v>
      </c>
      <c r="D430" s="299" t="s">
        <v>334</v>
      </c>
      <c r="E430" s="331">
        <v>82.04</v>
      </c>
      <c r="F430" s="331"/>
      <c r="G430" s="333">
        <f t="shared" si="9"/>
        <v>3463.5899999999856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2</v>
      </c>
      <c r="C431" s="298">
        <v>46119</v>
      </c>
      <c r="D431" s="299" t="s">
        <v>364</v>
      </c>
      <c r="E431" s="331">
        <v>22.92</v>
      </c>
      <c r="F431" s="331"/>
      <c r="G431" s="333">
        <f t="shared" si="9"/>
        <v>3545.6299999999856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5</v>
      </c>
      <c r="C432" s="298">
        <v>46118</v>
      </c>
      <c r="D432" s="299" t="s">
        <v>365</v>
      </c>
      <c r="E432" s="331">
        <v>400</v>
      </c>
      <c r="F432" s="331"/>
      <c r="G432" s="333">
        <f t="shared" si="9"/>
        <v>3568.5499999999856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294</v>
      </c>
      <c r="B433" s="330">
        <v>14</v>
      </c>
      <c r="C433" s="298">
        <v>46118</v>
      </c>
      <c r="D433" s="299" t="s">
        <v>366</v>
      </c>
      <c r="E433" s="331">
        <v>66.67</v>
      </c>
      <c r="F433" s="331"/>
      <c r="G433" s="333">
        <f t="shared" si="9"/>
        <v>3968.5499999999856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294</v>
      </c>
      <c r="B434" s="330">
        <v>14</v>
      </c>
      <c r="C434" s="298">
        <v>46118</v>
      </c>
      <c r="D434" s="299" t="s">
        <v>367</v>
      </c>
      <c r="E434" s="331">
        <v>70.25</v>
      </c>
      <c r="F434" s="331"/>
      <c r="G434" s="333">
        <f t="shared" si="9"/>
        <v>4035.2199999999857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1</v>
      </c>
      <c r="C435" s="298">
        <v>46117</v>
      </c>
      <c r="D435" s="299" t="s">
        <v>368</v>
      </c>
      <c r="E435" s="331">
        <v>25.6</v>
      </c>
      <c r="F435" s="331"/>
      <c r="G435" s="333">
        <f t="shared" si="9"/>
        <v>4105.4699999999857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8</v>
      </c>
      <c r="C436" s="298">
        <v>46117</v>
      </c>
      <c r="D436" s="299" t="s">
        <v>319</v>
      </c>
      <c r="E436" s="331">
        <v>8.56</v>
      </c>
      <c r="F436" s="331"/>
      <c r="G436" s="333">
        <f t="shared" si="9"/>
        <v>4131.0699999999861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6</v>
      </c>
      <c r="C437" s="298">
        <v>46117</v>
      </c>
      <c r="D437" s="299" t="s">
        <v>369</v>
      </c>
      <c r="E437" s="331">
        <v>301.67</v>
      </c>
      <c r="F437" s="331"/>
      <c r="G437" s="333">
        <f t="shared" si="9"/>
        <v>4139.6299999999865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1</v>
      </c>
      <c r="C438" s="298">
        <v>46116</v>
      </c>
      <c r="D438" s="299" t="s">
        <v>306</v>
      </c>
      <c r="E438" s="331">
        <v>176.85</v>
      </c>
      <c r="F438" s="331"/>
      <c r="G438" s="333">
        <f t="shared" si="9"/>
        <v>4441.2999999999865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1</v>
      </c>
      <c r="C439" s="298">
        <v>46116</v>
      </c>
      <c r="D439" s="299" t="s">
        <v>311</v>
      </c>
      <c r="E439" s="331">
        <v>139.34</v>
      </c>
      <c r="F439" s="331"/>
      <c r="G439" s="333">
        <f t="shared" si="9"/>
        <v>4618.1499999999869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294</v>
      </c>
      <c r="B440" s="330">
        <v>17</v>
      </c>
      <c r="C440" s="298">
        <v>46116</v>
      </c>
      <c r="D440" s="299" t="s">
        <v>370</v>
      </c>
      <c r="E440" s="331">
        <v>99</v>
      </c>
      <c r="F440" s="331"/>
      <c r="G440" s="333">
        <f t="shared" si="9"/>
        <v>4757.489999999987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2</v>
      </c>
      <c r="C441" s="298">
        <v>46116</v>
      </c>
      <c r="D441" s="299" t="s">
        <v>371</v>
      </c>
      <c r="E441" s="331">
        <v>34</v>
      </c>
      <c r="F441" s="331"/>
      <c r="G441" s="333">
        <f t="shared" si="9"/>
        <v>4856.489999999987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3</v>
      </c>
      <c r="C442" s="298">
        <v>46116</v>
      </c>
      <c r="D442" s="299" t="s">
        <v>348</v>
      </c>
      <c r="E442" s="331">
        <v>10.24</v>
      </c>
      <c r="F442" s="331"/>
      <c r="G442" s="333">
        <f t="shared" si="9"/>
        <v>4890.489999999987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7</v>
      </c>
      <c r="C443" s="298">
        <v>46115</v>
      </c>
      <c r="D443" s="299" t="s">
        <v>372</v>
      </c>
      <c r="E443" s="331">
        <v>100</v>
      </c>
      <c r="F443" s="331"/>
      <c r="G443" s="333">
        <f t="shared" si="9"/>
        <v>4900.7299999999868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6</v>
      </c>
      <c r="C444" s="298">
        <v>46115</v>
      </c>
      <c r="D444" s="299" t="s">
        <v>300</v>
      </c>
      <c r="E444" s="331">
        <v>7.68</v>
      </c>
      <c r="F444" s="331"/>
      <c r="G444" s="333">
        <f t="shared" si="9"/>
        <v>5000.7299999999868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2</v>
      </c>
      <c r="C445" s="298">
        <v>46115</v>
      </c>
      <c r="D445" s="299" t="s">
        <v>296</v>
      </c>
      <c r="E445" s="331">
        <v>8.7200000000000006</v>
      </c>
      <c r="F445" s="331"/>
      <c r="G445" s="333">
        <f t="shared" si="9"/>
        <v>5008.4099999999871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8</v>
      </c>
      <c r="C446" s="298">
        <v>46114</v>
      </c>
      <c r="D446" s="299" t="s">
        <v>373</v>
      </c>
      <c r="E446" s="331">
        <v>81.739999999999995</v>
      </c>
      <c r="F446" s="331"/>
      <c r="G446" s="333">
        <f t="shared" si="9"/>
        <v>5017.1299999999874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284</v>
      </c>
      <c r="B447" s="330">
        <v>36</v>
      </c>
      <c r="C447" s="298">
        <v>46114</v>
      </c>
      <c r="D447" s="299" t="s">
        <v>374</v>
      </c>
      <c r="E447" s="331">
        <v>50</v>
      </c>
      <c r="F447" s="331"/>
      <c r="G447" s="333">
        <f t="shared" si="9"/>
        <v>5098.8699999999872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294</v>
      </c>
      <c r="B448" s="330">
        <v>22</v>
      </c>
      <c r="C448" s="298">
        <v>46114</v>
      </c>
      <c r="D448" s="299" t="s">
        <v>375</v>
      </c>
      <c r="E448" s="331">
        <v>6.37</v>
      </c>
      <c r="F448" s="331"/>
      <c r="G448" s="333">
        <f t="shared" si="9"/>
        <v>5148.8699999999872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2</v>
      </c>
      <c r="C449" s="298">
        <v>46114</v>
      </c>
      <c r="D449" s="299" t="s">
        <v>326</v>
      </c>
      <c r="E449" s="331">
        <v>55.22</v>
      </c>
      <c r="F449" s="331"/>
      <c r="G449" s="333">
        <f t="shared" si="9"/>
        <v>5155.239999999987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8</v>
      </c>
      <c r="C450" s="298">
        <v>46114</v>
      </c>
      <c r="D450" s="299" t="s">
        <v>319</v>
      </c>
      <c r="E450" s="331">
        <v>8.5</v>
      </c>
      <c r="F450" s="331"/>
      <c r="G450" s="333">
        <f t="shared" si="9"/>
        <v>5210.4599999999873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4</v>
      </c>
      <c r="C451" s="298">
        <v>46114</v>
      </c>
      <c r="D451" s="299" t="s">
        <v>334</v>
      </c>
      <c r="E451" s="331">
        <v>38.99</v>
      </c>
      <c r="F451" s="331"/>
      <c r="G451" s="333">
        <f t="shared" si="9"/>
        <v>5218.9599999999873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291</v>
      </c>
      <c r="B452" s="330">
        <v>39</v>
      </c>
      <c r="C452" s="298">
        <v>46113</v>
      </c>
      <c r="D452" s="299" t="s">
        <v>292</v>
      </c>
      <c r="E452" s="331"/>
      <c r="F452" s="331">
        <v>2763.78</v>
      </c>
      <c r="G452" s="333">
        <f t="shared" si="9"/>
        <v>5257.9499999999871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4</v>
      </c>
      <c r="C453" s="298">
        <v>46113</v>
      </c>
      <c r="D453" s="299" t="s">
        <v>296</v>
      </c>
      <c r="E453" s="331">
        <v>36.090000000000003</v>
      </c>
      <c r="F453" s="331"/>
      <c r="G453" s="333">
        <f t="shared" si="9"/>
        <v>2494.1699999999869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4</v>
      </c>
      <c r="C454" s="298">
        <v>46113</v>
      </c>
      <c r="D454" s="299" t="s">
        <v>310</v>
      </c>
      <c r="E454" s="331">
        <v>80</v>
      </c>
      <c r="F454" s="331"/>
      <c r="G454" s="333">
        <f t="shared" si="9"/>
        <v>2530.259999999987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7</v>
      </c>
      <c r="C455" s="298">
        <v>46113</v>
      </c>
      <c r="D455" s="299" t="s">
        <v>320</v>
      </c>
      <c r="E455" s="331">
        <v>47.84</v>
      </c>
      <c r="F455" s="331"/>
      <c r="G455" s="333">
        <f t="shared" si="9"/>
        <v>2610.259999999987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7</v>
      </c>
      <c r="C456" s="298">
        <v>46113</v>
      </c>
      <c r="D456" s="299" t="s">
        <v>320</v>
      </c>
      <c r="E456" s="331">
        <v>21.25</v>
      </c>
      <c r="F456" s="331"/>
      <c r="G456" s="333">
        <f t="shared" si="9"/>
        <v>2658.0999999999872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2</v>
      </c>
      <c r="C457" s="298">
        <v>46113</v>
      </c>
      <c r="D457" s="299" t="s">
        <v>376</v>
      </c>
      <c r="E457" s="331">
        <v>42.9</v>
      </c>
      <c r="F457" s="331"/>
      <c r="G457" s="333">
        <f t="shared" si="9"/>
        <v>2679.3499999999872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284</v>
      </c>
      <c r="B458" s="330">
        <v>37</v>
      </c>
      <c r="C458" s="298">
        <v>46112</v>
      </c>
      <c r="D458" s="299" t="s">
        <v>377</v>
      </c>
      <c r="E458" s="331">
        <v>4309.58</v>
      </c>
      <c r="F458" s="331"/>
      <c r="G458" s="333">
        <f t="shared" si="9"/>
        <v>2722.2499999999873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286</v>
      </c>
      <c r="B459" s="330">
        <v>25</v>
      </c>
      <c r="C459" s="298">
        <v>46112</v>
      </c>
      <c r="D459" s="298" t="s">
        <v>204</v>
      </c>
      <c r="E459" s="331">
        <v>350</v>
      </c>
      <c r="F459" s="331"/>
      <c r="G459" s="333">
        <f t="shared" si="9"/>
        <v>7031.8299999999872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286</v>
      </c>
      <c r="B460" s="330">
        <v>26</v>
      </c>
      <c r="C460" s="298">
        <v>46112</v>
      </c>
      <c r="D460" s="298" t="s">
        <v>205</v>
      </c>
      <c r="E460" s="331">
        <v>320</v>
      </c>
      <c r="F460" s="331"/>
      <c r="G460" s="333">
        <f t="shared" si="9"/>
        <v>7381.8299999999872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286</v>
      </c>
      <c r="B461" s="330">
        <v>27</v>
      </c>
      <c r="C461" s="298">
        <v>46112</v>
      </c>
      <c r="D461" s="298" t="s">
        <v>206</v>
      </c>
      <c r="E461" s="331">
        <v>25</v>
      </c>
      <c r="F461" s="331"/>
      <c r="G461" s="333">
        <f t="shared" si="9"/>
        <v>7701.8299999999872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286</v>
      </c>
      <c r="B462" s="330">
        <v>28</v>
      </c>
      <c r="C462" s="298">
        <v>46112</v>
      </c>
      <c r="D462" s="298" t="s">
        <v>207</v>
      </c>
      <c r="E462" s="331">
        <v>25</v>
      </c>
      <c r="F462" s="331"/>
      <c r="G462" s="333">
        <f t="shared" si="9"/>
        <v>7726.8299999999872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286</v>
      </c>
      <c r="B463" s="330">
        <v>29</v>
      </c>
      <c r="C463" s="298">
        <v>46112</v>
      </c>
      <c r="D463" s="298" t="s">
        <v>208</v>
      </c>
      <c r="E463" s="331">
        <v>45</v>
      </c>
      <c r="F463" s="331"/>
      <c r="G463" s="333">
        <f t="shared" si="9"/>
        <v>7751.8299999999872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286</v>
      </c>
      <c r="B464" s="330">
        <v>30</v>
      </c>
      <c r="C464" s="298">
        <v>46112</v>
      </c>
      <c r="D464" s="298" t="s">
        <v>209</v>
      </c>
      <c r="E464" s="331">
        <v>400</v>
      </c>
      <c r="F464" s="331"/>
      <c r="G464" s="333">
        <f t="shared" si="9"/>
        <v>7796.8299999999872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286</v>
      </c>
      <c r="B465" s="330">
        <v>31</v>
      </c>
      <c r="C465" s="298">
        <v>46112</v>
      </c>
      <c r="D465" s="298" t="s">
        <v>210</v>
      </c>
      <c r="E465" s="331">
        <v>375</v>
      </c>
      <c r="F465" s="331"/>
      <c r="G465" s="333">
        <f t="shared" si="9"/>
        <v>8196.8299999999872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286</v>
      </c>
      <c r="B466" s="330">
        <v>32</v>
      </c>
      <c r="C466" s="298">
        <v>46112</v>
      </c>
      <c r="D466" s="298" t="s">
        <v>211</v>
      </c>
      <c r="E466" s="331">
        <v>100</v>
      </c>
      <c r="F466" s="331"/>
      <c r="G466" s="333">
        <f t="shared" si="9"/>
        <v>8571.8299999999872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286</v>
      </c>
      <c r="B467" s="330">
        <v>33</v>
      </c>
      <c r="C467" s="298">
        <v>46112</v>
      </c>
      <c r="D467" s="298" t="s">
        <v>212</v>
      </c>
      <c r="E467" s="331">
        <v>85</v>
      </c>
      <c r="F467" s="331"/>
      <c r="G467" s="333">
        <f t="shared" si="9"/>
        <v>8671.8299999999872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286</v>
      </c>
      <c r="B468" s="330">
        <v>34</v>
      </c>
      <c r="C468" s="298">
        <v>46112</v>
      </c>
      <c r="D468" s="298" t="s">
        <v>213</v>
      </c>
      <c r="E468" s="331">
        <v>230</v>
      </c>
      <c r="F468" s="331"/>
      <c r="G468" s="333">
        <f t="shared" si="9"/>
        <v>8756.8299999999872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286</v>
      </c>
      <c r="B469" s="330">
        <v>35</v>
      </c>
      <c r="C469" s="298">
        <v>46112</v>
      </c>
      <c r="D469" s="298" t="s">
        <v>214</v>
      </c>
      <c r="E469" s="331">
        <v>45</v>
      </c>
      <c r="F469" s="331"/>
      <c r="G469" s="333">
        <f t="shared" si="9"/>
        <v>8986.8299999999872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6</v>
      </c>
      <c r="C470" s="298">
        <v>46112</v>
      </c>
      <c r="D470" s="298" t="s">
        <v>378</v>
      </c>
      <c r="E470" s="331">
        <v>40</v>
      </c>
      <c r="F470" s="331"/>
      <c r="G470" s="333">
        <f t="shared" si="9"/>
        <v>9031.8299999999872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294</v>
      </c>
      <c r="B471" s="330">
        <v>42</v>
      </c>
      <c r="C471" s="298">
        <v>46112</v>
      </c>
      <c r="D471" s="298" t="s">
        <v>200</v>
      </c>
      <c r="E471" s="331">
        <v>59</v>
      </c>
      <c r="F471" s="331"/>
      <c r="G471" s="333">
        <f t="shared" si="9"/>
        <v>9071.8299999999872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294</v>
      </c>
      <c r="B472" s="330">
        <v>43</v>
      </c>
      <c r="C472" s="298">
        <v>46112</v>
      </c>
      <c r="D472" s="298" t="s">
        <v>201</v>
      </c>
      <c r="E472" s="331">
        <v>42.84</v>
      </c>
      <c r="F472" s="331"/>
      <c r="G472" s="333">
        <f t="shared" si="9"/>
        <v>9130.8299999999872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6</v>
      </c>
      <c r="C473" s="298">
        <v>46112</v>
      </c>
      <c r="D473" s="298" t="s">
        <v>300</v>
      </c>
      <c r="E473" s="331">
        <v>57.21</v>
      </c>
      <c r="F473" s="331"/>
      <c r="G473" s="333">
        <f t="shared" si="9"/>
        <v>9173.6699999999873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8</v>
      </c>
      <c r="C474" s="298">
        <v>46112</v>
      </c>
      <c r="D474" s="298" t="s">
        <v>296</v>
      </c>
      <c r="E474" s="331">
        <v>11.18</v>
      </c>
      <c r="F474" s="331"/>
      <c r="G474" s="333">
        <f t="shared" si="9"/>
        <v>9230.8799999999865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294</v>
      </c>
      <c r="B475" s="330">
        <v>10</v>
      </c>
      <c r="C475" s="298">
        <v>46112</v>
      </c>
      <c r="D475" s="298" t="s">
        <v>176</v>
      </c>
      <c r="E475" s="331">
        <v>17.899999999999999</v>
      </c>
      <c r="F475" s="331"/>
      <c r="G475" s="333">
        <f t="shared" si="9"/>
        <v>9242.0599999999868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2</v>
      </c>
      <c r="C476" s="298">
        <v>46111</v>
      </c>
      <c r="D476" s="298" t="s">
        <v>334</v>
      </c>
      <c r="E476" s="331">
        <v>23.83</v>
      </c>
      <c r="F476" s="331"/>
      <c r="G476" s="333">
        <f t="shared" si="9"/>
        <v>9259.9599999999864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291</v>
      </c>
      <c r="B477" s="330">
        <v>38</v>
      </c>
      <c r="C477" s="298">
        <v>46111</v>
      </c>
      <c r="D477" s="299" t="s">
        <v>293</v>
      </c>
      <c r="E477" s="331"/>
      <c r="F477" s="331">
        <v>4278.1400000000003</v>
      </c>
      <c r="G477" s="333">
        <f t="shared" si="9"/>
        <v>9283.7899999999863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3</v>
      </c>
      <c r="C478" s="298">
        <v>46111</v>
      </c>
      <c r="D478" s="299" t="s">
        <v>351</v>
      </c>
      <c r="E478" s="331">
        <v>30</v>
      </c>
      <c r="F478" s="331"/>
      <c r="G478" s="333">
        <f t="shared" si="9"/>
        <v>5005.649999999986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6</v>
      </c>
      <c r="C479" s="298">
        <v>46111</v>
      </c>
      <c r="D479" s="299" t="s">
        <v>300</v>
      </c>
      <c r="E479" s="331">
        <v>15.96</v>
      </c>
      <c r="F479" s="331"/>
      <c r="G479" s="333">
        <f t="shared" si="9"/>
        <v>5035.649999999986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3</v>
      </c>
      <c r="C480" s="298">
        <v>46111</v>
      </c>
      <c r="D480" s="299" t="s">
        <v>379</v>
      </c>
      <c r="E480" s="331">
        <v>18.96</v>
      </c>
      <c r="F480" s="331"/>
      <c r="G480" s="333">
        <f t="shared" si="9"/>
        <v>5051.609999999986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1</v>
      </c>
      <c r="C481" s="298">
        <v>46110</v>
      </c>
      <c r="D481" s="299" t="s">
        <v>311</v>
      </c>
      <c r="E481" s="331">
        <v>144.22</v>
      </c>
      <c r="F481" s="331"/>
      <c r="G481" s="333">
        <f t="shared" si="9"/>
        <v>5070.5699999999861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7</v>
      </c>
      <c r="C482" s="298">
        <v>46110</v>
      </c>
      <c r="D482" s="299" t="s">
        <v>380</v>
      </c>
      <c r="E482" s="331">
        <v>181.04</v>
      </c>
      <c r="F482" s="331"/>
      <c r="G482" s="333">
        <f t="shared" si="9"/>
        <v>5214.7899999999863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6</v>
      </c>
      <c r="C483" s="298">
        <v>46110</v>
      </c>
      <c r="D483" s="299" t="s">
        <v>381</v>
      </c>
      <c r="E483" s="331">
        <v>196.9</v>
      </c>
      <c r="F483" s="331"/>
      <c r="G483" s="333">
        <f t="shared" si="9"/>
        <v>5395.8299999999863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3</v>
      </c>
      <c r="C484" s="298">
        <v>46110</v>
      </c>
      <c r="D484" s="299" t="s">
        <v>382</v>
      </c>
      <c r="E484" s="331">
        <v>7.5</v>
      </c>
      <c r="F484" s="331"/>
      <c r="G484" s="333">
        <f t="shared" si="9"/>
        <v>5592.7299999999859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8</v>
      </c>
      <c r="C485" s="298">
        <v>46109</v>
      </c>
      <c r="D485" s="299" t="s">
        <v>319</v>
      </c>
      <c r="E485" s="331">
        <v>11.7</v>
      </c>
      <c r="F485" s="331"/>
      <c r="G485" s="333">
        <f t="shared" si="9"/>
        <v>5600.2299999999859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2</v>
      </c>
      <c r="C486" s="298">
        <v>46109</v>
      </c>
      <c r="D486" s="299" t="s">
        <v>308</v>
      </c>
      <c r="E486" s="331">
        <v>210.76</v>
      </c>
      <c r="F486" s="331"/>
      <c r="G486" s="333">
        <f t="shared" si="9"/>
        <v>5611.9299999999857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4</v>
      </c>
      <c r="C487" s="298">
        <v>46109</v>
      </c>
      <c r="D487" s="299" t="s">
        <v>310</v>
      </c>
      <c r="E487" s="331">
        <v>46.9</v>
      </c>
      <c r="F487" s="331"/>
      <c r="G487" s="333">
        <f t="shared" si="9"/>
        <v>5822.689999999986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1</v>
      </c>
      <c r="C488" s="298">
        <v>46109</v>
      </c>
      <c r="D488" s="299" t="s">
        <v>329</v>
      </c>
      <c r="E488" s="331">
        <v>179.1</v>
      </c>
      <c r="F488" s="331"/>
      <c r="G488" s="333">
        <f t="shared" si="9"/>
        <v>5869.5899999999856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8</v>
      </c>
      <c r="C489" s="298">
        <v>46109</v>
      </c>
      <c r="D489" s="299" t="s">
        <v>308</v>
      </c>
      <c r="E489" s="331">
        <v>31.97</v>
      </c>
      <c r="F489" s="331"/>
      <c r="G489" s="333">
        <f t="shared" si="9"/>
        <v>6048.689999999986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8</v>
      </c>
      <c r="C490" s="298">
        <v>46109</v>
      </c>
      <c r="D490" s="299" t="s">
        <v>308</v>
      </c>
      <c r="E490" s="331">
        <v>12.19</v>
      </c>
      <c r="F490" s="331"/>
      <c r="G490" s="333">
        <f t="shared" si="9"/>
        <v>6080.6599999999862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291</v>
      </c>
      <c r="B491" s="330">
        <v>41</v>
      </c>
      <c r="C491" s="298">
        <v>46108</v>
      </c>
      <c r="D491" s="299" t="s">
        <v>383</v>
      </c>
      <c r="E491" s="331"/>
      <c r="F491" s="331">
        <v>400</v>
      </c>
      <c r="G491" s="333">
        <f t="shared" si="9"/>
        <v>6092.8499999999858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2</v>
      </c>
      <c r="C492" s="298">
        <v>46108</v>
      </c>
      <c r="D492" s="299" t="s">
        <v>301</v>
      </c>
      <c r="E492" s="331">
        <v>19.5</v>
      </c>
      <c r="F492" s="331"/>
      <c r="G492" s="333">
        <f t="shared" si="9"/>
        <v>5692.8499999999858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2</v>
      </c>
      <c r="C493" s="298">
        <v>46108</v>
      </c>
      <c r="D493" s="299" t="s">
        <v>296</v>
      </c>
      <c r="E493" s="331">
        <v>11.48</v>
      </c>
      <c r="F493" s="331"/>
      <c r="G493" s="333">
        <f t="shared" si="9"/>
        <v>5712.3499999999858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8</v>
      </c>
      <c r="C494" s="298">
        <v>46108</v>
      </c>
      <c r="D494" s="299" t="s">
        <v>334</v>
      </c>
      <c r="E494" s="331">
        <v>11.46</v>
      </c>
      <c r="F494" s="331"/>
      <c r="G494" s="333">
        <f t="shared" si="9"/>
        <v>5723.8299999999854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4</v>
      </c>
      <c r="C495" s="298">
        <v>46108</v>
      </c>
      <c r="D495" s="299" t="s">
        <v>334</v>
      </c>
      <c r="E495" s="331">
        <v>38.21</v>
      </c>
      <c r="F495" s="331"/>
      <c r="G495" s="333">
        <f t="shared" si="9"/>
        <v>5735.2899999999854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2</v>
      </c>
      <c r="C496" s="298">
        <v>46108</v>
      </c>
      <c r="D496" s="299" t="s">
        <v>384</v>
      </c>
      <c r="E496" s="331">
        <v>69.95</v>
      </c>
      <c r="F496" s="331"/>
      <c r="G496" s="333">
        <f t="shared" si="9"/>
        <v>5773.4999999999854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3</v>
      </c>
      <c r="C497" s="298">
        <v>46108</v>
      </c>
      <c r="D497" s="299" t="s">
        <v>348</v>
      </c>
      <c r="E497" s="331">
        <v>10.78</v>
      </c>
      <c r="F497" s="331"/>
      <c r="G497" s="333">
        <f t="shared" si="9"/>
        <v>5843.4499999999853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6</v>
      </c>
      <c r="C498" s="298">
        <v>46108</v>
      </c>
      <c r="D498" s="299" t="s">
        <v>300</v>
      </c>
      <c r="E498" s="331">
        <v>15.84</v>
      </c>
      <c r="F498" s="331"/>
      <c r="G498" s="333">
        <f t="shared" si="9"/>
        <v>5854.229999999985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8</v>
      </c>
      <c r="C499" s="298">
        <v>46108</v>
      </c>
      <c r="D499" s="299" t="s">
        <v>385</v>
      </c>
      <c r="E499" s="331">
        <v>22.48</v>
      </c>
      <c r="F499" s="331"/>
      <c r="G499" s="333">
        <f t="shared" si="9"/>
        <v>5870.0699999999852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2</v>
      </c>
      <c r="C500" s="298">
        <v>46107</v>
      </c>
      <c r="D500" s="299" t="s">
        <v>358</v>
      </c>
      <c r="E500" s="331">
        <v>11.17</v>
      </c>
      <c r="F500" s="331"/>
      <c r="G500" s="333">
        <f t="shared" si="9"/>
        <v>5892.5499999999847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2</v>
      </c>
      <c r="C501" s="298">
        <v>46107</v>
      </c>
      <c r="D501" s="299" t="s">
        <v>386</v>
      </c>
      <c r="E501" s="331">
        <v>14.38</v>
      </c>
      <c r="F501" s="331"/>
      <c r="G501" s="333">
        <f t="shared" si="9"/>
        <v>5903.7199999999848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8</v>
      </c>
      <c r="C502" s="298">
        <v>46107</v>
      </c>
      <c r="D502" s="299" t="s">
        <v>387</v>
      </c>
      <c r="E502" s="331">
        <v>45</v>
      </c>
      <c r="F502" s="331"/>
      <c r="G502" s="333">
        <f t="shared" si="9"/>
        <v>5918.0999999999849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2</v>
      </c>
      <c r="C503" s="298">
        <v>46107</v>
      </c>
      <c r="D503" s="299" t="s">
        <v>324</v>
      </c>
      <c r="E503" s="331">
        <v>9.0299999999999994</v>
      </c>
      <c r="F503" s="331"/>
      <c r="G503" s="333">
        <f t="shared" si="9"/>
        <v>5963.0999999999849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2</v>
      </c>
      <c r="C504" s="298">
        <v>46107</v>
      </c>
      <c r="D504" s="299" t="s">
        <v>301</v>
      </c>
      <c r="E504" s="331">
        <v>30</v>
      </c>
      <c r="F504" s="331"/>
      <c r="G504" s="333">
        <f t="shared" si="9"/>
        <v>5972.1299999999846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6</v>
      </c>
      <c r="C505" s="298">
        <v>46106</v>
      </c>
      <c r="D505" s="299" t="s">
        <v>388</v>
      </c>
      <c r="E505" s="331">
        <v>12</v>
      </c>
      <c r="F505" s="331"/>
      <c r="G505" s="333">
        <f t="shared" si="9"/>
        <v>6002.1299999999846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6</v>
      </c>
      <c r="C506" s="298">
        <v>46106</v>
      </c>
      <c r="D506" s="299" t="s">
        <v>389</v>
      </c>
      <c r="E506" s="331">
        <v>20</v>
      </c>
      <c r="F506" s="331"/>
      <c r="G506" s="333">
        <f t="shared" si="9"/>
        <v>6014.1299999999846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2</v>
      </c>
      <c r="C507" s="298">
        <v>46106</v>
      </c>
      <c r="D507" s="299" t="s">
        <v>296</v>
      </c>
      <c r="E507" s="331">
        <v>21.05</v>
      </c>
      <c r="F507" s="331"/>
      <c r="G507" s="333">
        <f t="shared" si="9"/>
        <v>6034.1299999999846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4</v>
      </c>
      <c r="C508" s="298">
        <v>46106</v>
      </c>
      <c r="D508" s="299" t="s">
        <v>296</v>
      </c>
      <c r="E508" s="331">
        <v>38.58</v>
      </c>
      <c r="F508" s="331"/>
      <c r="G508" s="333">
        <f t="shared" si="9"/>
        <v>6055.1799999999848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294</v>
      </c>
      <c r="B509" s="330">
        <v>12</v>
      </c>
      <c r="C509" s="298">
        <v>46106</v>
      </c>
      <c r="D509" s="299" t="s">
        <v>314</v>
      </c>
      <c r="E509" s="331">
        <v>204.47</v>
      </c>
      <c r="F509" s="331"/>
      <c r="G509" s="333">
        <f t="shared" si="9"/>
        <v>6093.7599999999848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294</v>
      </c>
      <c r="B510" s="330">
        <v>24</v>
      </c>
      <c r="C510" s="298">
        <v>46105</v>
      </c>
      <c r="D510" s="299" t="s">
        <v>860</v>
      </c>
      <c r="E510" s="331">
        <v>86.58</v>
      </c>
      <c r="F510" s="331"/>
      <c r="G510" s="333">
        <f t="shared" si="9"/>
        <v>6298.229999999985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6</v>
      </c>
      <c r="C511" s="298">
        <v>46105</v>
      </c>
      <c r="D511" s="299" t="s">
        <v>389</v>
      </c>
      <c r="E511" s="331">
        <v>20</v>
      </c>
      <c r="F511" s="331"/>
      <c r="G511" s="333">
        <f t="shared" si="9"/>
        <v>6384.8099999999849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2</v>
      </c>
      <c r="C512" s="298">
        <v>46105</v>
      </c>
      <c r="D512" s="299" t="s">
        <v>390</v>
      </c>
      <c r="E512" s="331">
        <v>15.29</v>
      </c>
      <c r="F512" s="331"/>
      <c r="G512" s="333">
        <f t="shared" si="9"/>
        <v>6404.8099999999849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8</v>
      </c>
      <c r="C513" s="298">
        <v>46105</v>
      </c>
      <c r="D513" s="299" t="s">
        <v>308</v>
      </c>
      <c r="E513" s="331">
        <v>47.99</v>
      </c>
      <c r="F513" s="331"/>
      <c r="G513" s="333">
        <f t="shared" si="9"/>
        <v>6420.0999999999849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294</v>
      </c>
      <c r="B514" s="330">
        <v>23</v>
      </c>
      <c r="C514" s="298">
        <v>46104</v>
      </c>
      <c r="D514" s="299" t="s">
        <v>67</v>
      </c>
      <c r="E514" s="331">
        <v>650.88</v>
      </c>
      <c r="F514" s="331"/>
      <c r="G514" s="333">
        <f t="shared" si="9"/>
        <v>6468.0899999999847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2</v>
      </c>
      <c r="C515" s="298">
        <v>46104</v>
      </c>
      <c r="D515" s="299" t="s">
        <v>391</v>
      </c>
      <c r="E515" s="331">
        <v>46</v>
      </c>
      <c r="F515" s="331"/>
      <c r="G515" s="333">
        <f t="shared" si="9"/>
        <v>7118.9699999999848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2</v>
      </c>
      <c r="C516" s="298">
        <v>46103</v>
      </c>
      <c r="D516" s="299" t="s">
        <v>392</v>
      </c>
      <c r="E516" s="331">
        <v>24.81</v>
      </c>
      <c r="F516" s="331"/>
      <c r="G516" s="333">
        <f t="shared" si="9"/>
        <v>7164.9699999999848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4</v>
      </c>
      <c r="C517" s="298">
        <v>46103</v>
      </c>
      <c r="D517" s="299" t="s">
        <v>296</v>
      </c>
      <c r="E517" s="331">
        <v>28.77</v>
      </c>
      <c r="F517" s="331"/>
      <c r="G517" s="333">
        <f t="shared" si="9"/>
        <v>7189.7799999999852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8</v>
      </c>
      <c r="C518" s="298">
        <v>46103</v>
      </c>
      <c r="D518" s="299" t="s">
        <v>296</v>
      </c>
      <c r="E518" s="331">
        <v>11.9</v>
      </c>
      <c r="F518" s="331"/>
      <c r="G518" s="333">
        <f t="shared" si="9"/>
        <v>7218.5499999999856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1</v>
      </c>
      <c r="C519" s="298">
        <v>46103</v>
      </c>
      <c r="D519" s="299" t="s">
        <v>300</v>
      </c>
      <c r="E519" s="331">
        <v>42.59</v>
      </c>
      <c r="F519" s="331"/>
      <c r="G519" s="333">
        <f t="shared" si="9"/>
        <v>7230.4499999999853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6</v>
      </c>
      <c r="C520" s="298">
        <v>46103</v>
      </c>
      <c r="D520" s="299" t="s">
        <v>300</v>
      </c>
      <c r="E520" s="331">
        <v>17.579999999999998</v>
      </c>
      <c r="F520" s="331"/>
      <c r="G520" s="333">
        <f t="shared" si="9"/>
        <v>7273.0399999999854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1</v>
      </c>
      <c r="C521" s="298">
        <v>46103</v>
      </c>
      <c r="D521" s="299" t="s">
        <v>300</v>
      </c>
      <c r="E521" s="331">
        <v>11.99</v>
      </c>
      <c r="F521" s="331"/>
      <c r="G521" s="333">
        <f t="shared" si="9"/>
        <v>7290.6199999999853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1</v>
      </c>
      <c r="C522" s="298">
        <v>46103</v>
      </c>
      <c r="D522" s="299" t="s">
        <v>311</v>
      </c>
      <c r="E522" s="331">
        <v>81.31</v>
      </c>
      <c r="F522" s="331"/>
      <c r="G522" s="333">
        <f t="shared" si="9"/>
        <v>7302.6099999999851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1</v>
      </c>
      <c r="C523" s="298">
        <v>46103</v>
      </c>
      <c r="D523" s="299" t="s">
        <v>393</v>
      </c>
      <c r="E523" s="331">
        <v>38.44</v>
      </c>
      <c r="F523" s="331"/>
      <c r="G523" s="333">
        <f t="shared" si="9"/>
        <v>7383.9199999999855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2</v>
      </c>
      <c r="C524" s="298">
        <v>46103</v>
      </c>
      <c r="D524" s="299" t="s">
        <v>394</v>
      </c>
      <c r="E524" s="331">
        <v>35.700000000000003</v>
      </c>
      <c r="F524" s="331"/>
      <c r="G524" s="333">
        <f t="shared" si="9"/>
        <v>7422.3599999999851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6</v>
      </c>
      <c r="C525" s="298">
        <v>46102</v>
      </c>
      <c r="D525" s="299" t="s">
        <v>300</v>
      </c>
      <c r="E525" s="331">
        <v>10.64</v>
      </c>
      <c r="F525" s="331"/>
      <c r="G525" s="333">
        <f t="shared" si="9"/>
        <v>7458.0599999999849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1</v>
      </c>
      <c r="C526" s="298">
        <v>46102</v>
      </c>
      <c r="D526" s="299" t="s">
        <v>300</v>
      </c>
      <c r="E526" s="331">
        <v>28.69</v>
      </c>
      <c r="F526" s="331"/>
      <c r="G526" s="333">
        <f t="shared" si="9"/>
        <v>7468.6999999999853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3</v>
      </c>
      <c r="C527" s="298">
        <v>46102</v>
      </c>
      <c r="D527" s="299" t="s">
        <v>348</v>
      </c>
      <c r="E527" s="331">
        <v>11.59</v>
      </c>
      <c r="F527" s="331"/>
      <c r="G527" s="333">
        <f t="shared" si="9"/>
        <v>7497.3899999999849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291</v>
      </c>
      <c r="B528" s="330">
        <v>41</v>
      </c>
      <c r="C528" s="298">
        <v>46102</v>
      </c>
      <c r="D528" s="299" t="s">
        <v>383</v>
      </c>
      <c r="E528" s="331"/>
      <c r="F528" s="331">
        <v>400</v>
      </c>
      <c r="G528" s="333">
        <f t="shared" si="9"/>
        <v>7508.979999999985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5</v>
      </c>
      <c r="C529" s="298">
        <v>46102</v>
      </c>
      <c r="D529" s="299" t="s">
        <v>395</v>
      </c>
      <c r="E529" s="331">
        <v>170</v>
      </c>
      <c r="F529" s="331"/>
      <c r="G529" s="333">
        <f t="shared" si="9"/>
        <v>7108.979999999985</v>
      </c>
      <c r="H529" s="334" t="s">
        <v>298</v>
      </c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5</v>
      </c>
      <c r="C530" s="298">
        <v>46102</v>
      </c>
      <c r="D530" s="299" t="s">
        <v>354</v>
      </c>
      <c r="E530" s="331">
        <v>70</v>
      </c>
      <c r="F530" s="331"/>
      <c r="G530" s="333">
        <f t="shared" si="9"/>
        <v>7278.979999999985</v>
      </c>
      <c r="H530" s="334" t="s">
        <v>298</v>
      </c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5</v>
      </c>
      <c r="C531" s="298">
        <v>46102</v>
      </c>
      <c r="D531" s="299" t="s">
        <v>396</v>
      </c>
      <c r="E531" s="331">
        <v>40</v>
      </c>
      <c r="F531" s="331"/>
      <c r="G531" s="333">
        <f t="shared" ref="G531:G785" si="10">G532-E531+F531</f>
        <v>7348.979999999985</v>
      </c>
      <c r="H531" s="334" t="s">
        <v>298</v>
      </c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3</v>
      </c>
      <c r="C532" s="298">
        <v>46102</v>
      </c>
      <c r="D532" s="299" t="s">
        <v>348</v>
      </c>
      <c r="E532" s="331">
        <v>25</v>
      </c>
      <c r="F532" s="331"/>
      <c r="G532" s="333">
        <f t="shared" si="10"/>
        <v>7388.979999999985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1</v>
      </c>
      <c r="C533" s="298">
        <v>46102</v>
      </c>
      <c r="D533" s="299" t="s">
        <v>304</v>
      </c>
      <c r="E533" s="331">
        <v>65.19</v>
      </c>
      <c r="F533" s="331"/>
      <c r="G533" s="333">
        <f t="shared" si="10"/>
        <v>7413.979999999985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4</v>
      </c>
      <c r="C534" s="298">
        <v>46102</v>
      </c>
      <c r="D534" s="299" t="s">
        <v>310</v>
      </c>
      <c r="E534" s="331">
        <v>37.450000000000003</v>
      </c>
      <c r="F534" s="331"/>
      <c r="G534" s="333">
        <f t="shared" si="10"/>
        <v>7479.1699999999846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8</v>
      </c>
      <c r="C535" s="298">
        <v>46101</v>
      </c>
      <c r="D535" s="299" t="s">
        <v>356</v>
      </c>
      <c r="E535" s="331">
        <v>65.099999999999994</v>
      </c>
      <c r="F535" s="331"/>
      <c r="G535" s="333">
        <f t="shared" si="10"/>
        <v>7516.6199999999844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294</v>
      </c>
      <c r="B536" s="330">
        <v>22</v>
      </c>
      <c r="C536" s="298">
        <v>46101</v>
      </c>
      <c r="D536" s="299" t="s">
        <v>323</v>
      </c>
      <c r="E536" s="331">
        <v>20.22</v>
      </c>
      <c r="F536" s="331"/>
      <c r="G536" s="333">
        <f t="shared" si="10"/>
        <v>7581.7199999999848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6</v>
      </c>
      <c r="C537" s="298">
        <v>46101</v>
      </c>
      <c r="D537" s="299" t="s">
        <v>433</v>
      </c>
      <c r="E537" s="331">
        <v>-73</v>
      </c>
      <c r="F537" s="331"/>
      <c r="G537" s="333">
        <f t="shared" si="10"/>
        <v>7601.939999999985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6</v>
      </c>
      <c r="C538" s="298">
        <v>46101</v>
      </c>
      <c r="D538" s="299" t="s">
        <v>300</v>
      </c>
      <c r="E538" s="331">
        <v>34.68</v>
      </c>
      <c r="F538" s="331"/>
      <c r="G538" s="333">
        <f t="shared" si="10"/>
        <v>7528.939999999985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6</v>
      </c>
      <c r="C539" s="298">
        <v>46101</v>
      </c>
      <c r="D539" s="299" t="s">
        <v>397</v>
      </c>
      <c r="E539" s="331">
        <v>10.63</v>
      </c>
      <c r="F539" s="331"/>
      <c r="G539" s="333">
        <f t="shared" si="10"/>
        <v>7563.6199999999853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5</v>
      </c>
      <c r="C540" s="298">
        <v>46101</v>
      </c>
      <c r="D540" s="299" t="s">
        <v>398</v>
      </c>
      <c r="E540" s="331">
        <v>106.49</v>
      </c>
      <c r="F540" s="331"/>
      <c r="G540" s="333">
        <f t="shared" si="10"/>
        <v>7574.2499999999854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8</v>
      </c>
      <c r="C541" s="298">
        <v>46100</v>
      </c>
      <c r="D541" s="299" t="s">
        <v>357</v>
      </c>
      <c r="E541" s="331">
        <v>16.739999999999998</v>
      </c>
      <c r="F541" s="331"/>
      <c r="G541" s="333">
        <f t="shared" si="10"/>
        <v>7680.7399999999852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8</v>
      </c>
      <c r="C542" s="298">
        <v>46100</v>
      </c>
      <c r="D542" s="299" t="s">
        <v>399</v>
      </c>
      <c r="E542" s="331">
        <v>108.54</v>
      </c>
      <c r="F542" s="331"/>
      <c r="G542" s="333">
        <f t="shared" si="10"/>
        <v>7697.479999999985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294</v>
      </c>
      <c r="B543" s="330">
        <v>22</v>
      </c>
      <c r="C543" s="298">
        <v>46100</v>
      </c>
      <c r="D543" s="299" t="s">
        <v>835</v>
      </c>
      <c r="E543" s="331">
        <v>12.77</v>
      </c>
      <c r="F543" s="331"/>
      <c r="G543" s="333">
        <f t="shared" si="10"/>
        <v>7806.019999999985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8</v>
      </c>
      <c r="C544" s="298">
        <v>46100</v>
      </c>
      <c r="D544" s="299" t="s">
        <v>334</v>
      </c>
      <c r="E544" s="331">
        <v>28.33</v>
      </c>
      <c r="F544" s="331"/>
      <c r="G544" s="333">
        <f t="shared" si="10"/>
        <v>7818.7899999999854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2</v>
      </c>
      <c r="C545" s="298">
        <v>46100</v>
      </c>
      <c r="D545" s="299" t="s">
        <v>358</v>
      </c>
      <c r="E545" s="331">
        <v>17.45</v>
      </c>
      <c r="F545" s="331"/>
      <c r="G545" s="333">
        <f t="shared" si="10"/>
        <v>7847.1199999999853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294</v>
      </c>
      <c r="B546" s="330">
        <v>22</v>
      </c>
      <c r="C546" s="298">
        <v>46100</v>
      </c>
      <c r="D546" s="299" t="s">
        <v>328</v>
      </c>
      <c r="E546" s="331">
        <v>7.46</v>
      </c>
      <c r="F546" s="331"/>
      <c r="G546" s="333">
        <f t="shared" si="10"/>
        <v>7864.5699999999852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335</v>
      </c>
      <c r="B547" s="330" t="s">
        <v>335</v>
      </c>
      <c r="C547" s="298">
        <v>46100</v>
      </c>
      <c r="D547" s="299" t="s">
        <v>336</v>
      </c>
      <c r="E547" s="331">
        <v>172.29</v>
      </c>
      <c r="F547" s="331"/>
      <c r="G547" s="333">
        <f t="shared" si="10"/>
        <v>7872.0299999999852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294</v>
      </c>
      <c r="B548" s="330">
        <v>15</v>
      </c>
      <c r="C548" s="298">
        <v>46100</v>
      </c>
      <c r="D548" s="299" t="s">
        <v>185</v>
      </c>
      <c r="E548" s="331">
        <v>175.09</v>
      </c>
      <c r="F548" s="331"/>
      <c r="G548" s="333">
        <f t="shared" si="10"/>
        <v>8044.3199999999852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291</v>
      </c>
      <c r="B549" s="330">
        <v>39</v>
      </c>
      <c r="C549" s="298">
        <v>46100</v>
      </c>
      <c r="D549" s="299" t="s">
        <v>292</v>
      </c>
      <c r="E549" s="331"/>
      <c r="F549" s="331">
        <v>2763.78</v>
      </c>
      <c r="G549" s="333">
        <f t="shared" si="10"/>
        <v>8219.4099999999853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2</v>
      </c>
      <c r="C550" s="298">
        <v>46099</v>
      </c>
      <c r="D550" s="299" t="s">
        <v>400</v>
      </c>
      <c r="E550" s="331">
        <v>47.46</v>
      </c>
      <c r="F550" s="331"/>
      <c r="G550" s="333">
        <f t="shared" si="10"/>
        <v>5455.6299999999856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8</v>
      </c>
      <c r="C551" s="298">
        <v>46099</v>
      </c>
      <c r="D551" s="299" t="s">
        <v>400</v>
      </c>
      <c r="E551" s="331">
        <v>15.01</v>
      </c>
      <c r="F551" s="331"/>
      <c r="G551" s="333">
        <f t="shared" si="10"/>
        <v>5503.0899999999856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291</v>
      </c>
      <c r="B552" s="330">
        <v>40</v>
      </c>
      <c r="C552" s="298">
        <v>46099</v>
      </c>
      <c r="D552" s="299" t="s">
        <v>316</v>
      </c>
      <c r="E552" s="331"/>
      <c r="F552" s="331">
        <v>838.67</v>
      </c>
      <c r="G552" s="333">
        <f t="shared" si="10"/>
        <v>5518.0999999999858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2</v>
      </c>
      <c r="C553" s="298">
        <v>46099</v>
      </c>
      <c r="D553" s="299" t="s">
        <v>296</v>
      </c>
      <c r="E553" s="331">
        <v>14.67</v>
      </c>
      <c r="F553" s="331"/>
      <c r="G553" s="333">
        <f t="shared" si="10"/>
        <v>4679.4299999999857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4</v>
      </c>
      <c r="C554" s="298">
        <v>46099</v>
      </c>
      <c r="D554" s="299" t="s">
        <v>296</v>
      </c>
      <c r="E554" s="331">
        <v>40.22</v>
      </c>
      <c r="F554" s="331"/>
      <c r="G554" s="333">
        <f t="shared" si="10"/>
        <v>4694.0999999999858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8</v>
      </c>
      <c r="C555" s="298">
        <v>46099</v>
      </c>
      <c r="D555" s="299" t="s">
        <v>295</v>
      </c>
      <c r="E555" s="331">
        <v>3.49</v>
      </c>
      <c r="F555" s="331"/>
      <c r="G555" s="333">
        <f t="shared" si="10"/>
        <v>4734.3199999999861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294</v>
      </c>
      <c r="B556" s="330">
        <v>22</v>
      </c>
      <c r="C556" s="298">
        <v>46099</v>
      </c>
      <c r="D556" s="299" t="s">
        <v>401</v>
      </c>
      <c r="E556" s="331">
        <v>13.84</v>
      </c>
      <c r="F556" s="331"/>
      <c r="G556" s="333">
        <f t="shared" si="10"/>
        <v>4737.8099999999858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294</v>
      </c>
      <c r="B557" s="330">
        <v>17</v>
      </c>
      <c r="C557" s="298">
        <v>46098</v>
      </c>
      <c r="D557" s="299" t="s">
        <v>188</v>
      </c>
      <c r="E557" s="331">
        <v>42.65</v>
      </c>
      <c r="F557" s="331"/>
      <c r="G557" s="333">
        <f t="shared" si="10"/>
        <v>4751.649999999986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294</v>
      </c>
      <c r="B558" s="330">
        <v>23</v>
      </c>
      <c r="C558" s="298">
        <v>46098</v>
      </c>
      <c r="D558" s="299" t="s">
        <v>402</v>
      </c>
      <c r="E558" s="331">
        <v>529.46</v>
      </c>
      <c r="F558" s="331"/>
      <c r="G558" s="333">
        <f t="shared" si="10"/>
        <v>4794.2999999999856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294</v>
      </c>
      <c r="B559" s="330">
        <v>43</v>
      </c>
      <c r="C559" s="298">
        <v>46098</v>
      </c>
      <c r="D559" s="299" t="s">
        <v>333</v>
      </c>
      <c r="E559" s="331">
        <v>22.35</v>
      </c>
      <c r="F559" s="331"/>
      <c r="G559" s="333">
        <f t="shared" si="10"/>
        <v>5323.7599999999857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294</v>
      </c>
      <c r="B560" s="330">
        <v>42</v>
      </c>
      <c r="C560" s="298">
        <v>46098</v>
      </c>
      <c r="D560" s="299" t="s">
        <v>333</v>
      </c>
      <c r="E560" s="331">
        <v>37.25</v>
      </c>
      <c r="F560" s="331"/>
      <c r="G560" s="333">
        <f t="shared" si="10"/>
        <v>5346.109999999986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8</v>
      </c>
      <c r="C561" s="298">
        <v>46098</v>
      </c>
      <c r="D561" s="299" t="s">
        <v>319</v>
      </c>
      <c r="E561" s="331">
        <v>3.99</v>
      </c>
      <c r="F561" s="331"/>
      <c r="G561" s="333">
        <f t="shared" si="10"/>
        <v>5383.359999999986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8</v>
      </c>
      <c r="C562" s="298">
        <v>46098</v>
      </c>
      <c r="D562" s="299" t="s">
        <v>319</v>
      </c>
      <c r="E562" s="331">
        <v>24.47</v>
      </c>
      <c r="F562" s="331"/>
      <c r="G562" s="333">
        <f t="shared" si="10"/>
        <v>5387.3499999999858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294</v>
      </c>
      <c r="B563" s="330">
        <v>21</v>
      </c>
      <c r="C563" s="298">
        <v>46098</v>
      </c>
      <c r="D563" s="299" t="s">
        <v>194</v>
      </c>
      <c r="E563" s="331">
        <v>75.599999999999994</v>
      </c>
      <c r="F563" s="331"/>
      <c r="G563" s="333">
        <f t="shared" si="10"/>
        <v>5411.8199999999861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5</v>
      </c>
      <c r="C564" s="298">
        <v>46097</v>
      </c>
      <c r="D564" s="299" t="s">
        <v>340</v>
      </c>
      <c r="E564" s="331">
        <v>21.3</v>
      </c>
      <c r="F564" s="331"/>
      <c r="G564" s="333">
        <f t="shared" si="10"/>
        <v>5487.4199999999864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294</v>
      </c>
      <c r="B565" s="330">
        <v>11</v>
      </c>
      <c r="C565" s="298">
        <v>46097</v>
      </c>
      <c r="D565" s="299" t="s">
        <v>178</v>
      </c>
      <c r="E565" s="331">
        <v>267.91000000000003</v>
      </c>
      <c r="F565" s="331"/>
      <c r="G565" s="333">
        <f t="shared" si="10"/>
        <v>5508.7199999999866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287</v>
      </c>
      <c r="B566" s="330" t="s">
        <v>287</v>
      </c>
      <c r="C566" s="298">
        <v>46097</v>
      </c>
      <c r="D566" s="299" t="s">
        <v>403</v>
      </c>
      <c r="E566" s="331"/>
      <c r="F566" s="331">
        <v>80</v>
      </c>
      <c r="G566" s="333">
        <f t="shared" si="10"/>
        <v>5776.6299999999865</v>
      </c>
      <c r="H566" s="334" t="s">
        <v>298</v>
      </c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287</v>
      </c>
      <c r="B567" s="330" t="s">
        <v>287</v>
      </c>
      <c r="C567" s="298">
        <v>46097</v>
      </c>
      <c r="D567" s="299" t="s">
        <v>302</v>
      </c>
      <c r="E567" s="331">
        <v>80</v>
      </c>
      <c r="F567" s="331"/>
      <c r="G567" s="333">
        <f t="shared" si="10"/>
        <v>5696.6299999999865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4</v>
      </c>
      <c r="C568" s="298">
        <v>46097</v>
      </c>
      <c r="D568" s="299" t="s">
        <v>310</v>
      </c>
      <c r="E568" s="331">
        <v>42.47</v>
      </c>
      <c r="F568" s="331"/>
      <c r="G568" s="333">
        <f t="shared" si="10"/>
        <v>5776.6299999999865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2</v>
      </c>
      <c r="C569" s="298">
        <v>46097</v>
      </c>
      <c r="D569" s="299" t="s">
        <v>296</v>
      </c>
      <c r="E569" s="331">
        <v>11.18</v>
      </c>
      <c r="F569" s="331"/>
      <c r="G569" s="333">
        <f t="shared" si="10"/>
        <v>5819.0999999999867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2</v>
      </c>
      <c r="C570" s="298">
        <v>46096</v>
      </c>
      <c r="D570" s="299" t="s">
        <v>404</v>
      </c>
      <c r="E570" s="331">
        <v>38.67</v>
      </c>
      <c r="F570" s="331"/>
      <c r="G570" s="333">
        <f t="shared" si="10"/>
        <v>5830.279999999987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3</v>
      </c>
      <c r="C571" s="298">
        <v>46096</v>
      </c>
      <c r="D571" s="299" t="s">
        <v>348</v>
      </c>
      <c r="E571" s="331">
        <v>7.11</v>
      </c>
      <c r="F571" s="331"/>
      <c r="G571" s="333">
        <f t="shared" si="10"/>
        <v>5868.9499999999871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1</v>
      </c>
      <c r="C572" s="298">
        <v>46096</v>
      </c>
      <c r="D572" s="299" t="s">
        <v>304</v>
      </c>
      <c r="E572" s="331">
        <v>126.64</v>
      </c>
      <c r="F572" s="331"/>
      <c r="G572" s="333">
        <f t="shared" si="10"/>
        <v>5876.0599999999868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1</v>
      </c>
      <c r="C573" s="298">
        <v>46096</v>
      </c>
      <c r="D573" s="299" t="s">
        <v>311</v>
      </c>
      <c r="E573" s="331">
        <v>125.2</v>
      </c>
      <c r="F573" s="331"/>
      <c r="G573" s="333">
        <f t="shared" si="10"/>
        <v>6002.6999999999871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1</v>
      </c>
      <c r="C574" s="298">
        <v>46096</v>
      </c>
      <c r="D574" s="299" t="s">
        <v>306</v>
      </c>
      <c r="E574" s="331">
        <v>37.159999999999997</v>
      </c>
      <c r="F574" s="331"/>
      <c r="G574" s="333">
        <f t="shared" si="10"/>
        <v>6127.8999999999869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294</v>
      </c>
      <c r="B575" s="330">
        <v>16</v>
      </c>
      <c r="C575" s="298">
        <v>46096</v>
      </c>
      <c r="D575" s="299" t="s">
        <v>405</v>
      </c>
      <c r="E575" s="331">
        <v>713.06</v>
      </c>
      <c r="F575" s="331"/>
      <c r="G575" s="333">
        <f t="shared" si="10"/>
        <v>6165.0599999999868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5</v>
      </c>
      <c r="C576" s="298">
        <v>46095</v>
      </c>
      <c r="D576" s="299" t="s">
        <v>406</v>
      </c>
      <c r="E576" s="331">
        <v>24</v>
      </c>
      <c r="F576" s="331"/>
      <c r="G576" s="333">
        <f t="shared" si="10"/>
        <v>6878.1199999999862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3</v>
      </c>
      <c r="C577" s="298">
        <v>46095</v>
      </c>
      <c r="D577" s="299" t="s">
        <v>348</v>
      </c>
      <c r="E577" s="331">
        <v>14.58</v>
      </c>
      <c r="F577" s="331"/>
      <c r="G577" s="333">
        <f t="shared" si="10"/>
        <v>6902.1199999999862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291</v>
      </c>
      <c r="B578" s="330">
        <v>41</v>
      </c>
      <c r="C578" s="298">
        <v>46094</v>
      </c>
      <c r="D578" s="299" t="s">
        <v>407</v>
      </c>
      <c r="E578" s="331"/>
      <c r="F578" s="331">
        <v>300</v>
      </c>
      <c r="G578" s="333">
        <f t="shared" si="10"/>
        <v>6916.6999999999862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1</v>
      </c>
      <c r="C579" s="298">
        <v>46094</v>
      </c>
      <c r="D579" s="299" t="s">
        <v>311</v>
      </c>
      <c r="E579" s="331">
        <v>17.71</v>
      </c>
      <c r="F579" s="331"/>
      <c r="G579" s="333">
        <f t="shared" si="10"/>
        <v>6616.6999999999862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4</v>
      </c>
      <c r="C580" s="298">
        <v>46094</v>
      </c>
      <c r="D580" s="299" t="s">
        <v>296</v>
      </c>
      <c r="E580" s="331">
        <v>31.56</v>
      </c>
      <c r="F580" s="331"/>
      <c r="G580" s="333">
        <f t="shared" si="10"/>
        <v>6634.4099999999862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2</v>
      </c>
      <c r="C581" s="298">
        <v>46094</v>
      </c>
      <c r="D581" s="299" t="s">
        <v>296</v>
      </c>
      <c r="E581" s="331">
        <v>34.79</v>
      </c>
      <c r="F581" s="331"/>
      <c r="G581" s="333">
        <f t="shared" si="10"/>
        <v>6665.9699999999866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2</v>
      </c>
      <c r="C582" s="298">
        <v>46094</v>
      </c>
      <c r="D582" s="299" t="s">
        <v>408</v>
      </c>
      <c r="E582" s="331">
        <v>23.9</v>
      </c>
      <c r="F582" s="331"/>
      <c r="G582" s="333">
        <f t="shared" si="10"/>
        <v>6700.7599999999866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3</v>
      </c>
      <c r="C583" s="298">
        <v>46094</v>
      </c>
      <c r="D583" s="299" t="s">
        <v>348</v>
      </c>
      <c r="E583" s="331">
        <v>7.26</v>
      </c>
      <c r="F583" s="331"/>
      <c r="G583" s="333">
        <f t="shared" si="10"/>
        <v>6724.6599999999862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5</v>
      </c>
      <c r="C584" s="298">
        <v>46094</v>
      </c>
      <c r="D584" s="299" t="s">
        <v>354</v>
      </c>
      <c r="E584" s="331">
        <v>85</v>
      </c>
      <c r="F584" s="331"/>
      <c r="G584" s="333">
        <f t="shared" si="10"/>
        <v>6731.9199999999864</v>
      </c>
      <c r="H584" s="334" t="s">
        <v>298</v>
      </c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8</v>
      </c>
      <c r="C585" s="298">
        <v>46093</v>
      </c>
      <c r="D585" s="299" t="s">
        <v>409</v>
      </c>
      <c r="E585" s="331">
        <v>51.22</v>
      </c>
      <c r="F585" s="331"/>
      <c r="G585" s="333">
        <f t="shared" si="10"/>
        <v>6816.9199999999864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2</v>
      </c>
      <c r="C586" s="298">
        <v>46093</v>
      </c>
      <c r="D586" s="299" t="s">
        <v>410</v>
      </c>
      <c r="E586" s="331">
        <v>57.43</v>
      </c>
      <c r="F586" s="331"/>
      <c r="G586" s="333">
        <f t="shared" si="10"/>
        <v>6868.1399999999867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2</v>
      </c>
      <c r="C587" s="298">
        <v>46093</v>
      </c>
      <c r="D587" s="299" t="s">
        <v>358</v>
      </c>
      <c r="E587" s="331">
        <v>17.45</v>
      </c>
      <c r="F587" s="331"/>
      <c r="G587" s="333">
        <f t="shared" si="10"/>
        <v>6925.569999999987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8</v>
      </c>
      <c r="C588" s="298">
        <v>46093</v>
      </c>
      <c r="D588" s="299" t="s">
        <v>319</v>
      </c>
      <c r="E588" s="331">
        <v>7.92</v>
      </c>
      <c r="F588" s="331"/>
      <c r="G588" s="333">
        <f t="shared" si="10"/>
        <v>6943.0199999999868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291</v>
      </c>
      <c r="B589" s="330">
        <v>38</v>
      </c>
      <c r="C589" s="298">
        <v>46093</v>
      </c>
      <c r="D589" s="299" t="s">
        <v>293</v>
      </c>
      <c r="E589" s="331"/>
      <c r="F589" s="331">
        <v>4726.92</v>
      </c>
      <c r="G589" s="333">
        <f t="shared" si="10"/>
        <v>6950.9399999999869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2</v>
      </c>
      <c r="C590" s="298">
        <v>46093</v>
      </c>
      <c r="D590" s="299" t="s">
        <v>386</v>
      </c>
      <c r="E590" s="331">
        <v>15</v>
      </c>
      <c r="F590" s="331"/>
      <c r="G590" s="333">
        <f t="shared" si="10"/>
        <v>2224.0199999999868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6</v>
      </c>
      <c r="C591" s="298">
        <v>46093</v>
      </c>
      <c r="D591" s="299" t="s">
        <v>411</v>
      </c>
      <c r="E591" s="331">
        <v>12</v>
      </c>
      <c r="F591" s="331"/>
      <c r="G591" s="333">
        <f t="shared" si="10"/>
        <v>2239.0199999999868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294</v>
      </c>
      <c r="B592" s="330">
        <v>19</v>
      </c>
      <c r="C592" s="298">
        <v>46093</v>
      </c>
      <c r="D592" s="299" t="s">
        <v>191</v>
      </c>
      <c r="E592" s="331">
        <v>200</v>
      </c>
      <c r="F592" s="331"/>
      <c r="G592" s="333">
        <f t="shared" si="10"/>
        <v>2251.0199999999868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6</v>
      </c>
      <c r="C593" s="298">
        <v>46092</v>
      </c>
      <c r="D593" s="299" t="s">
        <v>412</v>
      </c>
      <c r="E593" s="331">
        <v>-10.050000000000001</v>
      </c>
      <c r="F593" s="331"/>
      <c r="G593" s="333">
        <f t="shared" si="10"/>
        <v>2451.0199999999868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6</v>
      </c>
      <c r="C594" s="298">
        <v>46092</v>
      </c>
      <c r="D594" s="299" t="s">
        <v>413</v>
      </c>
      <c r="E594" s="331">
        <v>25</v>
      </c>
      <c r="F594" s="331"/>
      <c r="G594" s="333">
        <f t="shared" si="10"/>
        <v>2440.9699999999866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2</v>
      </c>
      <c r="C595" s="298">
        <v>46092</v>
      </c>
      <c r="D595" s="299" t="s">
        <v>301</v>
      </c>
      <c r="E595" s="331">
        <v>-9</v>
      </c>
      <c r="F595" s="331"/>
      <c r="G595" s="333">
        <f t="shared" si="10"/>
        <v>2465.9699999999866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291</v>
      </c>
      <c r="B596" s="330">
        <v>41</v>
      </c>
      <c r="C596" s="298">
        <v>46092</v>
      </c>
      <c r="D596" s="299" t="s">
        <v>407</v>
      </c>
      <c r="E596" s="331"/>
      <c r="F596" s="331">
        <v>500</v>
      </c>
      <c r="G596" s="333">
        <f t="shared" si="10"/>
        <v>2456.9699999999866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2</v>
      </c>
      <c r="C597" s="298">
        <v>46092</v>
      </c>
      <c r="D597" s="299" t="s">
        <v>296</v>
      </c>
      <c r="E597" s="331">
        <v>16.170000000000002</v>
      </c>
      <c r="F597" s="331"/>
      <c r="G597" s="333">
        <f t="shared" si="10"/>
        <v>1956.9699999999864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294</v>
      </c>
      <c r="B598" s="330">
        <v>22</v>
      </c>
      <c r="C598" s="298">
        <v>46092</v>
      </c>
      <c r="D598" s="299" t="s">
        <v>352</v>
      </c>
      <c r="E598" s="331">
        <v>19.16</v>
      </c>
      <c r="F598" s="331"/>
      <c r="G598" s="333">
        <f t="shared" si="10"/>
        <v>1973.1399999999865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335</v>
      </c>
      <c r="B599" s="330" t="s">
        <v>335</v>
      </c>
      <c r="C599" s="298">
        <v>46091</v>
      </c>
      <c r="D599" s="299" t="s">
        <v>447</v>
      </c>
      <c r="E599" s="331">
        <v>47.28</v>
      </c>
      <c r="F599" s="331"/>
      <c r="G599" s="333">
        <f t="shared" si="10"/>
        <v>1992.2999999999865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294</v>
      </c>
      <c r="B600" s="330">
        <v>13</v>
      </c>
      <c r="C600" s="298">
        <v>46091</v>
      </c>
      <c r="D600" s="299" t="s">
        <v>182</v>
      </c>
      <c r="E600" s="331">
        <v>134.93</v>
      </c>
      <c r="F600" s="331"/>
      <c r="G600" s="333">
        <f t="shared" si="10"/>
        <v>2039.5799999999865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8</v>
      </c>
      <c r="C601" s="298">
        <v>46091</v>
      </c>
      <c r="D601" s="299" t="s">
        <v>295</v>
      </c>
      <c r="E601" s="331">
        <v>7.44</v>
      </c>
      <c r="F601" s="331"/>
      <c r="G601" s="333">
        <f t="shared" si="10"/>
        <v>2174.5099999999866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4</v>
      </c>
      <c r="C602" s="298">
        <v>46091</v>
      </c>
      <c r="D602" s="299" t="s">
        <v>295</v>
      </c>
      <c r="E602" s="331">
        <v>29.53</v>
      </c>
      <c r="F602" s="331"/>
      <c r="G602" s="333">
        <f t="shared" si="10"/>
        <v>2181.9499999999866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4</v>
      </c>
      <c r="C603" s="298">
        <v>46091</v>
      </c>
      <c r="D603" s="299" t="s">
        <v>310</v>
      </c>
      <c r="E603" s="331">
        <v>34.119999999999997</v>
      </c>
      <c r="F603" s="331"/>
      <c r="G603" s="333">
        <f t="shared" si="10"/>
        <v>2211.4799999999868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2</v>
      </c>
      <c r="C604" s="298">
        <v>46091</v>
      </c>
      <c r="D604" s="299" t="s">
        <v>414</v>
      </c>
      <c r="E604" s="331">
        <v>18.57</v>
      </c>
      <c r="F604" s="331"/>
      <c r="G604" s="333">
        <f t="shared" si="10"/>
        <v>2245.5999999999867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294</v>
      </c>
      <c r="B605" s="330">
        <v>16</v>
      </c>
      <c r="C605" s="298">
        <v>46091</v>
      </c>
      <c r="D605" s="299" t="s">
        <v>415</v>
      </c>
      <c r="E605" s="331">
        <v>107</v>
      </c>
      <c r="F605" s="331"/>
      <c r="G605" s="333">
        <f t="shared" si="10"/>
        <v>2264.1699999999869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294</v>
      </c>
      <c r="B606" s="330">
        <v>18</v>
      </c>
      <c r="C606" s="298">
        <v>46090</v>
      </c>
      <c r="D606" s="299" t="s">
        <v>361</v>
      </c>
      <c r="E606" s="331">
        <v>400</v>
      </c>
      <c r="F606" s="331"/>
      <c r="G606" s="333">
        <f t="shared" si="10"/>
        <v>2371.1699999999869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4</v>
      </c>
      <c r="C607" s="298">
        <v>46090</v>
      </c>
      <c r="D607" s="299" t="s">
        <v>296</v>
      </c>
      <c r="E607" s="331">
        <v>24.69</v>
      </c>
      <c r="F607" s="331"/>
      <c r="G607" s="333">
        <f t="shared" si="10"/>
        <v>2771.1699999999869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3</v>
      </c>
      <c r="C608" s="298">
        <v>46090</v>
      </c>
      <c r="D608" s="299" t="s">
        <v>416</v>
      </c>
      <c r="E608" s="331">
        <v>4.59</v>
      </c>
      <c r="F608" s="331"/>
      <c r="G608" s="333">
        <f t="shared" si="10"/>
        <v>2795.8599999999869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294</v>
      </c>
      <c r="B609" s="330">
        <v>9</v>
      </c>
      <c r="C609" s="298">
        <v>46090</v>
      </c>
      <c r="D609" s="299" t="s">
        <v>58</v>
      </c>
      <c r="E609" s="331">
        <v>1281.53</v>
      </c>
      <c r="F609" s="331"/>
      <c r="G609" s="333">
        <f t="shared" si="10"/>
        <v>2800.4499999999871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7</v>
      </c>
      <c r="C610" s="298">
        <v>46090</v>
      </c>
      <c r="D610" s="299" t="s">
        <v>338</v>
      </c>
      <c r="E610" s="331">
        <v>40.61</v>
      </c>
      <c r="F610" s="331"/>
      <c r="G610" s="333">
        <f t="shared" si="10"/>
        <v>4081.9799999999873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287</v>
      </c>
      <c r="B611" s="330" t="s">
        <v>287</v>
      </c>
      <c r="C611" s="298">
        <v>46090</v>
      </c>
      <c r="D611" s="299" t="s">
        <v>417</v>
      </c>
      <c r="E611" s="331">
        <v>380</v>
      </c>
      <c r="F611" s="331">
        <v>380</v>
      </c>
      <c r="G611" s="333">
        <f t="shared" si="10"/>
        <v>4122.5899999999874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2</v>
      </c>
      <c r="C612" s="298">
        <v>46090</v>
      </c>
      <c r="D612" s="299" t="s">
        <v>418</v>
      </c>
      <c r="E612" s="331">
        <v>15</v>
      </c>
      <c r="F612" s="331"/>
      <c r="G612" s="333">
        <f t="shared" si="10"/>
        <v>4122.5899999999874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2</v>
      </c>
      <c r="C613" s="298">
        <v>46090</v>
      </c>
      <c r="D613" s="299" t="s">
        <v>386</v>
      </c>
      <c r="E613" s="331">
        <v>15</v>
      </c>
      <c r="F613" s="331"/>
      <c r="G613" s="333">
        <f t="shared" si="10"/>
        <v>4137.5899999999874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6</v>
      </c>
      <c r="C614" s="298">
        <v>46090</v>
      </c>
      <c r="D614" s="299" t="s">
        <v>300</v>
      </c>
      <c r="E614" s="331">
        <v>70.66</v>
      </c>
      <c r="F614" s="331"/>
      <c r="G614" s="333">
        <f t="shared" si="10"/>
        <v>4152.5899999999874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1</v>
      </c>
      <c r="C615" s="298">
        <v>46089</v>
      </c>
      <c r="D615" s="299" t="s">
        <v>311</v>
      </c>
      <c r="E615" s="331">
        <v>109.77</v>
      </c>
      <c r="F615" s="331"/>
      <c r="G615" s="333">
        <f t="shared" si="10"/>
        <v>4223.2499999999873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6</v>
      </c>
      <c r="C616" s="298">
        <v>46089</v>
      </c>
      <c r="D616" s="299" t="s">
        <v>306</v>
      </c>
      <c r="E616" s="331">
        <v>9.3800000000000008</v>
      </c>
      <c r="F616" s="331"/>
      <c r="G616" s="333">
        <f t="shared" si="10"/>
        <v>4333.0199999999877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3</v>
      </c>
      <c r="C617" s="298">
        <v>46089</v>
      </c>
      <c r="D617" s="299" t="s">
        <v>419</v>
      </c>
      <c r="E617" s="331">
        <v>3.85</v>
      </c>
      <c r="F617" s="331"/>
      <c r="G617" s="333">
        <f t="shared" si="10"/>
        <v>4342.3999999999878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2</v>
      </c>
      <c r="C618" s="298">
        <v>46089</v>
      </c>
      <c r="D618" s="299" t="s">
        <v>404</v>
      </c>
      <c r="E618" s="331">
        <v>88.54</v>
      </c>
      <c r="F618" s="331"/>
      <c r="G618" s="333">
        <f t="shared" si="10"/>
        <v>4346.2499999999882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2</v>
      </c>
      <c r="C619" s="298">
        <v>46089</v>
      </c>
      <c r="D619" s="299" t="s">
        <v>358</v>
      </c>
      <c r="E619" s="331">
        <v>8.3800000000000008</v>
      </c>
      <c r="F619" s="331"/>
      <c r="G619" s="333">
        <f t="shared" si="10"/>
        <v>4434.7899999999881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2</v>
      </c>
      <c r="C620" s="298">
        <v>46089</v>
      </c>
      <c r="D620" s="299" t="s">
        <v>301</v>
      </c>
      <c r="E620" s="331">
        <v>39.549999999999997</v>
      </c>
      <c r="F620" s="331"/>
      <c r="G620" s="333">
        <f t="shared" si="10"/>
        <v>4443.1699999999882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4</v>
      </c>
      <c r="C621" s="298">
        <v>46089</v>
      </c>
      <c r="D621" s="299" t="s">
        <v>420</v>
      </c>
      <c r="E621" s="331">
        <v>31.68</v>
      </c>
      <c r="F621" s="331"/>
      <c r="G621" s="333">
        <f t="shared" si="10"/>
        <v>4482.7199999999884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8</v>
      </c>
      <c r="C622" s="298">
        <v>46088</v>
      </c>
      <c r="D622" s="299" t="s">
        <v>308</v>
      </c>
      <c r="E622" s="331">
        <v>24.65</v>
      </c>
      <c r="F622" s="331"/>
      <c r="G622" s="333">
        <f t="shared" si="10"/>
        <v>4514.3999999999887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2</v>
      </c>
      <c r="C623" s="298">
        <v>46088</v>
      </c>
      <c r="D623" s="299" t="s">
        <v>346</v>
      </c>
      <c r="E623" s="331">
        <v>11.04</v>
      </c>
      <c r="F623" s="331"/>
      <c r="G623" s="333">
        <f t="shared" si="10"/>
        <v>4539.0499999999884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8</v>
      </c>
      <c r="C624" s="298">
        <v>46088</v>
      </c>
      <c r="D624" s="299" t="s">
        <v>319</v>
      </c>
      <c r="E624" s="331">
        <v>11.5</v>
      </c>
      <c r="F624" s="331"/>
      <c r="G624" s="333">
        <f t="shared" si="10"/>
        <v>4550.0899999999883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8</v>
      </c>
      <c r="C625" s="298">
        <v>46088</v>
      </c>
      <c r="D625" s="299" t="s">
        <v>296</v>
      </c>
      <c r="E625" s="331">
        <v>12.44</v>
      </c>
      <c r="F625" s="331"/>
      <c r="G625" s="333">
        <f t="shared" si="10"/>
        <v>4561.5899999999883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4</v>
      </c>
      <c r="C626" s="298">
        <v>46088</v>
      </c>
      <c r="D626" s="299" t="s">
        <v>296</v>
      </c>
      <c r="E626" s="331">
        <v>23.62</v>
      </c>
      <c r="F626" s="331"/>
      <c r="G626" s="333">
        <f t="shared" si="10"/>
        <v>4574.0299999999879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2</v>
      </c>
      <c r="C627" s="298">
        <v>46088</v>
      </c>
      <c r="D627" s="299" t="s">
        <v>301</v>
      </c>
      <c r="E627" s="331">
        <v>36.049999999999997</v>
      </c>
      <c r="F627" s="331"/>
      <c r="G627" s="333">
        <f t="shared" si="10"/>
        <v>4597.6499999999878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294</v>
      </c>
      <c r="B628" s="330">
        <v>14</v>
      </c>
      <c r="C628" s="298">
        <v>46087</v>
      </c>
      <c r="D628" s="299" t="s">
        <v>366</v>
      </c>
      <c r="E628" s="331">
        <v>66.67</v>
      </c>
      <c r="F628" s="331"/>
      <c r="G628" s="333">
        <f t="shared" si="10"/>
        <v>4633.699999999988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2</v>
      </c>
      <c r="C629" s="298">
        <v>46087</v>
      </c>
      <c r="D629" s="299" t="s">
        <v>296</v>
      </c>
      <c r="E629" s="331">
        <v>17.850000000000001</v>
      </c>
      <c r="F629" s="331"/>
      <c r="G629" s="333">
        <f t="shared" si="10"/>
        <v>4700.3699999999881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1</v>
      </c>
      <c r="C630" s="298">
        <v>46087</v>
      </c>
      <c r="D630" s="299" t="s">
        <v>304</v>
      </c>
      <c r="E630" s="331">
        <v>112.13</v>
      </c>
      <c r="F630" s="331"/>
      <c r="G630" s="333">
        <f t="shared" si="10"/>
        <v>4718.2199999999884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3</v>
      </c>
      <c r="C631" s="298">
        <v>46087</v>
      </c>
      <c r="D631" s="299" t="s">
        <v>324</v>
      </c>
      <c r="E631" s="331">
        <v>7.31</v>
      </c>
      <c r="F631" s="331"/>
      <c r="G631" s="333">
        <f t="shared" si="10"/>
        <v>4830.3499999999885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291</v>
      </c>
      <c r="B632" s="330">
        <v>39</v>
      </c>
      <c r="C632" s="298">
        <v>46086</v>
      </c>
      <c r="D632" s="299" t="s">
        <v>292</v>
      </c>
      <c r="E632" s="331"/>
      <c r="F632" s="331">
        <v>2763.78</v>
      </c>
      <c r="G632" s="333">
        <f t="shared" si="10"/>
        <v>4837.6599999999889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4</v>
      </c>
      <c r="C633" s="298">
        <v>46086</v>
      </c>
      <c r="D633" s="299" t="s">
        <v>295</v>
      </c>
      <c r="E633" s="331">
        <v>31.52</v>
      </c>
      <c r="F633" s="331"/>
      <c r="G633" s="333">
        <f t="shared" si="10"/>
        <v>2073.8799999999892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2</v>
      </c>
      <c r="C634" s="298">
        <v>46086</v>
      </c>
      <c r="D634" s="299" t="s">
        <v>358</v>
      </c>
      <c r="E634" s="331">
        <v>14.86</v>
      </c>
      <c r="F634" s="331"/>
      <c r="G634" s="333">
        <f t="shared" si="10"/>
        <v>2105.3999999999892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8</v>
      </c>
      <c r="C635" s="298">
        <v>46086</v>
      </c>
      <c r="D635" s="299" t="s">
        <v>409</v>
      </c>
      <c r="E635" s="331">
        <v>44.99</v>
      </c>
      <c r="F635" s="331"/>
      <c r="G635" s="333">
        <f t="shared" si="10"/>
        <v>2120.2599999999893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2</v>
      </c>
      <c r="C636" s="298">
        <v>46085</v>
      </c>
      <c r="D636" s="299" t="s">
        <v>421</v>
      </c>
      <c r="E636" s="331">
        <v>15</v>
      </c>
      <c r="F636" s="331"/>
      <c r="G636" s="333">
        <f t="shared" si="10"/>
        <v>2165.2499999999891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2</v>
      </c>
      <c r="C637" s="298">
        <v>46085</v>
      </c>
      <c r="D637" s="299" t="s">
        <v>296</v>
      </c>
      <c r="E637" s="331">
        <v>10.84</v>
      </c>
      <c r="F637" s="331"/>
      <c r="G637" s="333">
        <f t="shared" si="10"/>
        <v>2180.2499999999891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294</v>
      </c>
      <c r="B638" s="330">
        <v>14</v>
      </c>
      <c r="C638" s="298">
        <v>46085</v>
      </c>
      <c r="D638" s="299" t="s">
        <v>367</v>
      </c>
      <c r="E638" s="331">
        <v>68.739999999999995</v>
      </c>
      <c r="F638" s="331"/>
      <c r="G638" s="333">
        <f t="shared" si="10"/>
        <v>2191.0899999999892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4</v>
      </c>
      <c r="C639" s="298">
        <v>46085</v>
      </c>
      <c r="D639" s="299" t="s">
        <v>310</v>
      </c>
      <c r="E639" s="331">
        <v>30.67</v>
      </c>
      <c r="F639" s="331"/>
      <c r="G639" s="333">
        <f t="shared" si="10"/>
        <v>2259.829999999989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294</v>
      </c>
      <c r="B640" s="330">
        <v>17</v>
      </c>
      <c r="C640" s="298">
        <v>46085</v>
      </c>
      <c r="D640" s="299" t="s">
        <v>370</v>
      </c>
      <c r="E640" s="331">
        <v>99</v>
      </c>
      <c r="F640" s="331"/>
      <c r="G640" s="333">
        <f t="shared" si="10"/>
        <v>2290.4999999999891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294</v>
      </c>
      <c r="B641" s="330">
        <v>21</v>
      </c>
      <c r="C641" s="298">
        <v>46084</v>
      </c>
      <c r="D641" s="299" t="s">
        <v>194</v>
      </c>
      <c r="E641" s="331">
        <v>40.72</v>
      </c>
      <c r="F641" s="331"/>
      <c r="G641" s="333">
        <f t="shared" si="10"/>
        <v>2389.4999999999891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284</v>
      </c>
      <c r="B642" s="330">
        <v>36</v>
      </c>
      <c r="C642" s="298">
        <v>46084</v>
      </c>
      <c r="D642" s="299" t="s">
        <v>374</v>
      </c>
      <c r="E642" s="331">
        <v>50</v>
      </c>
      <c r="F642" s="331"/>
      <c r="G642" s="333">
        <f t="shared" si="10"/>
        <v>2430.2199999999889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2</v>
      </c>
      <c r="C643" s="298">
        <v>46084</v>
      </c>
      <c r="D643" s="299" t="s">
        <v>296</v>
      </c>
      <c r="E643" s="331">
        <v>14.67</v>
      </c>
      <c r="F643" s="331"/>
      <c r="G643" s="333">
        <f t="shared" si="10"/>
        <v>2480.2199999999889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4</v>
      </c>
      <c r="C644" s="298">
        <v>46084</v>
      </c>
      <c r="D644" s="299" t="s">
        <v>296</v>
      </c>
      <c r="E644" s="331">
        <v>27.42</v>
      </c>
      <c r="F644" s="331"/>
      <c r="G644" s="333">
        <f t="shared" si="10"/>
        <v>2494.889999999989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6</v>
      </c>
      <c r="C645" s="298">
        <v>46084</v>
      </c>
      <c r="D645" s="299" t="s">
        <v>422</v>
      </c>
      <c r="E645" s="331">
        <v>106.27</v>
      </c>
      <c r="F645" s="331"/>
      <c r="G645" s="333">
        <f t="shared" si="10"/>
        <v>2522.309999999989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6</v>
      </c>
      <c r="C646" s="298">
        <v>46084</v>
      </c>
      <c r="D646" s="299" t="s">
        <v>422</v>
      </c>
      <c r="E646" s="331">
        <v>-107</v>
      </c>
      <c r="F646" s="331"/>
      <c r="G646" s="333">
        <f t="shared" si="10"/>
        <v>2628.579999999989</v>
      </c>
      <c r="H646" s="334" t="s">
        <v>298</v>
      </c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2</v>
      </c>
      <c r="C647" s="298">
        <v>46083</v>
      </c>
      <c r="D647" s="299" t="s">
        <v>301</v>
      </c>
      <c r="E647" s="331">
        <v>20</v>
      </c>
      <c r="F647" s="331"/>
      <c r="G647" s="333">
        <f t="shared" si="10"/>
        <v>2521.579999999989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287</v>
      </c>
      <c r="B648" s="330" t="s">
        <v>287</v>
      </c>
      <c r="C648" s="298">
        <v>46083</v>
      </c>
      <c r="D648" s="299" t="s">
        <v>288</v>
      </c>
      <c r="E648" s="331">
        <v>185.64</v>
      </c>
      <c r="F648" s="331">
        <v>185.64</v>
      </c>
      <c r="G648" s="333">
        <f t="shared" si="10"/>
        <v>2541.579999999989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2</v>
      </c>
      <c r="C649" s="298">
        <v>46083</v>
      </c>
      <c r="D649" s="299" t="s">
        <v>424</v>
      </c>
      <c r="E649" s="331">
        <v>70.12</v>
      </c>
      <c r="F649" s="331"/>
      <c r="G649" s="333">
        <f t="shared" si="10"/>
        <v>2541.579999999989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294</v>
      </c>
      <c r="B650" s="330">
        <v>17</v>
      </c>
      <c r="C650" s="298">
        <v>46083</v>
      </c>
      <c r="D650" s="299" t="s">
        <v>188</v>
      </c>
      <c r="E650" s="331">
        <v>41.44</v>
      </c>
      <c r="F650" s="331"/>
      <c r="G650" s="333">
        <f t="shared" si="10"/>
        <v>2611.6999999999889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8</v>
      </c>
      <c r="C651" s="298">
        <v>46083</v>
      </c>
      <c r="D651" s="299" t="s">
        <v>296</v>
      </c>
      <c r="E651" s="331">
        <v>8.7200000000000006</v>
      </c>
      <c r="F651" s="331"/>
      <c r="G651" s="333">
        <f t="shared" si="10"/>
        <v>2653.139999999989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294</v>
      </c>
      <c r="B652" s="330">
        <v>22</v>
      </c>
      <c r="C652" s="298">
        <v>46082</v>
      </c>
      <c r="D652" s="299" t="s">
        <v>375</v>
      </c>
      <c r="E652" s="331">
        <v>6.37</v>
      </c>
      <c r="F652" s="331"/>
      <c r="G652" s="333">
        <f t="shared" si="10"/>
        <v>2661.8599999999888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2</v>
      </c>
      <c r="C653" s="298">
        <v>46082</v>
      </c>
      <c r="D653" s="299" t="s">
        <v>296</v>
      </c>
      <c r="E653" s="331">
        <v>9.8699999999999992</v>
      </c>
      <c r="F653" s="331"/>
      <c r="G653" s="333">
        <f t="shared" si="10"/>
        <v>2668.2299999999886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1</v>
      </c>
      <c r="C654" s="298">
        <v>46082</v>
      </c>
      <c r="D654" s="299" t="s">
        <v>311</v>
      </c>
      <c r="E654" s="331">
        <v>119.55</v>
      </c>
      <c r="F654" s="331"/>
      <c r="G654" s="333">
        <f t="shared" si="10"/>
        <v>2678.0999999999885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3</v>
      </c>
      <c r="C655" s="298">
        <v>46082</v>
      </c>
      <c r="D655" s="299" t="s">
        <v>348</v>
      </c>
      <c r="E655" s="331">
        <v>25</v>
      </c>
      <c r="F655" s="331"/>
      <c r="G655" s="333">
        <f t="shared" si="10"/>
        <v>2797.6499999999887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1</v>
      </c>
      <c r="C656" s="298">
        <v>46082</v>
      </c>
      <c r="D656" s="299" t="s">
        <v>304</v>
      </c>
      <c r="E656" s="331">
        <v>119.17</v>
      </c>
      <c r="F656" s="331"/>
      <c r="G656" s="333">
        <f t="shared" si="10"/>
        <v>2822.6499999999887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284</v>
      </c>
      <c r="B657" s="330">
        <v>37</v>
      </c>
      <c r="C657" s="298">
        <v>46081</v>
      </c>
      <c r="D657" s="299" t="s">
        <v>425</v>
      </c>
      <c r="E657" s="331">
        <v>3764.91</v>
      </c>
      <c r="F657" s="331"/>
      <c r="G657" s="333">
        <f t="shared" si="10"/>
        <v>2941.8199999999888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286</v>
      </c>
      <c r="B658" s="330">
        <v>25</v>
      </c>
      <c r="C658" s="298">
        <v>46081</v>
      </c>
      <c r="D658" s="298" t="s">
        <v>204</v>
      </c>
      <c r="E658" s="331">
        <v>350</v>
      </c>
      <c r="F658" s="331"/>
      <c r="G658" s="333">
        <f t="shared" si="10"/>
        <v>6706.7299999999886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286</v>
      </c>
      <c r="B659" s="330">
        <v>26</v>
      </c>
      <c r="C659" s="298">
        <v>46081</v>
      </c>
      <c r="D659" s="298" t="s">
        <v>205</v>
      </c>
      <c r="E659" s="331">
        <v>320</v>
      </c>
      <c r="F659" s="331"/>
      <c r="G659" s="333">
        <f t="shared" si="10"/>
        <v>7056.7299999999886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286</v>
      </c>
      <c r="B660" s="330">
        <v>27</v>
      </c>
      <c r="C660" s="298">
        <v>46081</v>
      </c>
      <c r="D660" s="298" t="s">
        <v>206</v>
      </c>
      <c r="E660" s="331">
        <v>25</v>
      </c>
      <c r="F660" s="331"/>
      <c r="G660" s="333">
        <f t="shared" si="10"/>
        <v>7376.7299999999886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286</v>
      </c>
      <c r="B661" s="330">
        <v>28</v>
      </c>
      <c r="C661" s="298">
        <v>46081</v>
      </c>
      <c r="D661" s="298" t="s">
        <v>207</v>
      </c>
      <c r="E661" s="331">
        <v>25</v>
      </c>
      <c r="F661" s="331"/>
      <c r="G661" s="333">
        <f t="shared" si="10"/>
        <v>7401.7299999999886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286</v>
      </c>
      <c r="B662" s="330">
        <v>29</v>
      </c>
      <c r="C662" s="298">
        <v>46081</v>
      </c>
      <c r="D662" s="298" t="s">
        <v>208</v>
      </c>
      <c r="E662" s="331">
        <v>45</v>
      </c>
      <c r="F662" s="331"/>
      <c r="G662" s="333">
        <f t="shared" si="10"/>
        <v>7426.7299999999886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286</v>
      </c>
      <c r="B663" s="330">
        <v>30</v>
      </c>
      <c r="C663" s="298">
        <v>46081</v>
      </c>
      <c r="D663" s="298" t="s">
        <v>209</v>
      </c>
      <c r="E663" s="331">
        <v>400</v>
      </c>
      <c r="F663" s="331"/>
      <c r="G663" s="333">
        <f t="shared" si="10"/>
        <v>7471.7299999999886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286</v>
      </c>
      <c r="B664" s="330">
        <v>31</v>
      </c>
      <c r="C664" s="298">
        <v>46081</v>
      </c>
      <c r="D664" s="298" t="s">
        <v>210</v>
      </c>
      <c r="E664" s="331">
        <v>375</v>
      </c>
      <c r="F664" s="331"/>
      <c r="G664" s="333">
        <f t="shared" si="10"/>
        <v>7871.7299999999886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286</v>
      </c>
      <c r="B665" s="330">
        <v>32</v>
      </c>
      <c r="C665" s="298">
        <v>46081</v>
      </c>
      <c r="D665" s="298" t="s">
        <v>211</v>
      </c>
      <c r="E665" s="331">
        <v>100</v>
      </c>
      <c r="F665" s="331"/>
      <c r="G665" s="333">
        <f t="shared" si="10"/>
        <v>8246.7299999999886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286</v>
      </c>
      <c r="B666" s="330">
        <v>33</v>
      </c>
      <c r="C666" s="298">
        <v>46081</v>
      </c>
      <c r="D666" s="298" t="s">
        <v>212</v>
      </c>
      <c r="E666" s="331">
        <v>85</v>
      </c>
      <c r="F666" s="331"/>
      <c r="G666" s="333">
        <f t="shared" si="10"/>
        <v>8346.7299999999886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286</v>
      </c>
      <c r="B667" s="330">
        <v>34</v>
      </c>
      <c r="C667" s="298">
        <v>46081</v>
      </c>
      <c r="D667" s="298" t="s">
        <v>213</v>
      </c>
      <c r="E667" s="331">
        <v>230</v>
      </c>
      <c r="F667" s="331"/>
      <c r="G667" s="333">
        <f t="shared" si="10"/>
        <v>8431.7299999999886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286</v>
      </c>
      <c r="B668" s="330">
        <v>35</v>
      </c>
      <c r="C668" s="298">
        <v>46081</v>
      </c>
      <c r="D668" s="298" t="s">
        <v>214</v>
      </c>
      <c r="E668" s="331">
        <v>45</v>
      </c>
      <c r="F668" s="331"/>
      <c r="G668" s="333">
        <f t="shared" si="10"/>
        <v>8661.7299999999886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294</v>
      </c>
      <c r="B669" s="330">
        <v>42</v>
      </c>
      <c r="C669" s="298">
        <v>46081</v>
      </c>
      <c r="D669" s="298" t="s">
        <v>200</v>
      </c>
      <c r="E669" s="331">
        <v>51.19</v>
      </c>
      <c r="F669" s="331"/>
      <c r="G669" s="333">
        <f t="shared" si="10"/>
        <v>8706.7299999999886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294</v>
      </c>
      <c r="B670" s="330">
        <v>43</v>
      </c>
      <c r="C670" s="298">
        <v>46081</v>
      </c>
      <c r="D670" s="298" t="s">
        <v>201</v>
      </c>
      <c r="E670" s="331">
        <v>37.17</v>
      </c>
      <c r="F670" s="331"/>
      <c r="G670" s="333">
        <f t="shared" si="10"/>
        <v>8757.9199999999892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294</v>
      </c>
      <c r="B671" s="330">
        <v>10</v>
      </c>
      <c r="C671" s="298">
        <v>46081</v>
      </c>
      <c r="D671" s="298" t="s">
        <v>176</v>
      </c>
      <c r="E671" s="331">
        <v>17.899999999999999</v>
      </c>
      <c r="F671" s="331"/>
      <c r="G671" s="333">
        <f t="shared" si="10"/>
        <v>8795.0899999999892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2</v>
      </c>
      <c r="C672" s="298">
        <v>46080</v>
      </c>
      <c r="D672" s="298" t="s">
        <v>358</v>
      </c>
      <c r="E672" s="331">
        <v>11.17</v>
      </c>
      <c r="F672" s="331"/>
      <c r="G672" s="333">
        <f t="shared" si="10"/>
        <v>8812.9899999999889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2</v>
      </c>
      <c r="C673" s="298">
        <v>46080</v>
      </c>
      <c r="D673" s="299" t="s">
        <v>426</v>
      </c>
      <c r="E673" s="331">
        <v>25</v>
      </c>
      <c r="F673" s="331"/>
      <c r="G673" s="333">
        <f t="shared" si="10"/>
        <v>8824.1599999999889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2</v>
      </c>
      <c r="C674" s="298">
        <v>46080</v>
      </c>
      <c r="D674" s="299" t="s">
        <v>358</v>
      </c>
      <c r="E674" s="331">
        <v>22.84</v>
      </c>
      <c r="F674" s="331"/>
      <c r="G674" s="333">
        <f t="shared" si="10"/>
        <v>8849.1599999999889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6</v>
      </c>
      <c r="C675" s="298">
        <v>46080</v>
      </c>
      <c r="D675" s="299" t="s">
        <v>427</v>
      </c>
      <c r="E675" s="331">
        <v>-88</v>
      </c>
      <c r="F675" s="331"/>
      <c r="G675" s="333">
        <f t="shared" si="10"/>
        <v>8871.9999999999891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291</v>
      </c>
      <c r="B676" s="330">
        <v>38</v>
      </c>
      <c r="C676" s="298">
        <v>46080</v>
      </c>
      <c r="D676" s="299" t="s">
        <v>293</v>
      </c>
      <c r="E676" s="331"/>
      <c r="F676" s="331">
        <v>4278.1499999999996</v>
      </c>
      <c r="G676" s="333">
        <f t="shared" si="10"/>
        <v>8783.9999999999891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6</v>
      </c>
      <c r="C677" s="298">
        <v>46080</v>
      </c>
      <c r="D677" s="299" t="s">
        <v>428</v>
      </c>
      <c r="E677" s="331">
        <v>25.93</v>
      </c>
      <c r="F677" s="331"/>
      <c r="G677" s="333">
        <f t="shared" si="10"/>
        <v>4505.8499999999904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4</v>
      </c>
      <c r="C678" s="298">
        <v>46079</v>
      </c>
      <c r="D678" s="299" t="s">
        <v>310</v>
      </c>
      <c r="E678" s="331">
        <v>29.84</v>
      </c>
      <c r="F678" s="331"/>
      <c r="G678" s="333">
        <f t="shared" si="10"/>
        <v>4531.7799999999907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5</v>
      </c>
      <c r="C679" s="298">
        <v>46079</v>
      </c>
      <c r="D679" s="299" t="s">
        <v>429</v>
      </c>
      <c r="E679" s="331">
        <v>103.25</v>
      </c>
      <c r="F679" s="331"/>
      <c r="G679" s="333">
        <f t="shared" si="10"/>
        <v>4561.6199999999908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8</v>
      </c>
      <c r="C680" s="298">
        <v>46079</v>
      </c>
      <c r="D680" s="299" t="s">
        <v>357</v>
      </c>
      <c r="E680" s="331">
        <v>26.02</v>
      </c>
      <c r="F680" s="331"/>
      <c r="G680" s="333">
        <f t="shared" si="10"/>
        <v>4664.8699999999908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294</v>
      </c>
      <c r="B681" s="330">
        <v>24</v>
      </c>
      <c r="C681" s="298">
        <v>46079</v>
      </c>
      <c r="D681" s="299" t="s">
        <v>860</v>
      </c>
      <c r="E681" s="331">
        <v>84.83</v>
      </c>
      <c r="F681" s="331"/>
      <c r="G681" s="333">
        <f t="shared" si="10"/>
        <v>4690.8899999999912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2</v>
      </c>
      <c r="C682" s="298">
        <v>46079</v>
      </c>
      <c r="D682" s="299" t="s">
        <v>296</v>
      </c>
      <c r="E682" s="331">
        <v>17.87</v>
      </c>
      <c r="F682" s="331"/>
      <c r="G682" s="333">
        <f t="shared" si="10"/>
        <v>4775.7199999999912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5</v>
      </c>
      <c r="C683" s="298">
        <v>46079</v>
      </c>
      <c r="D683" s="299" t="s">
        <v>430</v>
      </c>
      <c r="E683" s="331">
        <v>123.64</v>
      </c>
      <c r="F683" s="331"/>
      <c r="G683" s="333">
        <f t="shared" si="10"/>
        <v>4793.5899999999911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8</v>
      </c>
      <c r="C684" s="298">
        <v>46078</v>
      </c>
      <c r="D684" s="299" t="s">
        <v>319</v>
      </c>
      <c r="E684" s="331">
        <v>18.5</v>
      </c>
      <c r="F684" s="331"/>
      <c r="G684" s="333">
        <f t="shared" si="10"/>
        <v>4917.2299999999914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4</v>
      </c>
      <c r="C685" s="298">
        <v>46078</v>
      </c>
      <c r="D685" s="299" t="s">
        <v>296</v>
      </c>
      <c r="E685" s="331">
        <v>50.96</v>
      </c>
      <c r="F685" s="331"/>
      <c r="G685" s="333">
        <f t="shared" si="10"/>
        <v>4935.7299999999914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8</v>
      </c>
      <c r="C686" s="298">
        <v>46078</v>
      </c>
      <c r="D686" s="299" t="s">
        <v>296</v>
      </c>
      <c r="E686" s="331">
        <v>11.28</v>
      </c>
      <c r="F686" s="331"/>
      <c r="G686" s="333">
        <f t="shared" si="10"/>
        <v>4986.6899999999914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294</v>
      </c>
      <c r="B687" s="330">
        <v>12</v>
      </c>
      <c r="C687" s="298">
        <v>46078</v>
      </c>
      <c r="D687" s="299" t="s">
        <v>314</v>
      </c>
      <c r="E687" s="331">
        <v>204.47</v>
      </c>
      <c r="F687" s="331"/>
      <c r="G687" s="333">
        <f t="shared" si="10"/>
        <v>4997.9699999999912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8</v>
      </c>
      <c r="C688" s="298">
        <v>46078</v>
      </c>
      <c r="D688" s="299" t="s">
        <v>308</v>
      </c>
      <c r="E688" s="331">
        <v>47.99</v>
      </c>
      <c r="F688" s="331"/>
      <c r="G688" s="333">
        <f t="shared" si="10"/>
        <v>5202.4399999999914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1</v>
      </c>
      <c r="C689" s="298">
        <v>46078</v>
      </c>
      <c r="D689" s="299" t="s">
        <v>304</v>
      </c>
      <c r="E689" s="331">
        <v>19.09</v>
      </c>
      <c r="F689" s="331"/>
      <c r="G689" s="333">
        <f t="shared" si="10"/>
        <v>5250.4299999999912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294</v>
      </c>
      <c r="B690" s="330">
        <v>23</v>
      </c>
      <c r="C690" s="298">
        <v>46076</v>
      </c>
      <c r="D690" s="299" t="s">
        <v>67</v>
      </c>
      <c r="E690" s="331">
        <v>650.88</v>
      </c>
      <c r="F690" s="331"/>
      <c r="G690" s="333">
        <f t="shared" si="10"/>
        <v>5269.5199999999913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6</v>
      </c>
      <c r="C691" s="298">
        <v>46076</v>
      </c>
      <c r="D691" s="299" t="s">
        <v>351</v>
      </c>
      <c r="E691" s="331">
        <v>35</v>
      </c>
      <c r="F691" s="331"/>
      <c r="G691" s="333">
        <f t="shared" si="10"/>
        <v>5920.3999999999915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1</v>
      </c>
      <c r="C692" s="298">
        <v>46076</v>
      </c>
      <c r="D692" s="299" t="s">
        <v>306</v>
      </c>
      <c r="E692" s="331">
        <v>128.97999999999999</v>
      </c>
      <c r="F692" s="331"/>
      <c r="G692" s="333">
        <f t="shared" si="10"/>
        <v>5955.3999999999915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1</v>
      </c>
      <c r="C693" s="298">
        <v>46076</v>
      </c>
      <c r="D693" s="299" t="s">
        <v>320</v>
      </c>
      <c r="E693" s="331">
        <v>52.55</v>
      </c>
      <c r="F693" s="331"/>
      <c r="G693" s="333">
        <f t="shared" si="10"/>
        <v>6084.379999999991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3</v>
      </c>
      <c r="C694" s="298">
        <v>46075</v>
      </c>
      <c r="D694" s="299" t="s">
        <v>348</v>
      </c>
      <c r="E694" s="331">
        <v>13.76</v>
      </c>
      <c r="F694" s="331"/>
      <c r="G694" s="333">
        <f t="shared" si="10"/>
        <v>6136.9299999999912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1</v>
      </c>
      <c r="C695" s="298">
        <v>46075</v>
      </c>
      <c r="D695" s="299" t="s">
        <v>311</v>
      </c>
      <c r="E695" s="331">
        <v>187.64</v>
      </c>
      <c r="F695" s="331"/>
      <c r="G695" s="333">
        <f t="shared" si="10"/>
        <v>6150.6899999999914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1</v>
      </c>
      <c r="C696" s="298">
        <v>46074</v>
      </c>
      <c r="D696" s="299" t="s">
        <v>393</v>
      </c>
      <c r="E696" s="331">
        <v>75.78</v>
      </c>
      <c r="F696" s="331"/>
      <c r="G696" s="333">
        <f t="shared" si="10"/>
        <v>6338.3299999999917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2</v>
      </c>
      <c r="C697" s="298">
        <v>46074</v>
      </c>
      <c r="D697" s="299" t="s">
        <v>392</v>
      </c>
      <c r="E697" s="331">
        <v>27.41</v>
      </c>
      <c r="F697" s="331"/>
      <c r="G697" s="333">
        <f t="shared" si="10"/>
        <v>6414.1099999999915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4</v>
      </c>
      <c r="C698" s="298">
        <v>46074</v>
      </c>
      <c r="D698" s="299" t="s">
        <v>431</v>
      </c>
      <c r="E698" s="331">
        <v>32.049999999999997</v>
      </c>
      <c r="F698" s="331"/>
      <c r="G698" s="333">
        <f t="shared" si="10"/>
        <v>6441.5199999999913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2</v>
      </c>
      <c r="C699" s="298">
        <v>46074</v>
      </c>
      <c r="D699" s="299" t="s">
        <v>358</v>
      </c>
      <c r="E699" s="331">
        <v>9.4700000000000006</v>
      </c>
      <c r="F699" s="331"/>
      <c r="G699" s="333">
        <f t="shared" si="10"/>
        <v>6473.5699999999915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2</v>
      </c>
      <c r="C700" s="298">
        <v>46073</v>
      </c>
      <c r="D700" s="299" t="s">
        <v>296</v>
      </c>
      <c r="E700" s="331">
        <v>14.47</v>
      </c>
      <c r="F700" s="331"/>
      <c r="G700" s="333">
        <f t="shared" si="10"/>
        <v>6483.0399999999918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3</v>
      </c>
      <c r="C701" s="298">
        <v>46073</v>
      </c>
      <c r="D701" s="299" t="s">
        <v>355</v>
      </c>
      <c r="E701" s="331">
        <v>11.97</v>
      </c>
      <c r="F701" s="331"/>
      <c r="G701" s="333">
        <f t="shared" si="10"/>
        <v>6497.509999999992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4</v>
      </c>
      <c r="C702" s="298">
        <v>46073</v>
      </c>
      <c r="D702" s="299" t="s">
        <v>355</v>
      </c>
      <c r="E702" s="331">
        <v>59.88</v>
      </c>
      <c r="F702" s="331"/>
      <c r="G702" s="333">
        <f t="shared" si="10"/>
        <v>6509.4799999999923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2</v>
      </c>
      <c r="C703" s="298">
        <v>46073</v>
      </c>
      <c r="D703" s="299" t="s">
        <v>418</v>
      </c>
      <c r="E703" s="331">
        <v>19.57</v>
      </c>
      <c r="F703" s="331"/>
      <c r="G703" s="333">
        <f t="shared" si="10"/>
        <v>6569.3599999999924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294</v>
      </c>
      <c r="B704" s="330">
        <v>22</v>
      </c>
      <c r="C704" s="298">
        <v>46073</v>
      </c>
      <c r="D704" s="299" t="s">
        <v>323</v>
      </c>
      <c r="E704" s="331">
        <v>20.22</v>
      </c>
      <c r="F704" s="331"/>
      <c r="G704" s="333">
        <f t="shared" si="10"/>
        <v>6588.9299999999921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2</v>
      </c>
      <c r="C705" s="298">
        <v>46073</v>
      </c>
      <c r="D705" s="299" t="s">
        <v>358</v>
      </c>
      <c r="E705" s="331">
        <v>5.3</v>
      </c>
      <c r="F705" s="331"/>
      <c r="G705" s="333">
        <f t="shared" si="10"/>
        <v>6609.1499999999924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3</v>
      </c>
      <c r="C706" s="298">
        <v>46073</v>
      </c>
      <c r="D706" s="299" t="s">
        <v>324</v>
      </c>
      <c r="E706" s="331">
        <v>8.1300000000000008</v>
      </c>
      <c r="F706" s="331"/>
      <c r="G706" s="333">
        <f t="shared" si="10"/>
        <v>6614.4499999999925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4</v>
      </c>
      <c r="C707" s="298">
        <v>46073</v>
      </c>
      <c r="D707" s="299" t="s">
        <v>310</v>
      </c>
      <c r="E707" s="331">
        <v>32.43</v>
      </c>
      <c r="F707" s="331"/>
      <c r="G707" s="333">
        <f t="shared" si="10"/>
        <v>6622.5799999999927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8</v>
      </c>
      <c r="C708" s="298">
        <v>46073</v>
      </c>
      <c r="D708" s="299" t="s">
        <v>432</v>
      </c>
      <c r="E708" s="331">
        <v>98.65</v>
      </c>
      <c r="F708" s="331"/>
      <c r="G708" s="333">
        <f t="shared" si="10"/>
        <v>6655.0099999999929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6</v>
      </c>
      <c r="C709" s="298">
        <v>46072</v>
      </c>
      <c r="D709" s="299" t="s">
        <v>300</v>
      </c>
      <c r="E709" s="331">
        <v>30.87</v>
      </c>
      <c r="F709" s="331"/>
      <c r="G709" s="333">
        <f t="shared" si="10"/>
        <v>6753.6599999999926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6</v>
      </c>
      <c r="C710" s="298">
        <v>46072</v>
      </c>
      <c r="D710" s="299" t="s">
        <v>300</v>
      </c>
      <c r="E710" s="331">
        <v>15.96</v>
      </c>
      <c r="F710" s="331"/>
      <c r="G710" s="333">
        <f t="shared" si="10"/>
        <v>6784.5299999999925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2</v>
      </c>
      <c r="C711" s="298">
        <v>46072</v>
      </c>
      <c r="D711" s="299" t="s">
        <v>296</v>
      </c>
      <c r="E711" s="331">
        <v>17.36</v>
      </c>
      <c r="F711" s="331"/>
      <c r="G711" s="333">
        <f t="shared" si="10"/>
        <v>6800.4899999999925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294</v>
      </c>
      <c r="B712" s="330">
        <v>22</v>
      </c>
      <c r="C712" s="298">
        <v>46072</v>
      </c>
      <c r="D712" s="299" t="s">
        <v>328</v>
      </c>
      <c r="E712" s="331">
        <v>7.46</v>
      </c>
      <c r="F712" s="331"/>
      <c r="G712" s="333">
        <f t="shared" si="10"/>
        <v>6817.8499999999922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291</v>
      </c>
      <c r="B713" s="330">
        <v>39</v>
      </c>
      <c r="C713" s="298">
        <v>46072</v>
      </c>
      <c r="D713" s="299" t="s">
        <v>292</v>
      </c>
      <c r="E713" s="331"/>
      <c r="F713" s="331">
        <v>2763.77</v>
      </c>
      <c r="G713" s="333">
        <f t="shared" si="10"/>
        <v>6825.3099999999922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335</v>
      </c>
      <c r="B714" s="330" t="s">
        <v>335</v>
      </c>
      <c r="C714" s="298">
        <v>46071</v>
      </c>
      <c r="D714" s="299" t="s">
        <v>336</v>
      </c>
      <c r="E714" s="331">
        <v>182.55</v>
      </c>
      <c r="F714" s="331"/>
      <c r="G714" s="333">
        <f t="shared" si="10"/>
        <v>4061.5399999999927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294</v>
      </c>
      <c r="B715" s="330">
        <v>15</v>
      </c>
      <c r="C715" s="298">
        <v>46071</v>
      </c>
      <c r="D715" s="299" t="s">
        <v>185</v>
      </c>
      <c r="E715" s="331">
        <v>188.16</v>
      </c>
      <c r="F715" s="331"/>
      <c r="G715" s="333">
        <f t="shared" si="10"/>
        <v>4244.0899999999929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291</v>
      </c>
      <c r="B716" s="330">
        <v>40</v>
      </c>
      <c r="C716" s="298">
        <v>46071</v>
      </c>
      <c r="D716" s="299" t="s">
        <v>316</v>
      </c>
      <c r="E716" s="331"/>
      <c r="F716" s="331">
        <v>1281.58</v>
      </c>
      <c r="G716" s="333">
        <f t="shared" si="10"/>
        <v>4432.2499999999927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6</v>
      </c>
      <c r="C717" s="298">
        <v>46071</v>
      </c>
      <c r="D717" s="299" t="s">
        <v>433</v>
      </c>
      <c r="E717" s="331">
        <v>-146</v>
      </c>
      <c r="F717" s="331"/>
      <c r="G717" s="333">
        <f t="shared" si="10"/>
        <v>3150.6699999999933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2</v>
      </c>
      <c r="C718" s="298">
        <v>46071</v>
      </c>
      <c r="D718" s="299" t="s">
        <v>434</v>
      </c>
      <c r="E718" s="331">
        <v>-13</v>
      </c>
      <c r="F718" s="331"/>
      <c r="G718" s="333">
        <f t="shared" si="10"/>
        <v>3004.6699999999933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335</v>
      </c>
      <c r="B719" s="330" t="s">
        <v>335</v>
      </c>
      <c r="C719" s="298">
        <v>46071</v>
      </c>
      <c r="D719" s="299" t="s">
        <v>460</v>
      </c>
      <c r="E719" s="331"/>
      <c r="F719" s="331">
        <v>191</v>
      </c>
      <c r="G719" s="333">
        <f t="shared" si="10"/>
        <v>2991.6699999999933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6</v>
      </c>
      <c r="C720" s="298">
        <v>46071</v>
      </c>
      <c r="D720" s="299" t="s">
        <v>300</v>
      </c>
      <c r="E720" s="331">
        <v>43.63</v>
      </c>
      <c r="F720" s="331"/>
      <c r="G720" s="333">
        <f t="shared" si="10"/>
        <v>2800.6699999999933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6</v>
      </c>
      <c r="C721" s="298">
        <v>46071</v>
      </c>
      <c r="D721" s="299" t="s">
        <v>300</v>
      </c>
      <c r="E721" s="331">
        <v>10.64</v>
      </c>
      <c r="F721" s="331"/>
      <c r="G721" s="333">
        <f t="shared" si="10"/>
        <v>2844.2999999999934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8</v>
      </c>
      <c r="C722" s="298">
        <v>46071</v>
      </c>
      <c r="D722" s="299" t="s">
        <v>296</v>
      </c>
      <c r="E722" s="331">
        <v>14.87</v>
      </c>
      <c r="F722" s="331"/>
      <c r="G722" s="333">
        <f t="shared" si="10"/>
        <v>2854.9399999999932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2</v>
      </c>
      <c r="C723" s="298">
        <v>46071</v>
      </c>
      <c r="D723" s="299" t="s">
        <v>295</v>
      </c>
      <c r="E723" s="331">
        <v>12.99</v>
      </c>
      <c r="F723" s="331"/>
      <c r="G723" s="333">
        <f t="shared" si="10"/>
        <v>2869.8099999999931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4</v>
      </c>
      <c r="C724" s="298">
        <v>46071</v>
      </c>
      <c r="D724" s="299" t="s">
        <v>295</v>
      </c>
      <c r="E724" s="331">
        <v>29.47</v>
      </c>
      <c r="F724" s="331"/>
      <c r="G724" s="333">
        <f t="shared" si="10"/>
        <v>2882.7999999999929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294</v>
      </c>
      <c r="B725" s="330">
        <v>22</v>
      </c>
      <c r="C725" s="298">
        <v>46071</v>
      </c>
      <c r="D725" s="299" t="s">
        <v>401</v>
      </c>
      <c r="E725" s="331">
        <v>13.84</v>
      </c>
      <c r="F725" s="331"/>
      <c r="G725" s="333">
        <f t="shared" si="10"/>
        <v>2912.2699999999927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2</v>
      </c>
      <c r="C726" s="298">
        <v>46071</v>
      </c>
      <c r="D726" s="299" t="s">
        <v>435</v>
      </c>
      <c r="E726" s="331">
        <v>64.569999999999993</v>
      </c>
      <c r="F726" s="331"/>
      <c r="G726" s="333">
        <f t="shared" si="10"/>
        <v>2926.1099999999929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294</v>
      </c>
      <c r="B727" s="330">
        <v>21</v>
      </c>
      <c r="C727" s="298">
        <v>46070</v>
      </c>
      <c r="D727" s="299" t="s">
        <v>194</v>
      </c>
      <c r="E727" s="331">
        <v>81</v>
      </c>
      <c r="F727" s="331"/>
      <c r="G727" s="333">
        <f t="shared" si="10"/>
        <v>2990.679999999993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46070</v>
      </c>
      <c r="D728" s="299" t="s">
        <v>384</v>
      </c>
      <c r="E728" s="331">
        <v>81.41</v>
      </c>
      <c r="F728" s="331"/>
      <c r="G728" s="333">
        <f t="shared" si="10"/>
        <v>3071.679999999993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6</v>
      </c>
      <c r="C729" s="298">
        <v>46070</v>
      </c>
      <c r="D729" s="299" t="s">
        <v>300</v>
      </c>
      <c r="E729" s="331">
        <v>113.74</v>
      </c>
      <c r="F729" s="331"/>
      <c r="G729" s="333">
        <f t="shared" si="10"/>
        <v>3153.0899999999929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294</v>
      </c>
      <c r="B730" s="330">
        <v>43</v>
      </c>
      <c r="C730" s="298">
        <v>46070</v>
      </c>
      <c r="D730" s="299" t="s">
        <v>333</v>
      </c>
      <c r="E730" s="331">
        <v>29.8</v>
      </c>
      <c r="F730" s="331"/>
      <c r="G730" s="333">
        <f t="shared" si="10"/>
        <v>3266.8299999999927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294</v>
      </c>
      <c r="B731" s="330">
        <v>42</v>
      </c>
      <c r="C731" s="298">
        <v>46070</v>
      </c>
      <c r="D731" s="299" t="s">
        <v>333</v>
      </c>
      <c r="E731" s="331">
        <v>37.25</v>
      </c>
      <c r="F731" s="331"/>
      <c r="G731" s="333">
        <f t="shared" si="10"/>
        <v>3296.6299999999928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2</v>
      </c>
      <c r="C732" s="298">
        <v>46070</v>
      </c>
      <c r="D732" s="299" t="s">
        <v>424</v>
      </c>
      <c r="E732" s="331">
        <v>7.97</v>
      </c>
      <c r="F732" s="331"/>
      <c r="G732" s="333">
        <f t="shared" si="10"/>
        <v>3333.8799999999928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294</v>
      </c>
      <c r="B733" s="330">
        <v>17</v>
      </c>
      <c r="C733" s="298">
        <v>46070</v>
      </c>
      <c r="D733" s="299" t="s">
        <v>188</v>
      </c>
      <c r="E733" s="331">
        <v>42.65</v>
      </c>
      <c r="F733" s="331"/>
      <c r="G733" s="333">
        <f t="shared" si="10"/>
        <v>3341.8499999999926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6</v>
      </c>
      <c r="C734" s="298">
        <v>46070</v>
      </c>
      <c r="D734" s="299" t="s">
        <v>436</v>
      </c>
      <c r="E734" s="331">
        <v>40</v>
      </c>
      <c r="F734" s="331"/>
      <c r="G734" s="333">
        <f t="shared" si="10"/>
        <v>3384.4999999999927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294</v>
      </c>
      <c r="B735" s="330">
        <v>11</v>
      </c>
      <c r="C735" s="298">
        <v>46070</v>
      </c>
      <c r="D735" s="299" t="s">
        <v>178</v>
      </c>
      <c r="E735" s="331">
        <v>480.91</v>
      </c>
      <c r="F735" s="331"/>
      <c r="G735" s="333">
        <f t="shared" si="10"/>
        <v>3424.4999999999927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294</v>
      </c>
      <c r="B736" s="330">
        <v>23</v>
      </c>
      <c r="C736" s="298">
        <v>46070</v>
      </c>
      <c r="D736" s="299" t="s">
        <v>63</v>
      </c>
      <c r="E736" s="331">
        <v>529.46</v>
      </c>
      <c r="F736" s="331"/>
      <c r="G736" s="333">
        <f t="shared" si="10"/>
        <v>3905.4099999999926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2</v>
      </c>
      <c r="C737" s="298">
        <v>46069</v>
      </c>
      <c r="D737" s="299" t="s">
        <v>324</v>
      </c>
      <c r="E737" s="331">
        <v>16.079999999999998</v>
      </c>
      <c r="F737" s="331"/>
      <c r="G737" s="333">
        <f t="shared" si="10"/>
        <v>4434.8699999999926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6</v>
      </c>
      <c r="C738" s="298">
        <v>46069</v>
      </c>
      <c r="D738" s="299" t="s">
        <v>300</v>
      </c>
      <c r="E738" s="331">
        <v>21.17</v>
      </c>
      <c r="F738" s="331"/>
      <c r="G738" s="333">
        <f t="shared" si="10"/>
        <v>4450.9499999999925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6</v>
      </c>
      <c r="C739" s="298">
        <v>46069</v>
      </c>
      <c r="D739" s="299" t="s">
        <v>300</v>
      </c>
      <c r="E739" s="331">
        <v>17.03</v>
      </c>
      <c r="F739" s="331"/>
      <c r="G739" s="333">
        <f t="shared" si="10"/>
        <v>4472.1199999999926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2</v>
      </c>
      <c r="C740" s="298">
        <v>46069</v>
      </c>
      <c r="D740" s="299" t="s">
        <v>296</v>
      </c>
      <c r="E740" s="331">
        <v>18.309999999999999</v>
      </c>
      <c r="F740" s="331"/>
      <c r="G740" s="333">
        <f t="shared" si="10"/>
        <v>4489.1499999999924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2</v>
      </c>
      <c r="C741" s="298">
        <v>46069</v>
      </c>
      <c r="D741" s="299" t="s">
        <v>301</v>
      </c>
      <c r="E741" s="331">
        <v>19.3</v>
      </c>
      <c r="F741" s="331"/>
      <c r="G741" s="333">
        <f t="shared" si="10"/>
        <v>4507.4599999999928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6</v>
      </c>
      <c r="C742" s="298">
        <v>46069</v>
      </c>
      <c r="D742" s="299" t="s">
        <v>397</v>
      </c>
      <c r="E742" s="331">
        <v>24.67</v>
      </c>
      <c r="F742" s="331"/>
      <c r="G742" s="333">
        <f t="shared" si="10"/>
        <v>4526.7599999999929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287</v>
      </c>
      <c r="B743" s="330" t="s">
        <v>287</v>
      </c>
      <c r="C743" s="298">
        <v>46069</v>
      </c>
      <c r="D743" s="299" t="s">
        <v>397</v>
      </c>
      <c r="E743" s="331">
        <v>152.41999999999999</v>
      </c>
      <c r="F743" s="331">
        <v>152.41999999999999</v>
      </c>
      <c r="G743" s="333">
        <f t="shared" si="10"/>
        <v>4551.429999999993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6</v>
      </c>
      <c r="C744" s="298">
        <v>46068</v>
      </c>
      <c r="D744" s="299" t="s">
        <v>437</v>
      </c>
      <c r="E744" s="331">
        <v>233.83</v>
      </c>
      <c r="F744" s="331"/>
      <c r="G744" s="333">
        <f t="shared" si="10"/>
        <v>4551.429999999993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2</v>
      </c>
      <c r="C745" s="298">
        <v>46068</v>
      </c>
      <c r="D745" s="299" t="s">
        <v>326</v>
      </c>
      <c r="E745" s="331">
        <v>50.87</v>
      </c>
      <c r="F745" s="331"/>
      <c r="G745" s="333">
        <f t="shared" si="10"/>
        <v>4785.2599999999929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2</v>
      </c>
      <c r="C746" s="298">
        <v>46068</v>
      </c>
      <c r="D746" s="299" t="s">
        <v>438</v>
      </c>
      <c r="E746" s="331">
        <v>16</v>
      </c>
      <c r="F746" s="331"/>
      <c r="G746" s="333">
        <f t="shared" si="10"/>
        <v>4836.1299999999928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2</v>
      </c>
      <c r="C747" s="298">
        <v>46068</v>
      </c>
      <c r="D747" s="299" t="s">
        <v>353</v>
      </c>
      <c r="E747" s="331">
        <v>30</v>
      </c>
      <c r="F747" s="331"/>
      <c r="G747" s="333">
        <f t="shared" si="10"/>
        <v>4852.1299999999928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6</v>
      </c>
      <c r="C748" s="298">
        <v>46068</v>
      </c>
      <c r="D748" s="299" t="s">
        <v>306</v>
      </c>
      <c r="E748" s="331">
        <v>76</v>
      </c>
      <c r="F748" s="331"/>
      <c r="G748" s="333">
        <f t="shared" si="10"/>
        <v>4882.1299999999928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3</v>
      </c>
      <c r="C749" s="298">
        <v>46068</v>
      </c>
      <c r="D749" s="299" t="s">
        <v>348</v>
      </c>
      <c r="E749" s="331">
        <v>3.59</v>
      </c>
      <c r="F749" s="331"/>
      <c r="G749" s="333">
        <f t="shared" si="10"/>
        <v>4958.1299999999928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6</v>
      </c>
      <c r="C750" s="298">
        <v>46068</v>
      </c>
      <c r="D750" s="299" t="s">
        <v>439</v>
      </c>
      <c r="E750" s="331">
        <v>70</v>
      </c>
      <c r="F750" s="331"/>
      <c r="G750" s="333">
        <f t="shared" si="10"/>
        <v>4961.719999999993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8</v>
      </c>
      <c r="C751" s="298">
        <v>46068</v>
      </c>
      <c r="D751" s="299" t="s">
        <v>440</v>
      </c>
      <c r="E751" s="331">
        <v>175</v>
      </c>
      <c r="F751" s="331"/>
      <c r="G751" s="333">
        <f t="shared" si="10"/>
        <v>5031.719999999993</v>
      </c>
      <c r="H751" s="334" t="s">
        <v>298</v>
      </c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8</v>
      </c>
      <c r="C752" s="298">
        <v>46067</v>
      </c>
      <c r="D752" s="299" t="s">
        <v>319</v>
      </c>
      <c r="E752" s="331">
        <v>13.09</v>
      </c>
      <c r="F752" s="331"/>
      <c r="G752" s="333">
        <f t="shared" si="10"/>
        <v>5206.719999999993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3</v>
      </c>
      <c r="C753" s="298">
        <v>46067</v>
      </c>
      <c r="D753" s="299" t="s">
        <v>296</v>
      </c>
      <c r="E753" s="331">
        <v>7.56</v>
      </c>
      <c r="F753" s="331"/>
      <c r="G753" s="333">
        <f t="shared" si="10"/>
        <v>5219.8099999999931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4</v>
      </c>
      <c r="C754" s="298">
        <v>46067</v>
      </c>
      <c r="D754" s="299" t="s">
        <v>296</v>
      </c>
      <c r="E754" s="331">
        <v>32.409999999999997</v>
      </c>
      <c r="F754" s="331"/>
      <c r="G754" s="333">
        <f t="shared" si="10"/>
        <v>5227.3699999999935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5</v>
      </c>
      <c r="C755" s="298">
        <v>46067</v>
      </c>
      <c r="D755" s="299" t="s">
        <v>441</v>
      </c>
      <c r="E755" s="331">
        <v>400</v>
      </c>
      <c r="F755" s="331"/>
      <c r="G755" s="333">
        <f t="shared" si="10"/>
        <v>5259.7799999999934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8</v>
      </c>
      <c r="C756" s="298">
        <v>46066</v>
      </c>
      <c r="D756" s="299" t="s">
        <v>319</v>
      </c>
      <c r="E756" s="331">
        <v>41.51</v>
      </c>
      <c r="F756" s="331"/>
      <c r="G756" s="333">
        <f t="shared" si="10"/>
        <v>5659.7799999999934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4</v>
      </c>
      <c r="C757" s="298">
        <v>46066</v>
      </c>
      <c r="D757" s="299" t="s">
        <v>296</v>
      </c>
      <c r="E757" s="331">
        <v>21.55</v>
      </c>
      <c r="F757" s="331"/>
      <c r="G757" s="333">
        <f t="shared" si="10"/>
        <v>5701.2899999999936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2</v>
      </c>
      <c r="C758" s="298">
        <v>46066</v>
      </c>
      <c r="D758" s="299" t="s">
        <v>358</v>
      </c>
      <c r="E758" s="331">
        <v>12.45</v>
      </c>
      <c r="F758" s="331"/>
      <c r="G758" s="333">
        <f t="shared" si="10"/>
        <v>5722.8399999999938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287</v>
      </c>
      <c r="B759" s="330" t="s">
        <v>287</v>
      </c>
      <c r="C759" s="298">
        <v>46066</v>
      </c>
      <c r="D759" s="299" t="s">
        <v>397</v>
      </c>
      <c r="E759" s="331">
        <v>91.38</v>
      </c>
      <c r="F759" s="331">
        <v>91.38</v>
      </c>
      <c r="G759" s="333">
        <f t="shared" si="10"/>
        <v>5735.2899999999936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1</v>
      </c>
      <c r="C760" s="298">
        <v>46066</v>
      </c>
      <c r="D760" s="299" t="s">
        <v>311</v>
      </c>
      <c r="E760" s="331">
        <v>16.48</v>
      </c>
      <c r="F760" s="331"/>
      <c r="G760" s="333">
        <f t="shared" si="10"/>
        <v>5735.2899999999936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1</v>
      </c>
      <c r="C761" s="298">
        <v>46066</v>
      </c>
      <c r="D761" s="299" t="s">
        <v>428</v>
      </c>
      <c r="E761" s="331">
        <v>12.76</v>
      </c>
      <c r="F761" s="331"/>
      <c r="G761" s="333">
        <f t="shared" si="10"/>
        <v>5751.7699999999932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4</v>
      </c>
      <c r="C762" s="298">
        <v>46066</v>
      </c>
      <c r="D762" s="299" t="s">
        <v>329</v>
      </c>
      <c r="E762" s="331">
        <v>37.9</v>
      </c>
      <c r="F762" s="331"/>
      <c r="G762" s="333">
        <f t="shared" si="10"/>
        <v>5764.5299999999934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291</v>
      </c>
      <c r="B763" s="330">
        <v>40</v>
      </c>
      <c r="C763" s="298">
        <v>46066</v>
      </c>
      <c r="D763" s="299" t="s">
        <v>316</v>
      </c>
      <c r="E763" s="331"/>
      <c r="F763" s="331">
        <v>427.18</v>
      </c>
      <c r="G763" s="333">
        <f t="shared" si="10"/>
        <v>5802.429999999993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291</v>
      </c>
      <c r="B764" s="330">
        <v>38</v>
      </c>
      <c r="C764" s="298">
        <v>46066</v>
      </c>
      <c r="D764" s="299" t="s">
        <v>293</v>
      </c>
      <c r="E764" s="331"/>
      <c r="F764" s="331">
        <v>4278.16</v>
      </c>
      <c r="G764" s="333">
        <f t="shared" si="10"/>
        <v>5375.2499999999927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8</v>
      </c>
      <c r="C765" s="298">
        <v>46065</v>
      </c>
      <c r="D765" s="299" t="s">
        <v>357</v>
      </c>
      <c r="E765" s="331">
        <v>111.36</v>
      </c>
      <c r="F765" s="331"/>
      <c r="G765" s="333">
        <f t="shared" si="10"/>
        <v>1097.0899999999931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6</v>
      </c>
      <c r="C766" s="298">
        <v>46065</v>
      </c>
      <c r="D766" s="299" t="s">
        <v>442</v>
      </c>
      <c r="E766" s="331">
        <v>16</v>
      </c>
      <c r="F766" s="331"/>
      <c r="G766" s="333">
        <f t="shared" si="10"/>
        <v>1208.449999999993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6</v>
      </c>
      <c r="C767" s="298">
        <v>46065</v>
      </c>
      <c r="D767" s="299" t="s">
        <v>300</v>
      </c>
      <c r="E767" s="331">
        <v>29.81</v>
      </c>
      <c r="F767" s="331"/>
      <c r="G767" s="333">
        <f t="shared" si="10"/>
        <v>1224.449999999993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294</v>
      </c>
      <c r="B768" s="330">
        <v>19</v>
      </c>
      <c r="C768" s="298">
        <v>46065</v>
      </c>
      <c r="D768" s="299" t="s">
        <v>191</v>
      </c>
      <c r="E768" s="331">
        <v>200</v>
      </c>
      <c r="F768" s="331"/>
      <c r="G768" s="333">
        <f t="shared" si="10"/>
        <v>1254.2599999999929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2</v>
      </c>
      <c r="C769" s="298">
        <v>46065</v>
      </c>
      <c r="D769" s="299" t="s">
        <v>296</v>
      </c>
      <c r="E769" s="331">
        <v>7.56</v>
      </c>
      <c r="F769" s="331"/>
      <c r="G769" s="333">
        <f t="shared" si="10"/>
        <v>1454.2599999999929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4</v>
      </c>
      <c r="C770" s="298">
        <v>46065</v>
      </c>
      <c r="D770" s="299" t="s">
        <v>296</v>
      </c>
      <c r="E770" s="331">
        <v>65.78</v>
      </c>
      <c r="F770" s="331"/>
      <c r="G770" s="333">
        <f t="shared" si="10"/>
        <v>1461.8199999999929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3</v>
      </c>
      <c r="C771" s="298">
        <v>46065</v>
      </c>
      <c r="D771" s="299" t="s">
        <v>296</v>
      </c>
      <c r="E771" s="331">
        <v>3.93</v>
      </c>
      <c r="F771" s="331"/>
      <c r="G771" s="333">
        <f t="shared" si="10"/>
        <v>1527.5999999999929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7</v>
      </c>
      <c r="C772" s="298">
        <v>46065</v>
      </c>
      <c r="D772" s="299" t="s">
        <v>443</v>
      </c>
      <c r="E772" s="331">
        <v>564.83000000000004</v>
      </c>
      <c r="F772" s="331"/>
      <c r="G772" s="333">
        <f t="shared" si="10"/>
        <v>1531.5299999999929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7</v>
      </c>
      <c r="C773" s="298">
        <v>46065</v>
      </c>
      <c r="D773" s="299" t="s">
        <v>444</v>
      </c>
      <c r="E773" s="331">
        <v>70.180000000000007</v>
      </c>
      <c r="F773" s="331"/>
      <c r="G773" s="333">
        <f t="shared" si="10"/>
        <v>2096.3599999999929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6</v>
      </c>
      <c r="C774" s="298">
        <v>46065</v>
      </c>
      <c r="D774" s="299" t="s">
        <v>445</v>
      </c>
      <c r="E774" s="331">
        <v>2.66</v>
      </c>
      <c r="F774" s="331"/>
      <c r="G774" s="333">
        <f t="shared" si="10"/>
        <v>2166.5399999999927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5</v>
      </c>
      <c r="C775" s="298">
        <v>46064</v>
      </c>
      <c r="D775" s="299" t="s">
        <v>429</v>
      </c>
      <c r="E775" s="331">
        <v>103.25</v>
      </c>
      <c r="F775" s="331"/>
      <c r="G775" s="333">
        <f t="shared" si="10"/>
        <v>2169.1999999999925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4</v>
      </c>
      <c r="C776" s="298">
        <v>46064</v>
      </c>
      <c r="D776" s="299" t="s">
        <v>363</v>
      </c>
      <c r="E776" s="331">
        <v>30.39</v>
      </c>
      <c r="F776" s="331"/>
      <c r="G776" s="333">
        <f t="shared" si="10"/>
        <v>2272.4499999999925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2</v>
      </c>
      <c r="C777" s="298">
        <v>46064</v>
      </c>
      <c r="D777" s="299" t="s">
        <v>296</v>
      </c>
      <c r="E777" s="331">
        <v>9.92</v>
      </c>
      <c r="F777" s="331"/>
      <c r="G777" s="333">
        <f t="shared" si="10"/>
        <v>2302.8399999999924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3</v>
      </c>
      <c r="C778" s="298">
        <v>46064</v>
      </c>
      <c r="D778" s="299" t="s">
        <v>295</v>
      </c>
      <c r="E778" s="331">
        <v>3.49</v>
      </c>
      <c r="F778" s="331"/>
      <c r="G778" s="333">
        <f t="shared" si="10"/>
        <v>2312.7599999999925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294</v>
      </c>
      <c r="B779" s="330">
        <v>22</v>
      </c>
      <c r="C779" s="298">
        <v>46064</v>
      </c>
      <c r="D779" s="299" t="s">
        <v>352</v>
      </c>
      <c r="E779" s="331">
        <v>19.16</v>
      </c>
      <c r="F779" s="331"/>
      <c r="G779" s="333">
        <f t="shared" si="10"/>
        <v>2316.2499999999923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6</v>
      </c>
      <c r="C780" s="298">
        <v>46063</v>
      </c>
      <c r="D780" s="299" t="s">
        <v>412</v>
      </c>
      <c r="E780" s="331">
        <v>-8</v>
      </c>
      <c r="F780" s="331"/>
      <c r="G780" s="333">
        <f t="shared" si="10"/>
        <v>2335.4099999999921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6</v>
      </c>
      <c r="C781" s="298">
        <v>46063</v>
      </c>
      <c r="D781" s="299" t="s">
        <v>446</v>
      </c>
      <c r="E781" s="331">
        <v>-0.04</v>
      </c>
      <c r="F781" s="331"/>
      <c r="G781" s="333">
        <f t="shared" si="10"/>
        <v>2327.4099999999921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335</v>
      </c>
      <c r="B782" s="330" t="s">
        <v>335</v>
      </c>
      <c r="C782" s="298">
        <v>46063</v>
      </c>
      <c r="D782" s="299" t="s">
        <v>447</v>
      </c>
      <c r="E782" s="331">
        <v>65.78</v>
      </c>
      <c r="F782" s="331"/>
      <c r="G782" s="333">
        <f t="shared" si="10"/>
        <v>2327.3699999999922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294</v>
      </c>
      <c r="B783" s="330">
        <v>13</v>
      </c>
      <c r="C783" s="298">
        <v>46063</v>
      </c>
      <c r="D783" s="299" t="s">
        <v>182</v>
      </c>
      <c r="E783" s="331">
        <v>159.35</v>
      </c>
      <c r="F783" s="331"/>
      <c r="G783" s="333">
        <f t="shared" si="10"/>
        <v>2393.1499999999924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2</v>
      </c>
      <c r="C784" s="298">
        <v>46063</v>
      </c>
      <c r="D784" s="299" t="s">
        <v>296</v>
      </c>
      <c r="E784" s="331">
        <v>16.29</v>
      </c>
      <c r="F784" s="331"/>
      <c r="G784" s="333">
        <f t="shared" si="10"/>
        <v>2552.4999999999923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1</v>
      </c>
      <c r="C785" s="298">
        <v>46063</v>
      </c>
      <c r="D785" s="299" t="s">
        <v>311</v>
      </c>
      <c r="E785" s="331">
        <v>19.329999999999998</v>
      </c>
      <c r="F785" s="331"/>
      <c r="G785" s="333">
        <f t="shared" si="10"/>
        <v>2568.7899999999922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3</v>
      </c>
      <c r="C786" s="298">
        <v>46062</v>
      </c>
      <c r="D786" s="299" t="s">
        <v>448</v>
      </c>
      <c r="E786" s="331">
        <v>8.61</v>
      </c>
      <c r="F786" s="331"/>
      <c r="G786" s="333">
        <f t="shared" ref="G786:G1031" si="11">G787-E786+F786</f>
        <v>2588.1199999999922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2</v>
      </c>
      <c r="C787" s="298">
        <v>46062</v>
      </c>
      <c r="D787" s="299" t="s">
        <v>296</v>
      </c>
      <c r="E787" s="331">
        <v>13.41</v>
      </c>
      <c r="F787" s="331"/>
      <c r="G787" s="333">
        <f t="shared" si="11"/>
        <v>2596.7299999999923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294</v>
      </c>
      <c r="B788" s="330">
        <v>18</v>
      </c>
      <c r="C788" s="298">
        <v>46062</v>
      </c>
      <c r="D788" s="299" t="s">
        <v>361</v>
      </c>
      <c r="E788" s="331">
        <v>400</v>
      </c>
      <c r="F788" s="331"/>
      <c r="G788" s="333">
        <f t="shared" si="11"/>
        <v>2610.1399999999921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294</v>
      </c>
      <c r="B789" s="330">
        <v>9</v>
      </c>
      <c r="C789" s="298">
        <v>46062</v>
      </c>
      <c r="D789" s="299" t="s">
        <v>58</v>
      </c>
      <c r="E789" s="331">
        <v>1281.53</v>
      </c>
      <c r="F789" s="331"/>
      <c r="G789" s="333">
        <f t="shared" si="11"/>
        <v>3010.1399999999921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5</v>
      </c>
      <c r="C790" s="298">
        <v>46062</v>
      </c>
      <c r="D790" s="299" t="s">
        <v>449</v>
      </c>
      <c r="E790" s="331">
        <v>50</v>
      </c>
      <c r="F790" s="331"/>
      <c r="G790" s="333">
        <f t="shared" si="11"/>
        <v>4291.6699999999919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2</v>
      </c>
      <c r="C791" s="298">
        <v>46062</v>
      </c>
      <c r="D791" s="299" t="s">
        <v>450</v>
      </c>
      <c r="E791" s="331">
        <v>12.1</v>
      </c>
      <c r="F791" s="331"/>
      <c r="G791" s="333">
        <f t="shared" si="11"/>
        <v>4341.6699999999919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1</v>
      </c>
      <c r="C792" s="298">
        <v>46061</v>
      </c>
      <c r="D792" s="299" t="s">
        <v>306</v>
      </c>
      <c r="E792" s="331">
        <v>72.099999999999994</v>
      </c>
      <c r="F792" s="331"/>
      <c r="G792" s="333">
        <f t="shared" si="11"/>
        <v>4353.7699999999923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8</v>
      </c>
      <c r="C793" s="298">
        <v>46061</v>
      </c>
      <c r="D793" s="299" t="s">
        <v>319</v>
      </c>
      <c r="E793" s="331">
        <v>30.25</v>
      </c>
      <c r="F793" s="331"/>
      <c r="G793" s="333">
        <f t="shared" si="11"/>
        <v>4425.8699999999926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3</v>
      </c>
      <c r="C794" s="298">
        <v>46061</v>
      </c>
      <c r="D794" s="299" t="s">
        <v>296</v>
      </c>
      <c r="E794" s="331">
        <v>3.72</v>
      </c>
      <c r="F794" s="331"/>
      <c r="G794" s="333">
        <f t="shared" si="11"/>
        <v>4456.1199999999926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4</v>
      </c>
      <c r="C795" s="298">
        <v>46061</v>
      </c>
      <c r="D795" s="299" t="s">
        <v>296</v>
      </c>
      <c r="E795" s="331">
        <v>41.6</v>
      </c>
      <c r="F795" s="331"/>
      <c r="G795" s="333">
        <f t="shared" si="11"/>
        <v>4459.8399999999929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3</v>
      </c>
      <c r="C796" s="298">
        <v>46061</v>
      </c>
      <c r="D796" s="299" t="s">
        <v>451</v>
      </c>
      <c r="E796" s="331">
        <v>1</v>
      </c>
      <c r="F796" s="331"/>
      <c r="G796" s="333">
        <f t="shared" si="11"/>
        <v>4501.4399999999932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2</v>
      </c>
      <c r="C797" s="298">
        <v>46061</v>
      </c>
      <c r="D797" s="299" t="s">
        <v>358</v>
      </c>
      <c r="E797" s="331">
        <v>10.17</v>
      </c>
      <c r="F797" s="331"/>
      <c r="G797" s="333">
        <f t="shared" si="11"/>
        <v>4502.4399999999932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287</v>
      </c>
      <c r="B798" s="330" t="s">
        <v>287</v>
      </c>
      <c r="C798" s="298">
        <v>46060</v>
      </c>
      <c r="D798" s="299" t="s">
        <v>452</v>
      </c>
      <c r="E798" s="331">
        <v>367.77</v>
      </c>
      <c r="F798" s="331">
        <v>367.77</v>
      </c>
      <c r="G798" s="333">
        <f t="shared" si="11"/>
        <v>4512.6099999999933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4</v>
      </c>
      <c r="C799" s="298">
        <v>46060</v>
      </c>
      <c r="D799" s="299" t="s">
        <v>310</v>
      </c>
      <c r="E799" s="331">
        <v>32.36</v>
      </c>
      <c r="F799" s="331"/>
      <c r="G799" s="333">
        <f t="shared" si="11"/>
        <v>4512.6099999999933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6</v>
      </c>
      <c r="C800" s="298">
        <v>46060</v>
      </c>
      <c r="D800" s="299" t="s">
        <v>453</v>
      </c>
      <c r="E800" s="331">
        <v>41.39</v>
      </c>
      <c r="F800" s="331"/>
      <c r="G800" s="333">
        <f t="shared" si="11"/>
        <v>4544.969999999993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1</v>
      </c>
      <c r="C801" s="298">
        <v>46060</v>
      </c>
      <c r="D801" s="299" t="s">
        <v>445</v>
      </c>
      <c r="E801" s="331">
        <v>35.770000000000003</v>
      </c>
      <c r="F801" s="331"/>
      <c r="G801" s="333">
        <f t="shared" si="11"/>
        <v>4586.3599999999933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3</v>
      </c>
      <c r="C802" s="298">
        <v>46060</v>
      </c>
      <c r="D802" s="299" t="s">
        <v>348</v>
      </c>
      <c r="E802" s="331">
        <v>25</v>
      </c>
      <c r="F802" s="331"/>
      <c r="G802" s="333">
        <f t="shared" si="11"/>
        <v>4622.1299999999937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8</v>
      </c>
      <c r="C803" s="298">
        <v>46060</v>
      </c>
      <c r="D803" s="299" t="s">
        <v>296</v>
      </c>
      <c r="E803" s="331">
        <v>6.69</v>
      </c>
      <c r="F803" s="331"/>
      <c r="G803" s="333">
        <f t="shared" si="11"/>
        <v>4647.1299999999937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4</v>
      </c>
      <c r="C804" s="298">
        <v>46060</v>
      </c>
      <c r="D804" s="299" t="s">
        <v>296</v>
      </c>
      <c r="E804" s="331">
        <v>47.85</v>
      </c>
      <c r="F804" s="331"/>
      <c r="G804" s="333">
        <f t="shared" si="11"/>
        <v>4653.8199999999933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2</v>
      </c>
      <c r="C805" s="298">
        <v>46059</v>
      </c>
      <c r="D805" s="299" t="s">
        <v>301</v>
      </c>
      <c r="E805" s="331">
        <v>20</v>
      </c>
      <c r="F805" s="331"/>
      <c r="G805" s="333">
        <f t="shared" si="11"/>
        <v>4701.6699999999937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291</v>
      </c>
      <c r="B806" s="330">
        <v>40</v>
      </c>
      <c r="C806" s="298">
        <v>46059</v>
      </c>
      <c r="D806" s="299" t="s">
        <v>316</v>
      </c>
      <c r="E806" s="331"/>
      <c r="F806" s="331">
        <v>822.99</v>
      </c>
      <c r="G806" s="333">
        <f t="shared" si="11"/>
        <v>4721.6699999999937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294</v>
      </c>
      <c r="B807" s="330">
        <v>14</v>
      </c>
      <c r="C807" s="298">
        <v>46059</v>
      </c>
      <c r="D807" s="299" t="s">
        <v>366</v>
      </c>
      <c r="E807" s="331">
        <v>66.67</v>
      </c>
      <c r="F807" s="331"/>
      <c r="G807" s="333">
        <f t="shared" si="11"/>
        <v>3898.6799999999935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2</v>
      </c>
      <c r="C808" s="298">
        <v>46059</v>
      </c>
      <c r="D808" s="299" t="s">
        <v>296</v>
      </c>
      <c r="E808" s="331">
        <v>9.35</v>
      </c>
      <c r="F808" s="331"/>
      <c r="G808" s="333">
        <f t="shared" si="11"/>
        <v>3965.3499999999935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4</v>
      </c>
      <c r="C809" s="298">
        <v>46059</v>
      </c>
      <c r="D809" s="299" t="s">
        <v>296</v>
      </c>
      <c r="E809" s="331">
        <v>45.81</v>
      </c>
      <c r="F809" s="331"/>
      <c r="G809" s="333">
        <f t="shared" si="11"/>
        <v>3974.6999999999935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2</v>
      </c>
      <c r="C810" s="298">
        <v>46059</v>
      </c>
      <c r="D810" s="299" t="s">
        <v>353</v>
      </c>
      <c r="E810" s="331">
        <v>22.98</v>
      </c>
      <c r="F810" s="331"/>
      <c r="G810" s="333">
        <f t="shared" si="11"/>
        <v>4020.5099999999934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2</v>
      </c>
      <c r="C811" s="298">
        <v>46059</v>
      </c>
      <c r="D811" s="299" t="s">
        <v>301</v>
      </c>
      <c r="E811" s="331">
        <v>46.5</v>
      </c>
      <c r="F811" s="331"/>
      <c r="G811" s="333">
        <f t="shared" si="11"/>
        <v>4043.4899999999934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2</v>
      </c>
      <c r="C812" s="298">
        <v>46059</v>
      </c>
      <c r="D812" s="299" t="s">
        <v>358</v>
      </c>
      <c r="E812" s="331">
        <v>10.17</v>
      </c>
      <c r="F812" s="331"/>
      <c r="G812" s="333">
        <f t="shared" si="11"/>
        <v>4089.9899999999934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8</v>
      </c>
      <c r="C813" s="298">
        <v>46059</v>
      </c>
      <c r="D813" s="299" t="s">
        <v>435</v>
      </c>
      <c r="E813" s="331">
        <v>81.2</v>
      </c>
      <c r="F813" s="331"/>
      <c r="G813" s="333">
        <f t="shared" si="11"/>
        <v>4100.1599999999935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2</v>
      </c>
      <c r="C814" s="298">
        <v>46058</v>
      </c>
      <c r="D814" s="299" t="s">
        <v>301</v>
      </c>
      <c r="E814" s="331">
        <v>21</v>
      </c>
      <c r="F814" s="331"/>
      <c r="G814" s="333">
        <f t="shared" si="11"/>
        <v>4181.3599999999933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291</v>
      </c>
      <c r="B815" s="330">
        <v>39</v>
      </c>
      <c r="C815" s="298">
        <v>46058</v>
      </c>
      <c r="D815" s="299" t="s">
        <v>292</v>
      </c>
      <c r="E815" s="331"/>
      <c r="F815" s="331">
        <v>2763.79</v>
      </c>
      <c r="G815" s="333">
        <f t="shared" si="11"/>
        <v>4202.3599999999933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8</v>
      </c>
      <c r="C816" s="298">
        <v>46058</v>
      </c>
      <c r="D816" s="299" t="s">
        <v>357</v>
      </c>
      <c r="E816" s="331">
        <v>95.35</v>
      </c>
      <c r="F816" s="331"/>
      <c r="G816" s="333">
        <f t="shared" si="11"/>
        <v>1438.5699999999933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2</v>
      </c>
      <c r="C817" s="298">
        <v>46058</v>
      </c>
      <c r="D817" s="299" t="s">
        <v>353</v>
      </c>
      <c r="E817" s="331">
        <v>14.99</v>
      </c>
      <c r="F817" s="331"/>
      <c r="G817" s="333">
        <f t="shared" si="11"/>
        <v>1533.9199999999933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287</v>
      </c>
      <c r="B818" s="330" t="s">
        <v>287</v>
      </c>
      <c r="C818" s="298">
        <v>46058</v>
      </c>
      <c r="D818" s="299" t="s">
        <v>452</v>
      </c>
      <c r="E818" s="331">
        <v>77.569999999999993</v>
      </c>
      <c r="F818" s="331">
        <v>77.569999999999993</v>
      </c>
      <c r="G818" s="333">
        <f t="shared" si="11"/>
        <v>1548.9099999999933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6</v>
      </c>
      <c r="C819" s="298">
        <v>46057</v>
      </c>
      <c r="D819" s="299" t="s">
        <v>344</v>
      </c>
      <c r="E819" s="331">
        <v>50</v>
      </c>
      <c r="F819" s="331"/>
      <c r="G819" s="333">
        <f t="shared" si="11"/>
        <v>1548.9099999999933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1</v>
      </c>
      <c r="C820" s="298">
        <v>46057</v>
      </c>
      <c r="D820" s="299" t="s">
        <v>306</v>
      </c>
      <c r="E820" s="331">
        <v>62.03</v>
      </c>
      <c r="F820" s="331"/>
      <c r="G820" s="333">
        <f t="shared" si="11"/>
        <v>1598.9099999999933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2</v>
      </c>
      <c r="C821" s="298">
        <v>46057</v>
      </c>
      <c r="D821" s="299" t="s">
        <v>296</v>
      </c>
      <c r="E821" s="331">
        <v>14.91</v>
      </c>
      <c r="F821" s="331"/>
      <c r="G821" s="333">
        <f t="shared" si="11"/>
        <v>1660.9399999999932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4</v>
      </c>
      <c r="C822" s="298">
        <v>46057</v>
      </c>
      <c r="D822" s="299" t="s">
        <v>310</v>
      </c>
      <c r="E822" s="331">
        <v>63.38</v>
      </c>
      <c r="F822" s="331"/>
      <c r="G822" s="333">
        <f t="shared" si="11"/>
        <v>1675.8499999999933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287</v>
      </c>
      <c r="B823" s="330" t="s">
        <v>287</v>
      </c>
      <c r="C823" s="298">
        <v>46057</v>
      </c>
      <c r="D823" s="299" t="s">
        <v>454</v>
      </c>
      <c r="E823" s="331">
        <v>192.78</v>
      </c>
      <c r="F823" s="331">
        <v>192.78</v>
      </c>
      <c r="G823" s="333">
        <f t="shared" si="11"/>
        <v>1739.2299999999934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294</v>
      </c>
      <c r="B824" s="330">
        <v>14</v>
      </c>
      <c r="C824" s="298">
        <v>46057</v>
      </c>
      <c r="D824" s="299" t="s">
        <v>367</v>
      </c>
      <c r="E824" s="331">
        <v>68.739999999999995</v>
      </c>
      <c r="F824" s="331"/>
      <c r="G824" s="333">
        <f t="shared" si="11"/>
        <v>1739.2299999999934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6</v>
      </c>
      <c r="C825" s="298">
        <v>46057</v>
      </c>
      <c r="D825" s="299" t="s">
        <v>300</v>
      </c>
      <c r="E825" s="331">
        <v>-42.58</v>
      </c>
      <c r="F825" s="331"/>
      <c r="G825" s="333">
        <f t="shared" si="11"/>
        <v>1807.9699999999934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1</v>
      </c>
      <c r="C826" s="298">
        <v>46057</v>
      </c>
      <c r="D826" s="299" t="s">
        <v>371</v>
      </c>
      <c r="E826" s="331">
        <v>31.36</v>
      </c>
      <c r="F826" s="331"/>
      <c r="G826" s="333">
        <f t="shared" si="11"/>
        <v>1765.3899999999935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294</v>
      </c>
      <c r="B827" s="330">
        <v>17</v>
      </c>
      <c r="C827" s="298">
        <v>46057</v>
      </c>
      <c r="D827" s="299" t="s">
        <v>370</v>
      </c>
      <c r="E827" s="331">
        <v>99</v>
      </c>
      <c r="F827" s="331"/>
      <c r="G827" s="333">
        <f t="shared" si="11"/>
        <v>1796.7499999999934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284</v>
      </c>
      <c r="B828" s="330">
        <v>36</v>
      </c>
      <c r="C828" s="298">
        <v>46056</v>
      </c>
      <c r="D828" s="299" t="s">
        <v>374</v>
      </c>
      <c r="E828" s="331">
        <v>50</v>
      </c>
      <c r="F828" s="331"/>
      <c r="G828" s="333">
        <f t="shared" si="11"/>
        <v>1895.7499999999934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8</v>
      </c>
      <c r="C829" s="298">
        <v>46056</v>
      </c>
      <c r="D829" s="299" t="s">
        <v>319</v>
      </c>
      <c r="E829" s="331">
        <v>7.92</v>
      </c>
      <c r="F829" s="331"/>
      <c r="G829" s="333">
        <f t="shared" si="11"/>
        <v>1945.7499999999934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294</v>
      </c>
      <c r="B830" s="330">
        <v>24</v>
      </c>
      <c r="C830" s="298">
        <v>46056</v>
      </c>
      <c r="D830" s="299" t="s">
        <v>860</v>
      </c>
      <c r="E830" s="331">
        <v>83.58</v>
      </c>
      <c r="F830" s="331"/>
      <c r="G830" s="333">
        <f t="shared" si="11"/>
        <v>1953.6699999999935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4</v>
      </c>
      <c r="C831" s="298">
        <v>46056</v>
      </c>
      <c r="D831" s="299" t="s">
        <v>455</v>
      </c>
      <c r="E831" s="331">
        <v>28.64</v>
      </c>
      <c r="F831" s="331"/>
      <c r="G831" s="333">
        <f t="shared" si="11"/>
        <v>2037.2499999999934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2</v>
      </c>
      <c r="C832" s="298">
        <v>46056</v>
      </c>
      <c r="D832" s="299" t="s">
        <v>358</v>
      </c>
      <c r="E832" s="331">
        <v>9.4700000000000006</v>
      </c>
      <c r="F832" s="331"/>
      <c r="G832" s="333">
        <f t="shared" si="11"/>
        <v>2065.8899999999935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6</v>
      </c>
      <c r="C833" s="298">
        <v>46055</v>
      </c>
      <c r="D833" s="299" t="s">
        <v>456</v>
      </c>
      <c r="E833" s="331">
        <v>20</v>
      </c>
      <c r="F833" s="331"/>
      <c r="G833" s="333">
        <f t="shared" si="11"/>
        <v>2075.3599999999933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294</v>
      </c>
      <c r="B834" s="330">
        <v>17</v>
      </c>
      <c r="C834" s="298">
        <v>46055</v>
      </c>
      <c r="D834" s="299" t="s">
        <v>188</v>
      </c>
      <c r="E834" s="331">
        <v>41.54</v>
      </c>
      <c r="F834" s="331"/>
      <c r="G834" s="333">
        <f t="shared" si="11"/>
        <v>2095.3599999999933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2</v>
      </c>
      <c r="C835" s="298">
        <v>46055</v>
      </c>
      <c r="D835" s="299" t="s">
        <v>296</v>
      </c>
      <c r="E835" s="331">
        <v>9.92</v>
      </c>
      <c r="F835" s="331"/>
      <c r="G835" s="333">
        <f t="shared" si="11"/>
        <v>2136.8999999999933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8</v>
      </c>
      <c r="C836" s="298">
        <v>46055</v>
      </c>
      <c r="D836" s="299" t="s">
        <v>457</v>
      </c>
      <c r="E836" s="331">
        <v>155.38</v>
      </c>
      <c r="F836" s="331"/>
      <c r="G836" s="333">
        <f t="shared" si="11"/>
        <v>2146.8199999999933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294</v>
      </c>
      <c r="B837" s="330">
        <v>21</v>
      </c>
      <c r="C837" s="298">
        <v>46055</v>
      </c>
      <c r="D837" s="299" t="s">
        <v>194</v>
      </c>
      <c r="E837" s="331">
        <v>27.35</v>
      </c>
      <c r="F837" s="331"/>
      <c r="G837" s="333">
        <f t="shared" si="11"/>
        <v>2302.1999999999935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6</v>
      </c>
      <c r="C838" s="298">
        <v>46054</v>
      </c>
      <c r="D838" s="299" t="s">
        <v>300</v>
      </c>
      <c r="E838" s="331">
        <v>59.37</v>
      </c>
      <c r="F838" s="331"/>
      <c r="G838" s="333">
        <f t="shared" si="11"/>
        <v>2329.5499999999934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294</v>
      </c>
      <c r="B839" s="330">
        <v>22</v>
      </c>
      <c r="C839" s="298">
        <v>46054</v>
      </c>
      <c r="D839" s="299" t="s">
        <v>375</v>
      </c>
      <c r="E839" s="331">
        <v>6.37</v>
      </c>
      <c r="F839" s="331"/>
      <c r="G839" s="333">
        <f t="shared" si="11"/>
        <v>2388.9199999999933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8</v>
      </c>
      <c r="C840" s="298">
        <v>46054</v>
      </c>
      <c r="D840" s="299" t="s">
        <v>458</v>
      </c>
      <c r="E840" s="331">
        <v>44.65</v>
      </c>
      <c r="F840" s="331"/>
      <c r="G840" s="333">
        <f t="shared" si="11"/>
        <v>2395.2899999999931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7</v>
      </c>
      <c r="C841" s="298">
        <v>46054</v>
      </c>
      <c r="D841" s="299" t="s">
        <v>338</v>
      </c>
      <c r="E841" s="331">
        <v>35.17</v>
      </c>
      <c r="F841" s="331"/>
      <c r="G841" s="333">
        <f t="shared" si="11"/>
        <v>2439.9399999999932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4</v>
      </c>
      <c r="C842" s="298">
        <v>46054</v>
      </c>
      <c r="D842" s="299" t="s">
        <v>310</v>
      </c>
      <c r="E842" s="331">
        <v>28.48</v>
      </c>
      <c r="F842" s="331"/>
      <c r="G842" s="333">
        <f t="shared" si="11"/>
        <v>2475.1099999999933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1</v>
      </c>
      <c r="C843" s="298">
        <v>46054</v>
      </c>
      <c r="D843" s="299" t="s">
        <v>311</v>
      </c>
      <c r="E843" s="331">
        <v>125.07</v>
      </c>
      <c r="F843" s="331"/>
      <c r="G843" s="333">
        <f t="shared" si="11"/>
        <v>2503.5899999999933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2</v>
      </c>
      <c r="C844" s="298">
        <v>46054</v>
      </c>
      <c r="D844" s="299" t="s">
        <v>458</v>
      </c>
      <c r="E844" s="331">
        <v>100</v>
      </c>
      <c r="F844" s="331"/>
      <c r="G844" s="333">
        <f t="shared" si="11"/>
        <v>2628.6599999999935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1</v>
      </c>
      <c r="C845" s="298">
        <v>46054</v>
      </c>
      <c r="D845" s="299" t="s">
        <v>329</v>
      </c>
      <c r="E845" s="331">
        <v>194.96</v>
      </c>
      <c r="F845" s="331"/>
      <c r="G845" s="333">
        <f t="shared" si="11"/>
        <v>2728.6599999999935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2</v>
      </c>
      <c r="C846" s="298">
        <v>46054</v>
      </c>
      <c r="D846" s="299" t="s">
        <v>410</v>
      </c>
      <c r="E846" s="331">
        <v>75.53</v>
      </c>
      <c r="F846" s="331"/>
      <c r="G846" s="333">
        <f t="shared" si="11"/>
        <v>2923.6199999999935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284</v>
      </c>
      <c r="B847" s="330">
        <v>37</v>
      </c>
      <c r="C847" s="298">
        <v>46053</v>
      </c>
      <c r="D847" s="299" t="s">
        <v>459</v>
      </c>
      <c r="E847" s="331">
        <v>3194.64</v>
      </c>
      <c r="F847" s="331"/>
      <c r="G847" s="333">
        <f t="shared" si="11"/>
        <v>2999.1499999999937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286</v>
      </c>
      <c r="B848" s="330">
        <v>25</v>
      </c>
      <c r="C848" s="298">
        <v>46053</v>
      </c>
      <c r="D848" s="298" t="s">
        <v>204</v>
      </c>
      <c r="E848" s="331">
        <v>350</v>
      </c>
      <c r="F848" s="331"/>
      <c r="G848" s="333">
        <f t="shared" si="11"/>
        <v>6193.7899999999936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286</v>
      </c>
      <c r="B849" s="330">
        <v>26</v>
      </c>
      <c r="C849" s="298">
        <v>46053</v>
      </c>
      <c r="D849" s="298" t="s">
        <v>205</v>
      </c>
      <c r="E849" s="331">
        <v>320</v>
      </c>
      <c r="F849" s="331"/>
      <c r="G849" s="333">
        <f t="shared" si="11"/>
        <v>6543.7899999999936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286</v>
      </c>
      <c r="B850" s="330">
        <v>27</v>
      </c>
      <c r="C850" s="298">
        <v>46053</v>
      </c>
      <c r="D850" s="298" t="s">
        <v>206</v>
      </c>
      <c r="E850" s="331">
        <v>25</v>
      </c>
      <c r="F850" s="331"/>
      <c r="G850" s="333">
        <f t="shared" si="11"/>
        <v>6863.7899999999936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286</v>
      </c>
      <c r="B851" s="330">
        <v>28</v>
      </c>
      <c r="C851" s="298">
        <v>46053</v>
      </c>
      <c r="D851" s="298" t="s">
        <v>207</v>
      </c>
      <c r="E851" s="331">
        <v>25</v>
      </c>
      <c r="F851" s="331"/>
      <c r="G851" s="333">
        <f t="shared" si="11"/>
        <v>6888.7899999999936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286</v>
      </c>
      <c r="B852" s="330">
        <v>29</v>
      </c>
      <c r="C852" s="298">
        <v>46053</v>
      </c>
      <c r="D852" s="298" t="s">
        <v>208</v>
      </c>
      <c r="E852" s="331">
        <v>45</v>
      </c>
      <c r="F852" s="331"/>
      <c r="G852" s="333">
        <f t="shared" si="11"/>
        <v>6913.7899999999936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286</v>
      </c>
      <c r="B853" s="330">
        <v>30</v>
      </c>
      <c r="C853" s="298">
        <v>46053</v>
      </c>
      <c r="D853" s="298" t="s">
        <v>209</v>
      </c>
      <c r="E853" s="331">
        <v>400</v>
      </c>
      <c r="F853" s="331"/>
      <c r="G853" s="333">
        <f t="shared" si="11"/>
        <v>6958.7899999999936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286</v>
      </c>
      <c r="B854" s="330">
        <v>31</v>
      </c>
      <c r="C854" s="298">
        <v>46053</v>
      </c>
      <c r="D854" s="298" t="s">
        <v>210</v>
      </c>
      <c r="E854" s="331">
        <v>375</v>
      </c>
      <c r="F854" s="331"/>
      <c r="G854" s="333">
        <f t="shared" si="11"/>
        <v>7358.7899999999936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286</v>
      </c>
      <c r="B855" s="330">
        <v>32</v>
      </c>
      <c r="C855" s="298">
        <v>46053</v>
      </c>
      <c r="D855" s="298" t="s">
        <v>211</v>
      </c>
      <c r="E855" s="331">
        <v>100</v>
      </c>
      <c r="F855" s="331"/>
      <c r="G855" s="333">
        <f t="shared" si="11"/>
        <v>7733.7899999999936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286</v>
      </c>
      <c r="B856" s="330">
        <v>33</v>
      </c>
      <c r="C856" s="298">
        <v>46053</v>
      </c>
      <c r="D856" s="298" t="s">
        <v>212</v>
      </c>
      <c r="E856" s="331">
        <v>85</v>
      </c>
      <c r="F856" s="331"/>
      <c r="G856" s="333">
        <f t="shared" si="11"/>
        <v>7833.7899999999936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286</v>
      </c>
      <c r="B857" s="330">
        <v>34</v>
      </c>
      <c r="C857" s="298">
        <v>46053</v>
      </c>
      <c r="D857" s="298" t="s">
        <v>213</v>
      </c>
      <c r="E857" s="331">
        <v>230</v>
      </c>
      <c r="F857" s="331"/>
      <c r="G857" s="333">
        <f t="shared" si="11"/>
        <v>7918.7899999999936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286</v>
      </c>
      <c r="B858" s="330">
        <v>35</v>
      </c>
      <c r="C858" s="298">
        <v>46053</v>
      </c>
      <c r="D858" s="298" t="s">
        <v>214</v>
      </c>
      <c r="E858" s="331">
        <v>45</v>
      </c>
      <c r="F858" s="331"/>
      <c r="G858" s="333">
        <f t="shared" si="11"/>
        <v>8148.7899999999936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8</v>
      </c>
      <c r="C859" s="298">
        <v>46053</v>
      </c>
      <c r="D859" s="298" t="s">
        <v>319</v>
      </c>
      <c r="E859" s="331">
        <v>31.03</v>
      </c>
      <c r="F859" s="331"/>
      <c r="G859" s="333">
        <f t="shared" si="11"/>
        <v>8193.7899999999936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294</v>
      </c>
      <c r="B860" s="330">
        <v>10</v>
      </c>
      <c r="C860" s="298">
        <v>46053</v>
      </c>
      <c r="D860" s="298" t="s">
        <v>176</v>
      </c>
      <c r="E860" s="331">
        <v>17.899999999999999</v>
      </c>
      <c r="F860" s="331"/>
      <c r="G860" s="333">
        <f t="shared" si="11"/>
        <v>8224.8199999999943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3</v>
      </c>
      <c r="C861" s="298">
        <v>46053</v>
      </c>
      <c r="D861" s="298" t="s">
        <v>348</v>
      </c>
      <c r="E861" s="331">
        <v>18.84</v>
      </c>
      <c r="F861" s="331"/>
      <c r="G861" s="333">
        <f t="shared" si="11"/>
        <v>8242.7199999999939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8</v>
      </c>
      <c r="C862" s="298">
        <v>46053</v>
      </c>
      <c r="D862" s="298" t="s">
        <v>319</v>
      </c>
      <c r="E862" s="331">
        <v>25.54</v>
      </c>
      <c r="F862" s="331"/>
      <c r="G862" s="333">
        <f t="shared" si="11"/>
        <v>8261.559999999994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8</v>
      </c>
      <c r="C863" s="298">
        <v>46053</v>
      </c>
      <c r="D863" s="298" t="s">
        <v>308</v>
      </c>
      <c r="E863" s="331">
        <v>52.59</v>
      </c>
      <c r="F863" s="331"/>
      <c r="G863" s="333">
        <f t="shared" si="11"/>
        <v>8287.0999999999949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335</v>
      </c>
      <c r="B864" s="330" t="s">
        <v>335</v>
      </c>
      <c r="C864" s="298">
        <v>46052</v>
      </c>
      <c r="D864" s="299" t="s">
        <v>460</v>
      </c>
      <c r="E864" s="331"/>
      <c r="F864" s="331">
        <v>422</v>
      </c>
      <c r="G864" s="333">
        <f t="shared" si="11"/>
        <v>8339.6899999999951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5</v>
      </c>
      <c r="C865" s="298">
        <v>46052</v>
      </c>
      <c r="D865" s="299" t="s">
        <v>864</v>
      </c>
      <c r="E865" s="331">
        <v>200</v>
      </c>
      <c r="F865" s="331"/>
      <c r="G865" s="333">
        <f t="shared" si="11"/>
        <v>7917.6899999999951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2</v>
      </c>
      <c r="C866" s="298">
        <v>46052</v>
      </c>
      <c r="D866" s="299" t="s">
        <v>296</v>
      </c>
      <c r="E866" s="331">
        <v>8.52</v>
      </c>
      <c r="F866" s="331"/>
      <c r="G866" s="333">
        <f t="shared" si="11"/>
        <v>8117.6899999999951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287</v>
      </c>
      <c r="B867" s="330" t="s">
        <v>287</v>
      </c>
      <c r="C867" s="298">
        <v>46052</v>
      </c>
      <c r="D867" s="299" t="s">
        <v>461</v>
      </c>
      <c r="E867" s="331">
        <v>831.92</v>
      </c>
      <c r="F867" s="331">
        <v>831.92</v>
      </c>
      <c r="G867" s="333">
        <f t="shared" si="11"/>
        <v>8126.2099999999955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5</v>
      </c>
      <c r="C868" s="298">
        <v>46052</v>
      </c>
      <c r="D868" s="299" t="s">
        <v>441</v>
      </c>
      <c r="E868" s="331">
        <v>200</v>
      </c>
      <c r="F868" s="331"/>
      <c r="G868" s="333">
        <f t="shared" si="11"/>
        <v>8126.2099999999955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2</v>
      </c>
      <c r="C869" s="298">
        <v>46052</v>
      </c>
      <c r="D869" s="299" t="s">
        <v>324</v>
      </c>
      <c r="E869" s="331">
        <v>11.04</v>
      </c>
      <c r="F869" s="331"/>
      <c r="G869" s="333">
        <f t="shared" si="11"/>
        <v>8326.2099999999955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291</v>
      </c>
      <c r="B870" s="330">
        <v>38</v>
      </c>
      <c r="C870" s="298">
        <v>46051</v>
      </c>
      <c r="D870" s="299" t="s">
        <v>293</v>
      </c>
      <c r="E870" s="331"/>
      <c r="F870" s="331">
        <v>4365.6499999999996</v>
      </c>
      <c r="G870" s="333">
        <f t="shared" si="11"/>
        <v>8337.2499999999964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2</v>
      </c>
      <c r="C871" s="298">
        <v>46051</v>
      </c>
      <c r="D871" s="299" t="s">
        <v>296</v>
      </c>
      <c r="E871" s="331">
        <v>18.28</v>
      </c>
      <c r="F871" s="331"/>
      <c r="G871" s="333">
        <f t="shared" si="11"/>
        <v>3971.5999999999976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4</v>
      </c>
      <c r="C872" s="298">
        <v>46051</v>
      </c>
      <c r="D872" s="299" t="s">
        <v>295</v>
      </c>
      <c r="E872" s="331">
        <v>57.06</v>
      </c>
      <c r="F872" s="331"/>
      <c r="G872" s="333">
        <f t="shared" si="11"/>
        <v>3989.8799999999978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287</v>
      </c>
      <c r="B873" s="330" t="s">
        <v>287</v>
      </c>
      <c r="C873" s="298">
        <v>46051</v>
      </c>
      <c r="D873" s="299" t="s">
        <v>462</v>
      </c>
      <c r="E873" s="331">
        <v>89.42</v>
      </c>
      <c r="F873" s="331">
        <v>89.42</v>
      </c>
      <c r="G873" s="333">
        <f t="shared" si="11"/>
        <v>4046.9399999999978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8</v>
      </c>
      <c r="C874" s="298">
        <v>46051</v>
      </c>
      <c r="D874" s="299" t="s">
        <v>463</v>
      </c>
      <c r="E874" s="331">
        <v>59</v>
      </c>
      <c r="F874" s="331"/>
      <c r="G874" s="333">
        <f t="shared" si="11"/>
        <v>4046.9399999999978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46051</v>
      </c>
      <c r="D875" s="299" t="s">
        <v>371</v>
      </c>
      <c r="E875" s="331">
        <v>19.899999999999999</v>
      </c>
      <c r="F875" s="331"/>
      <c r="G875" s="333">
        <f t="shared" si="11"/>
        <v>4105.9399999999978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2</v>
      </c>
      <c r="C876" s="298">
        <v>46050</v>
      </c>
      <c r="D876" s="299" t="s">
        <v>353</v>
      </c>
      <c r="E876" s="331">
        <v>14.99</v>
      </c>
      <c r="F876" s="331"/>
      <c r="G876" s="333">
        <f t="shared" si="11"/>
        <v>4125.8399999999974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6</v>
      </c>
      <c r="C877" s="298">
        <v>46050</v>
      </c>
      <c r="D877" s="299" t="s">
        <v>464</v>
      </c>
      <c r="E877" s="331">
        <v>25</v>
      </c>
      <c r="F877" s="331"/>
      <c r="G877" s="333">
        <f t="shared" si="11"/>
        <v>4140.8299999999972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3</v>
      </c>
      <c r="C878" s="298">
        <v>46050</v>
      </c>
      <c r="D878" s="299" t="s">
        <v>865</v>
      </c>
      <c r="E878" s="331">
        <v>6</v>
      </c>
      <c r="F878" s="331"/>
      <c r="G878" s="333">
        <f t="shared" si="11"/>
        <v>4165.8299999999972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2</v>
      </c>
      <c r="C879" s="298">
        <v>46050</v>
      </c>
      <c r="D879" s="299" t="s">
        <v>866</v>
      </c>
      <c r="E879" s="331">
        <v>15</v>
      </c>
      <c r="F879" s="331"/>
      <c r="G879" s="333">
        <f t="shared" si="11"/>
        <v>4171.8299999999972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2</v>
      </c>
      <c r="C880" s="298">
        <v>46050</v>
      </c>
      <c r="D880" s="299" t="s">
        <v>296</v>
      </c>
      <c r="E880" s="331">
        <v>12.71</v>
      </c>
      <c r="F880" s="331"/>
      <c r="G880" s="333">
        <f t="shared" si="11"/>
        <v>4186.8299999999972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287</v>
      </c>
      <c r="B881" s="330" t="s">
        <v>287</v>
      </c>
      <c r="C881" s="298">
        <v>46050</v>
      </c>
      <c r="D881" s="299" t="s">
        <v>452</v>
      </c>
      <c r="E881" s="331">
        <v>1475.9</v>
      </c>
      <c r="F881" s="331">
        <v>1475.9</v>
      </c>
      <c r="G881" s="333">
        <f t="shared" si="11"/>
        <v>4199.5399999999972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8</v>
      </c>
      <c r="C882" s="298">
        <v>46050</v>
      </c>
      <c r="D882" s="299" t="s">
        <v>319</v>
      </c>
      <c r="E882" s="331">
        <v>28.52</v>
      </c>
      <c r="F882" s="331"/>
      <c r="G882" s="333">
        <f t="shared" si="11"/>
        <v>4199.5399999999972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2</v>
      </c>
      <c r="C883" s="298">
        <v>46050</v>
      </c>
      <c r="D883" s="299" t="s">
        <v>465</v>
      </c>
      <c r="E883" s="331">
        <v>66.94</v>
      </c>
      <c r="F883" s="331"/>
      <c r="G883" s="333">
        <f t="shared" si="11"/>
        <v>4228.0599999999977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8</v>
      </c>
      <c r="C884" s="298">
        <v>46049</v>
      </c>
      <c r="D884" s="299" t="s">
        <v>308</v>
      </c>
      <c r="E884" s="331">
        <v>47.99</v>
      </c>
      <c r="F884" s="331"/>
      <c r="G884" s="333">
        <f t="shared" si="11"/>
        <v>4294.9999999999973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287</v>
      </c>
      <c r="B885" s="330" t="s">
        <v>287</v>
      </c>
      <c r="C885" s="298">
        <v>46048</v>
      </c>
      <c r="D885" s="299" t="s">
        <v>466</v>
      </c>
      <c r="E885" s="331"/>
      <c r="F885" s="331">
        <v>425</v>
      </c>
      <c r="G885" s="333">
        <f t="shared" si="11"/>
        <v>4342.9899999999971</v>
      </c>
      <c r="H885" s="334" t="s">
        <v>298</v>
      </c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287</v>
      </c>
      <c r="B886" s="330" t="s">
        <v>287</v>
      </c>
      <c r="C886" s="298">
        <v>46048</v>
      </c>
      <c r="D886" s="299" t="s">
        <v>466</v>
      </c>
      <c r="E886" s="331">
        <v>425</v>
      </c>
      <c r="F886" s="331"/>
      <c r="G886" s="333">
        <f t="shared" si="11"/>
        <v>3917.9899999999971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2</v>
      </c>
      <c r="C887" s="298">
        <v>46048</v>
      </c>
      <c r="D887" s="299" t="s">
        <v>467</v>
      </c>
      <c r="E887" s="331">
        <v>20.12</v>
      </c>
      <c r="F887" s="331"/>
      <c r="G887" s="333">
        <f t="shared" si="11"/>
        <v>4342.9899999999971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294</v>
      </c>
      <c r="B888" s="330">
        <v>17</v>
      </c>
      <c r="C888" s="298">
        <v>46048</v>
      </c>
      <c r="D888" s="299" t="s">
        <v>468</v>
      </c>
      <c r="E888" s="331">
        <v>42.68</v>
      </c>
      <c r="F888" s="331"/>
      <c r="G888" s="333">
        <f t="shared" si="11"/>
        <v>4363.1099999999969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6</v>
      </c>
      <c r="C889" s="298">
        <v>46048</v>
      </c>
      <c r="D889" s="299" t="s">
        <v>397</v>
      </c>
      <c r="E889" s="331">
        <v>47.9</v>
      </c>
      <c r="F889" s="331"/>
      <c r="G889" s="333">
        <f t="shared" si="11"/>
        <v>4405.7899999999972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1</v>
      </c>
      <c r="C890" s="298">
        <v>46047</v>
      </c>
      <c r="D890" s="299" t="s">
        <v>457</v>
      </c>
      <c r="E890" s="331">
        <v>105.79</v>
      </c>
      <c r="F890" s="331"/>
      <c r="G890" s="333">
        <f t="shared" si="11"/>
        <v>4453.6899999999969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294</v>
      </c>
      <c r="B891" s="330">
        <v>12</v>
      </c>
      <c r="C891" s="298">
        <v>46047</v>
      </c>
      <c r="D891" s="299" t="s">
        <v>314</v>
      </c>
      <c r="E891" s="331">
        <v>204.83</v>
      </c>
      <c r="F891" s="331"/>
      <c r="G891" s="333">
        <f t="shared" si="11"/>
        <v>4559.4799999999968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3</v>
      </c>
      <c r="C892" s="298">
        <v>46047</v>
      </c>
      <c r="D892" s="299" t="s">
        <v>348</v>
      </c>
      <c r="E892" s="331">
        <v>8.51</v>
      </c>
      <c r="F892" s="331"/>
      <c r="G892" s="333">
        <f t="shared" si="11"/>
        <v>4764.3099999999968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4</v>
      </c>
      <c r="C893" s="298">
        <v>46046</v>
      </c>
      <c r="D893" s="299" t="s">
        <v>296</v>
      </c>
      <c r="E893" s="331">
        <v>92.96</v>
      </c>
      <c r="F893" s="331"/>
      <c r="G893" s="333">
        <f t="shared" si="11"/>
        <v>4772.819999999997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4</v>
      </c>
      <c r="C894" s="298">
        <v>46046</v>
      </c>
      <c r="D894" s="299" t="s">
        <v>334</v>
      </c>
      <c r="E894" s="331">
        <v>30.77</v>
      </c>
      <c r="F894" s="331"/>
      <c r="G894" s="333">
        <f t="shared" si="11"/>
        <v>4865.779999999997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2</v>
      </c>
      <c r="C895" s="298">
        <v>46046</v>
      </c>
      <c r="D895" s="299" t="s">
        <v>358</v>
      </c>
      <c r="E895" s="331">
        <v>9.4700000000000006</v>
      </c>
      <c r="F895" s="331"/>
      <c r="G895" s="333">
        <f t="shared" si="11"/>
        <v>4896.5499999999975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6</v>
      </c>
      <c r="C896" s="298">
        <v>46046</v>
      </c>
      <c r="D896" s="299" t="s">
        <v>397</v>
      </c>
      <c r="E896" s="331">
        <v>53.59</v>
      </c>
      <c r="F896" s="331"/>
      <c r="G896" s="333">
        <f t="shared" si="11"/>
        <v>4906.0199999999977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1</v>
      </c>
      <c r="C897" s="298">
        <v>46046</v>
      </c>
      <c r="D897" s="299" t="s">
        <v>311</v>
      </c>
      <c r="E897" s="331">
        <v>61.64</v>
      </c>
      <c r="F897" s="331"/>
      <c r="G897" s="333">
        <f t="shared" si="11"/>
        <v>4959.6099999999979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1</v>
      </c>
      <c r="C898" s="298">
        <v>46045</v>
      </c>
      <c r="D898" s="299" t="s">
        <v>304</v>
      </c>
      <c r="E898" s="331">
        <v>23.17</v>
      </c>
      <c r="F898" s="331"/>
      <c r="G898" s="333">
        <f t="shared" si="11"/>
        <v>5021.2499999999982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4</v>
      </c>
      <c r="C899" s="298">
        <v>46045</v>
      </c>
      <c r="D899" s="299" t="s">
        <v>296</v>
      </c>
      <c r="E899" s="331">
        <v>62.77</v>
      </c>
      <c r="F899" s="331"/>
      <c r="G899" s="333">
        <f t="shared" si="11"/>
        <v>5044.4199999999983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6</v>
      </c>
      <c r="C900" s="298">
        <v>46045</v>
      </c>
      <c r="D900" s="299" t="s">
        <v>469</v>
      </c>
      <c r="E900" s="331">
        <v>105.51</v>
      </c>
      <c r="F900" s="331"/>
      <c r="G900" s="333">
        <f t="shared" si="11"/>
        <v>5107.1899999999987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3</v>
      </c>
      <c r="C901" s="298">
        <v>46045</v>
      </c>
      <c r="D901" s="299" t="s">
        <v>334</v>
      </c>
      <c r="E901" s="331">
        <v>9.9499999999999993</v>
      </c>
      <c r="F901" s="331"/>
      <c r="G901" s="333">
        <f t="shared" si="11"/>
        <v>5212.6999999999989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2</v>
      </c>
      <c r="C902" s="298">
        <v>46045</v>
      </c>
      <c r="D902" s="299" t="s">
        <v>358</v>
      </c>
      <c r="E902" s="331">
        <v>10.17</v>
      </c>
      <c r="F902" s="331"/>
      <c r="G902" s="333">
        <f t="shared" si="11"/>
        <v>5222.6499999999987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2</v>
      </c>
      <c r="C903" s="298">
        <v>46045</v>
      </c>
      <c r="D903" s="299" t="s">
        <v>301</v>
      </c>
      <c r="E903" s="331">
        <v>32.200000000000003</v>
      </c>
      <c r="F903" s="331"/>
      <c r="G903" s="333">
        <f t="shared" si="11"/>
        <v>5232.8199999999988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294</v>
      </c>
      <c r="B904" s="330">
        <v>22</v>
      </c>
      <c r="C904" s="298">
        <v>46045</v>
      </c>
      <c r="D904" s="299" t="s">
        <v>862</v>
      </c>
      <c r="E904" s="331">
        <v>5.31</v>
      </c>
      <c r="F904" s="331"/>
      <c r="G904" s="333">
        <f t="shared" si="11"/>
        <v>5265.0199999999986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8</v>
      </c>
      <c r="C905" s="298">
        <v>46044</v>
      </c>
      <c r="D905" s="299" t="s">
        <v>435</v>
      </c>
      <c r="E905" s="331">
        <v>73.95</v>
      </c>
      <c r="F905" s="331"/>
      <c r="G905" s="333">
        <f t="shared" si="11"/>
        <v>5270.329999999999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2</v>
      </c>
      <c r="C906" s="298">
        <v>46044</v>
      </c>
      <c r="D906" s="299" t="s">
        <v>470</v>
      </c>
      <c r="E906" s="331">
        <v>28.68</v>
      </c>
      <c r="F906" s="331"/>
      <c r="G906" s="333">
        <f t="shared" si="11"/>
        <v>5344.2799999999988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8</v>
      </c>
      <c r="C907" s="298">
        <v>46044</v>
      </c>
      <c r="D907" s="299" t="s">
        <v>357</v>
      </c>
      <c r="E907" s="331">
        <v>57.38</v>
      </c>
      <c r="F907" s="331"/>
      <c r="G907" s="333">
        <f t="shared" si="11"/>
        <v>5372.9599999999991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2</v>
      </c>
      <c r="C908" s="298">
        <v>46044</v>
      </c>
      <c r="D908" s="299" t="s">
        <v>358</v>
      </c>
      <c r="E908" s="331">
        <v>9.4700000000000006</v>
      </c>
      <c r="F908" s="331"/>
      <c r="G908" s="333">
        <f t="shared" si="11"/>
        <v>5430.3399999999992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2</v>
      </c>
      <c r="C909" s="298">
        <v>46044</v>
      </c>
      <c r="D909" s="299" t="s">
        <v>358</v>
      </c>
      <c r="E909" s="331">
        <v>7.18</v>
      </c>
      <c r="F909" s="331"/>
      <c r="G909" s="333">
        <f t="shared" si="11"/>
        <v>5439.8099999999995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287</v>
      </c>
      <c r="B910" s="330" t="s">
        <v>287</v>
      </c>
      <c r="C910" s="298">
        <v>46044</v>
      </c>
      <c r="D910" s="299" t="s">
        <v>315</v>
      </c>
      <c r="E910" s="331">
        <v>126.24</v>
      </c>
      <c r="F910" s="331">
        <v>126.24</v>
      </c>
      <c r="G910" s="333">
        <f t="shared" si="11"/>
        <v>5446.99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8</v>
      </c>
      <c r="C911" s="298">
        <v>46043</v>
      </c>
      <c r="D911" s="299" t="s">
        <v>471</v>
      </c>
      <c r="E911" s="331">
        <v>17</v>
      </c>
      <c r="F911" s="331"/>
      <c r="G911" s="333">
        <f t="shared" si="11"/>
        <v>5446.99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1</v>
      </c>
      <c r="C912" s="298">
        <v>46043</v>
      </c>
      <c r="D912" s="299" t="s">
        <v>329</v>
      </c>
      <c r="E912" s="331">
        <v>24.75</v>
      </c>
      <c r="F912" s="331"/>
      <c r="G912" s="333">
        <f t="shared" si="11"/>
        <v>5463.99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291</v>
      </c>
      <c r="B913" s="330">
        <v>39</v>
      </c>
      <c r="C913" s="298">
        <v>46043</v>
      </c>
      <c r="D913" s="299" t="s">
        <v>292</v>
      </c>
      <c r="E913" s="331"/>
      <c r="F913" s="331">
        <v>3378.82</v>
      </c>
      <c r="G913" s="333">
        <f t="shared" si="11"/>
        <v>5488.74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294</v>
      </c>
      <c r="B914" s="330">
        <v>23</v>
      </c>
      <c r="C914" s="298">
        <v>46043</v>
      </c>
      <c r="D914" s="299" t="s">
        <v>67</v>
      </c>
      <c r="E914" s="331">
        <v>650.88</v>
      </c>
      <c r="F914" s="331"/>
      <c r="G914" s="333">
        <f t="shared" si="11"/>
        <v>2109.9199999999992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287</v>
      </c>
      <c r="B915" s="330" t="s">
        <v>287</v>
      </c>
      <c r="C915" s="298">
        <v>46043</v>
      </c>
      <c r="D915" s="299" t="s">
        <v>472</v>
      </c>
      <c r="E915" s="331">
        <v>100</v>
      </c>
      <c r="F915" s="331">
        <v>100</v>
      </c>
      <c r="G915" s="333">
        <f t="shared" si="11"/>
        <v>2760.7999999999993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2</v>
      </c>
      <c r="C916" s="298">
        <v>46043</v>
      </c>
      <c r="D916" s="299" t="s">
        <v>301</v>
      </c>
      <c r="E916" s="331">
        <v>20</v>
      </c>
      <c r="F916" s="331"/>
      <c r="G916" s="333">
        <f t="shared" si="11"/>
        <v>2760.7999999999993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8</v>
      </c>
      <c r="C917" s="298">
        <v>46043</v>
      </c>
      <c r="D917" s="299" t="s">
        <v>295</v>
      </c>
      <c r="E917" s="331">
        <v>6.38</v>
      </c>
      <c r="F917" s="331"/>
      <c r="G917" s="333">
        <f t="shared" si="11"/>
        <v>2780.7999999999993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2</v>
      </c>
      <c r="C918" s="298">
        <v>46043</v>
      </c>
      <c r="D918" s="299" t="s">
        <v>295</v>
      </c>
      <c r="E918" s="331">
        <v>17.29</v>
      </c>
      <c r="F918" s="331"/>
      <c r="G918" s="333">
        <f t="shared" si="11"/>
        <v>2787.1799999999994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2</v>
      </c>
      <c r="C919" s="298">
        <v>46043</v>
      </c>
      <c r="D919" s="299" t="s">
        <v>358</v>
      </c>
      <c r="E919" s="331">
        <v>14.86</v>
      </c>
      <c r="F919" s="331"/>
      <c r="G919" s="333">
        <f t="shared" si="11"/>
        <v>2804.4699999999993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2</v>
      </c>
      <c r="C920" s="298">
        <v>46042</v>
      </c>
      <c r="D920" s="299" t="s">
        <v>371</v>
      </c>
      <c r="E920" s="331">
        <v>13.4</v>
      </c>
      <c r="F920" s="331"/>
      <c r="G920" s="333">
        <f t="shared" si="11"/>
        <v>2819.3299999999995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2</v>
      </c>
      <c r="C921" s="298">
        <v>46042</v>
      </c>
      <c r="D921" s="299" t="s">
        <v>371</v>
      </c>
      <c r="E921" s="331">
        <v>5.97</v>
      </c>
      <c r="F921" s="331"/>
      <c r="G921" s="333">
        <f t="shared" si="11"/>
        <v>2832.7299999999996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294</v>
      </c>
      <c r="B922" s="330">
        <v>22</v>
      </c>
      <c r="C922" s="298">
        <v>46042</v>
      </c>
      <c r="D922" s="299" t="s">
        <v>323</v>
      </c>
      <c r="E922" s="331">
        <v>18.09</v>
      </c>
      <c r="F922" s="331"/>
      <c r="G922" s="333">
        <f t="shared" si="11"/>
        <v>2838.6999999999994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294</v>
      </c>
      <c r="B923" s="330">
        <v>17</v>
      </c>
      <c r="C923" s="298">
        <v>46042</v>
      </c>
      <c r="D923" s="299" t="s">
        <v>188</v>
      </c>
      <c r="E923" s="331">
        <v>42.65</v>
      </c>
      <c r="F923" s="331"/>
      <c r="G923" s="333">
        <f t="shared" si="11"/>
        <v>2856.7899999999995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335</v>
      </c>
      <c r="B924" s="330" t="s">
        <v>335</v>
      </c>
      <c r="C924" s="298">
        <v>46042</v>
      </c>
      <c r="D924" s="299" t="s">
        <v>336</v>
      </c>
      <c r="E924" s="331">
        <v>130.51</v>
      </c>
      <c r="F924" s="331"/>
      <c r="G924" s="333">
        <f t="shared" si="11"/>
        <v>2899.4399999999996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294</v>
      </c>
      <c r="B925" s="330">
        <v>15</v>
      </c>
      <c r="C925" s="298">
        <v>46042</v>
      </c>
      <c r="D925" s="299" t="s">
        <v>185</v>
      </c>
      <c r="E925" s="331">
        <v>132.4</v>
      </c>
      <c r="F925" s="331"/>
      <c r="G925" s="333">
        <f t="shared" si="11"/>
        <v>3029.9499999999994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294</v>
      </c>
      <c r="B926" s="330">
        <v>23</v>
      </c>
      <c r="C926" s="298">
        <v>46042</v>
      </c>
      <c r="D926" s="299" t="s">
        <v>63</v>
      </c>
      <c r="E926" s="331">
        <v>529.46</v>
      </c>
      <c r="F926" s="331"/>
      <c r="G926" s="333">
        <f t="shared" si="11"/>
        <v>3162.3499999999995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6</v>
      </c>
      <c r="C927" s="298">
        <v>46042</v>
      </c>
      <c r="D927" s="299" t="s">
        <v>300</v>
      </c>
      <c r="E927" s="331">
        <v>51.63</v>
      </c>
      <c r="F927" s="331"/>
      <c r="G927" s="333">
        <f t="shared" si="11"/>
        <v>3691.8099999999995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46042</v>
      </c>
      <c r="D928" s="299" t="s">
        <v>296</v>
      </c>
      <c r="E928" s="331">
        <v>11.17</v>
      </c>
      <c r="F928" s="331"/>
      <c r="G928" s="333">
        <f t="shared" si="11"/>
        <v>3743.4399999999996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4</v>
      </c>
      <c r="C929" s="298">
        <v>46042</v>
      </c>
      <c r="D929" s="299" t="s">
        <v>296</v>
      </c>
      <c r="E929" s="331">
        <v>57.37</v>
      </c>
      <c r="F929" s="331"/>
      <c r="G929" s="333">
        <f t="shared" si="11"/>
        <v>3754.6099999999997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294</v>
      </c>
      <c r="B930" s="330">
        <v>22</v>
      </c>
      <c r="C930" s="298">
        <v>46042</v>
      </c>
      <c r="D930" s="299" t="s">
        <v>328</v>
      </c>
      <c r="E930" s="331">
        <v>7.46</v>
      </c>
      <c r="F930" s="331"/>
      <c r="G930" s="333">
        <f t="shared" si="11"/>
        <v>3811.9799999999996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4</v>
      </c>
      <c r="C931" s="298">
        <v>46042</v>
      </c>
      <c r="D931" s="299" t="s">
        <v>310</v>
      </c>
      <c r="E931" s="331">
        <v>28.91</v>
      </c>
      <c r="F931" s="331"/>
      <c r="G931" s="333">
        <f t="shared" si="11"/>
        <v>3819.4399999999996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6</v>
      </c>
      <c r="C932" s="298">
        <v>46040</v>
      </c>
      <c r="D932" s="299" t="s">
        <v>300</v>
      </c>
      <c r="E932" s="331">
        <v>31.35</v>
      </c>
      <c r="F932" s="331"/>
      <c r="G932" s="333">
        <f t="shared" si="11"/>
        <v>3848.3499999999995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8</v>
      </c>
      <c r="C933" s="298">
        <v>46040</v>
      </c>
      <c r="D933" s="299" t="s">
        <v>473</v>
      </c>
      <c r="E933" s="331">
        <v>124.75</v>
      </c>
      <c r="F933" s="331"/>
      <c r="G933" s="333">
        <f t="shared" si="11"/>
        <v>3879.6999999999994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3</v>
      </c>
      <c r="C934" s="298">
        <v>46040</v>
      </c>
      <c r="D934" s="299" t="s">
        <v>320</v>
      </c>
      <c r="E934" s="331">
        <v>11.3</v>
      </c>
      <c r="F934" s="331"/>
      <c r="G934" s="333">
        <f t="shared" si="11"/>
        <v>4004.4499999999994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294</v>
      </c>
      <c r="B935" s="330">
        <v>22</v>
      </c>
      <c r="C935" s="298">
        <v>46040</v>
      </c>
      <c r="D935" s="299" t="s">
        <v>401</v>
      </c>
      <c r="E935" s="331">
        <v>13.84</v>
      </c>
      <c r="F935" s="331"/>
      <c r="G935" s="333">
        <f t="shared" si="11"/>
        <v>4015.7499999999995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1</v>
      </c>
      <c r="C936" s="298">
        <v>46040</v>
      </c>
      <c r="D936" s="299" t="s">
        <v>306</v>
      </c>
      <c r="E936" s="331">
        <v>92.06</v>
      </c>
      <c r="F936" s="331"/>
      <c r="G936" s="333">
        <f t="shared" si="11"/>
        <v>4029.5899999999997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7</v>
      </c>
      <c r="C937" s="298">
        <v>46040</v>
      </c>
      <c r="D937" s="299" t="s">
        <v>338</v>
      </c>
      <c r="E937" s="331">
        <v>78.47</v>
      </c>
      <c r="F937" s="331"/>
      <c r="G937" s="333">
        <f t="shared" si="11"/>
        <v>4121.6499999999996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1</v>
      </c>
      <c r="C938" s="298">
        <v>46040</v>
      </c>
      <c r="D938" s="299" t="s">
        <v>393</v>
      </c>
      <c r="E938" s="331">
        <v>28.22</v>
      </c>
      <c r="F938" s="331"/>
      <c r="G938" s="333">
        <f t="shared" si="11"/>
        <v>4200.12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2</v>
      </c>
      <c r="C939" s="298">
        <v>46040</v>
      </c>
      <c r="D939" s="299" t="s">
        <v>392</v>
      </c>
      <c r="E939" s="331">
        <v>32.729999999999997</v>
      </c>
      <c r="F939" s="331"/>
      <c r="G939" s="333">
        <f t="shared" si="11"/>
        <v>4228.34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294</v>
      </c>
      <c r="B940" s="330">
        <v>42</v>
      </c>
      <c r="C940" s="298">
        <v>46039</v>
      </c>
      <c r="D940" s="299" t="s">
        <v>333</v>
      </c>
      <c r="E940" s="331">
        <v>29.8</v>
      </c>
      <c r="F940" s="331"/>
      <c r="G940" s="333">
        <f t="shared" si="11"/>
        <v>4261.07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294</v>
      </c>
      <c r="B941" s="330">
        <v>43</v>
      </c>
      <c r="C941" s="298">
        <v>46039</v>
      </c>
      <c r="D941" s="299" t="s">
        <v>333</v>
      </c>
      <c r="E941" s="331">
        <v>22.35</v>
      </c>
      <c r="F941" s="331"/>
      <c r="G941" s="333">
        <f t="shared" si="11"/>
        <v>4290.87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8</v>
      </c>
      <c r="C942" s="298">
        <v>46039</v>
      </c>
      <c r="D942" s="299" t="s">
        <v>319</v>
      </c>
      <c r="E942" s="331">
        <v>36.92</v>
      </c>
      <c r="F942" s="331"/>
      <c r="G942" s="333">
        <f t="shared" si="11"/>
        <v>4313.22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1</v>
      </c>
      <c r="C943" s="298">
        <v>46039</v>
      </c>
      <c r="D943" s="299" t="s">
        <v>311</v>
      </c>
      <c r="E943" s="331">
        <v>117.89</v>
      </c>
      <c r="F943" s="331"/>
      <c r="G943" s="333">
        <f t="shared" si="11"/>
        <v>4350.1400000000003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1</v>
      </c>
      <c r="C944" s="298">
        <v>46039</v>
      </c>
      <c r="D944" s="299" t="s">
        <v>329</v>
      </c>
      <c r="E944" s="331">
        <v>196.36</v>
      </c>
      <c r="F944" s="331"/>
      <c r="G944" s="333">
        <f t="shared" si="11"/>
        <v>4468.0300000000007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294</v>
      </c>
      <c r="B945" s="330">
        <v>21</v>
      </c>
      <c r="C945" s="298">
        <v>46039</v>
      </c>
      <c r="D945" s="299" t="s">
        <v>194</v>
      </c>
      <c r="E945" s="331">
        <v>70.2</v>
      </c>
      <c r="F945" s="331"/>
      <c r="G945" s="333">
        <f t="shared" si="11"/>
        <v>4664.3900000000003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2</v>
      </c>
      <c r="C946" s="298">
        <v>46038</v>
      </c>
      <c r="D946" s="299" t="s">
        <v>324</v>
      </c>
      <c r="E946" s="331">
        <v>13.14</v>
      </c>
      <c r="F946" s="331"/>
      <c r="G946" s="333">
        <f t="shared" si="11"/>
        <v>4734.59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2</v>
      </c>
      <c r="C947" s="298">
        <v>46038</v>
      </c>
      <c r="D947" s="299" t="s">
        <v>296</v>
      </c>
      <c r="E947" s="331">
        <v>18.489999999999998</v>
      </c>
      <c r="F947" s="331"/>
      <c r="G947" s="333">
        <f t="shared" si="11"/>
        <v>4747.7300000000005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291</v>
      </c>
      <c r="B948" s="330">
        <v>41</v>
      </c>
      <c r="C948" s="298">
        <v>46038</v>
      </c>
      <c r="D948" s="299" t="s">
        <v>474</v>
      </c>
      <c r="E948" s="331"/>
      <c r="F948" s="331">
        <v>800</v>
      </c>
      <c r="G948" s="333">
        <f t="shared" si="11"/>
        <v>4766.22</v>
      </c>
      <c r="H948" s="334" t="s">
        <v>298</v>
      </c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294</v>
      </c>
      <c r="B949" s="330">
        <v>18</v>
      </c>
      <c r="C949" s="298">
        <v>46038</v>
      </c>
      <c r="D949" s="299" t="s">
        <v>361</v>
      </c>
      <c r="E949" s="331">
        <v>400</v>
      </c>
      <c r="F949" s="331"/>
      <c r="G949" s="333">
        <f t="shared" si="11"/>
        <v>3966.2200000000003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294</v>
      </c>
      <c r="B950" s="330">
        <v>19</v>
      </c>
      <c r="C950" s="298">
        <v>46038</v>
      </c>
      <c r="D950" s="299" t="s">
        <v>191</v>
      </c>
      <c r="E950" s="331">
        <v>200</v>
      </c>
      <c r="F950" s="331"/>
      <c r="G950" s="333">
        <f t="shared" si="11"/>
        <v>4366.22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294</v>
      </c>
      <c r="B951" s="330">
        <v>11</v>
      </c>
      <c r="C951" s="298">
        <v>46038</v>
      </c>
      <c r="D951" s="299" t="s">
        <v>178</v>
      </c>
      <c r="E951" s="331">
        <v>267.95999999999998</v>
      </c>
      <c r="F951" s="331"/>
      <c r="G951" s="333">
        <f t="shared" si="11"/>
        <v>4566.22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8</v>
      </c>
      <c r="C952" s="298">
        <v>46037</v>
      </c>
      <c r="D952" s="299" t="s">
        <v>357</v>
      </c>
      <c r="E952" s="331">
        <v>59.95</v>
      </c>
      <c r="F952" s="331"/>
      <c r="G952" s="333">
        <f t="shared" si="11"/>
        <v>4834.18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2</v>
      </c>
      <c r="C953" s="298">
        <v>46037</v>
      </c>
      <c r="D953" s="299" t="s">
        <v>357</v>
      </c>
      <c r="E953" s="331">
        <v>59.96</v>
      </c>
      <c r="F953" s="331"/>
      <c r="G953" s="333">
        <f t="shared" si="11"/>
        <v>4894.13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8</v>
      </c>
      <c r="C954" s="298">
        <v>46037</v>
      </c>
      <c r="D954" s="299" t="s">
        <v>319</v>
      </c>
      <c r="E954" s="331">
        <v>12.43</v>
      </c>
      <c r="F954" s="331"/>
      <c r="G954" s="333">
        <f t="shared" si="11"/>
        <v>4954.09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2</v>
      </c>
      <c r="C955" s="298">
        <v>46037</v>
      </c>
      <c r="D955" s="299" t="s">
        <v>296</v>
      </c>
      <c r="E955" s="331">
        <v>11.07</v>
      </c>
      <c r="F955" s="331"/>
      <c r="G955" s="333">
        <f t="shared" si="11"/>
        <v>4966.5200000000004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4</v>
      </c>
      <c r="C956" s="298">
        <v>46037</v>
      </c>
      <c r="D956" s="299" t="s">
        <v>296</v>
      </c>
      <c r="E956" s="331">
        <v>52.3</v>
      </c>
      <c r="F956" s="331"/>
      <c r="G956" s="333">
        <f t="shared" si="11"/>
        <v>4977.59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6</v>
      </c>
      <c r="C957" s="298">
        <v>46037</v>
      </c>
      <c r="D957" s="299" t="s">
        <v>436</v>
      </c>
      <c r="E957" s="331">
        <v>50</v>
      </c>
      <c r="F957" s="331"/>
      <c r="G957" s="333">
        <f t="shared" si="11"/>
        <v>5029.8900000000003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291</v>
      </c>
      <c r="B958" s="330">
        <v>38</v>
      </c>
      <c r="C958" s="298">
        <v>46037</v>
      </c>
      <c r="D958" s="299" t="s">
        <v>293</v>
      </c>
      <c r="E958" s="331"/>
      <c r="F958" s="331">
        <v>4365.67</v>
      </c>
      <c r="G958" s="333">
        <f t="shared" si="11"/>
        <v>5079.8900000000003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4</v>
      </c>
      <c r="C959" s="298">
        <v>46036</v>
      </c>
      <c r="D959" s="299" t="s">
        <v>295</v>
      </c>
      <c r="E959" s="331">
        <v>30.91</v>
      </c>
      <c r="F959" s="331"/>
      <c r="G959" s="333">
        <f t="shared" si="11"/>
        <v>714.22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3</v>
      </c>
      <c r="C960" s="298">
        <v>46036</v>
      </c>
      <c r="D960" s="299" t="s">
        <v>348</v>
      </c>
      <c r="E960" s="331">
        <v>8.67</v>
      </c>
      <c r="F960" s="331"/>
      <c r="G960" s="333">
        <f t="shared" si="11"/>
        <v>745.13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3</v>
      </c>
      <c r="C961" s="298">
        <v>46035</v>
      </c>
      <c r="D961" s="299" t="s">
        <v>351</v>
      </c>
      <c r="E961" s="331">
        <v>25.01</v>
      </c>
      <c r="F961" s="331"/>
      <c r="G961" s="333">
        <f t="shared" si="11"/>
        <v>753.8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6</v>
      </c>
      <c r="C962" s="298">
        <v>46035</v>
      </c>
      <c r="D962" s="299" t="s">
        <v>412</v>
      </c>
      <c r="E962" s="331">
        <v>-5.9</v>
      </c>
      <c r="F962" s="331"/>
      <c r="G962" s="333">
        <f t="shared" si="11"/>
        <v>778.81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6</v>
      </c>
      <c r="C963" s="298">
        <v>46035</v>
      </c>
      <c r="D963" s="299" t="s">
        <v>446</v>
      </c>
      <c r="E963" s="331">
        <v>-0.03</v>
      </c>
      <c r="F963" s="331"/>
      <c r="G963" s="333">
        <f t="shared" si="11"/>
        <v>772.91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294</v>
      </c>
      <c r="B964" s="330">
        <v>43</v>
      </c>
      <c r="C964" s="298">
        <v>46035</v>
      </c>
      <c r="D964" s="299" t="s">
        <v>201</v>
      </c>
      <c r="E964" s="331">
        <v>44.18</v>
      </c>
      <c r="F964" s="331"/>
      <c r="G964" s="333">
        <f t="shared" si="11"/>
        <v>772.88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294</v>
      </c>
      <c r="B965" s="330">
        <v>42</v>
      </c>
      <c r="C965" s="298">
        <v>46035</v>
      </c>
      <c r="D965" s="299" t="s">
        <v>200</v>
      </c>
      <c r="E965" s="331">
        <v>51.19</v>
      </c>
      <c r="F965" s="331"/>
      <c r="G965" s="333">
        <f t="shared" si="11"/>
        <v>817.06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4</v>
      </c>
      <c r="C966" s="298">
        <v>46035</v>
      </c>
      <c r="D966" s="299" t="s">
        <v>295</v>
      </c>
      <c r="E966" s="331">
        <v>28.15</v>
      </c>
      <c r="F966" s="331"/>
      <c r="G966" s="333">
        <f t="shared" si="11"/>
        <v>868.25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3</v>
      </c>
      <c r="C967" s="298">
        <v>46035</v>
      </c>
      <c r="D967" s="299" t="s">
        <v>296</v>
      </c>
      <c r="E967" s="331">
        <v>20.85</v>
      </c>
      <c r="F967" s="331"/>
      <c r="G967" s="333">
        <f t="shared" si="11"/>
        <v>896.4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1</v>
      </c>
      <c r="C968" s="298">
        <v>46034</v>
      </c>
      <c r="D968" s="299" t="s">
        <v>306</v>
      </c>
      <c r="E968" s="331">
        <v>145.81</v>
      </c>
      <c r="F968" s="331"/>
      <c r="G968" s="333">
        <f t="shared" si="11"/>
        <v>917.25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2</v>
      </c>
      <c r="C969" s="298">
        <v>46034</v>
      </c>
      <c r="D969" s="299" t="s">
        <v>424</v>
      </c>
      <c r="E969" s="331">
        <v>25.22</v>
      </c>
      <c r="F969" s="331"/>
      <c r="G969" s="333">
        <f t="shared" si="11"/>
        <v>1063.06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2</v>
      </c>
      <c r="C970" s="298">
        <v>46033</v>
      </c>
      <c r="D970" s="299" t="s">
        <v>326</v>
      </c>
      <c r="E970" s="331">
        <v>49.38</v>
      </c>
      <c r="F970" s="331"/>
      <c r="G970" s="333">
        <f t="shared" si="11"/>
        <v>1088.28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294</v>
      </c>
      <c r="B971" s="330">
        <v>22</v>
      </c>
      <c r="C971" s="298">
        <v>46033</v>
      </c>
      <c r="D971" s="299" t="s">
        <v>352</v>
      </c>
      <c r="E971" s="331">
        <v>19.16</v>
      </c>
      <c r="F971" s="331"/>
      <c r="G971" s="333">
        <f t="shared" si="11"/>
        <v>1137.6600000000001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6</v>
      </c>
      <c r="C972" s="298">
        <v>46033</v>
      </c>
      <c r="D972" s="299" t="s">
        <v>312</v>
      </c>
      <c r="E972" s="331">
        <v>39.86</v>
      </c>
      <c r="F972" s="331"/>
      <c r="G972" s="333">
        <f t="shared" si="11"/>
        <v>1156.8200000000002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7</v>
      </c>
      <c r="C973" s="298">
        <v>46033</v>
      </c>
      <c r="D973" s="299" t="s">
        <v>444</v>
      </c>
      <c r="E973" s="331">
        <v>165.05</v>
      </c>
      <c r="F973" s="331"/>
      <c r="G973" s="333">
        <f t="shared" si="11"/>
        <v>1196.68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294</v>
      </c>
      <c r="B974" s="330">
        <v>24</v>
      </c>
      <c r="C974" s="298">
        <v>46032</v>
      </c>
      <c r="D974" s="299" t="s">
        <v>860</v>
      </c>
      <c r="E974" s="331">
        <v>83.42</v>
      </c>
      <c r="F974" s="331"/>
      <c r="G974" s="333">
        <f t="shared" si="11"/>
        <v>1361.73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4</v>
      </c>
      <c r="C975" s="298">
        <v>46032</v>
      </c>
      <c r="D975" s="299" t="s">
        <v>296</v>
      </c>
      <c r="E975" s="331">
        <v>30.4</v>
      </c>
      <c r="F975" s="331"/>
      <c r="G975" s="333">
        <f t="shared" si="11"/>
        <v>1445.15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2</v>
      </c>
      <c r="C976" s="298">
        <v>46032</v>
      </c>
      <c r="D976" s="299" t="s">
        <v>296</v>
      </c>
      <c r="E976" s="331">
        <v>13.83</v>
      </c>
      <c r="F976" s="331"/>
      <c r="G976" s="333">
        <f t="shared" si="11"/>
        <v>1475.5500000000002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2</v>
      </c>
      <c r="C977" s="298">
        <v>46032</v>
      </c>
      <c r="D977" s="299" t="s">
        <v>473</v>
      </c>
      <c r="E977" s="331">
        <v>100</v>
      </c>
      <c r="F977" s="331"/>
      <c r="G977" s="333">
        <f t="shared" si="11"/>
        <v>1489.38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1</v>
      </c>
      <c r="C978" s="298">
        <v>46032</v>
      </c>
      <c r="D978" s="299" t="s">
        <v>304</v>
      </c>
      <c r="E978" s="331">
        <v>55.68</v>
      </c>
      <c r="F978" s="331"/>
      <c r="G978" s="333">
        <f t="shared" si="11"/>
        <v>1589.38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2</v>
      </c>
      <c r="C979" s="298">
        <v>46031</v>
      </c>
      <c r="D979" s="299" t="s">
        <v>358</v>
      </c>
      <c r="E979" s="331">
        <v>9.4700000000000006</v>
      </c>
      <c r="F979" s="331"/>
      <c r="G979" s="333">
        <f t="shared" si="11"/>
        <v>1645.0600000000002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5</v>
      </c>
      <c r="C980" s="298">
        <v>46031</v>
      </c>
      <c r="D980" s="299" t="s">
        <v>475</v>
      </c>
      <c r="E980" s="331">
        <v>50</v>
      </c>
      <c r="F980" s="331"/>
      <c r="G980" s="333">
        <f t="shared" si="11"/>
        <v>1654.5300000000002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8</v>
      </c>
      <c r="C981" s="298">
        <v>46030</v>
      </c>
      <c r="D981" s="299" t="s">
        <v>476</v>
      </c>
      <c r="E981" s="331">
        <v>32.619999999999997</v>
      </c>
      <c r="F981" s="331"/>
      <c r="G981" s="333">
        <f t="shared" si="11"/>
        <v>1704.5300000000002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291</v>
      </c>
      <c r="B982" s="330">
        <v>39</v>
      </c>
      <c r="C982" s="298">
        <v>46030</v>
      </c>
      <c r="D982" s="299" t="s">
        <v>292</v>
      </c>
      <c r="E982" s="331"/>
      <c r="F982" s="331">
        <v>2729.22</v>
      </c>
      <c r="G982" s="333">
        <f t="shared" si="11"/>
        <v>1737.15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2</v>
      </c>
      <c r="C983" s="298">
        <v>46030</v>
      </c>
      <c r="D983" s="299" t="s">
        <v>296</v>
      </c>
      <c r="E983" s="331">
        <v>6.37</v>
      </c>
      <c r="F983" s="331"/>
      <c r="G983" s="333">
        <f t="shared" si="11"/>
        <v>-992.06999999999971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4</v>
      </c>
      <c r="C984" s="298">
        <v>46030</v>
      </c>
      <c r="D984" s="299" t="s">
        <v>296</v>
      </c>
      <c r="E984" s="331">
        <v>32.119999999999997</v>
      </c>
      <c r="F984" s="331"/>
      <c r="G984" s="333">
        <f t="shared" si="11"/>
        <v>-985.6999999999997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2</v>
      </c>
      <c r="C985" s="298">
        <v>46030</v>
      </c>
      <c r="D985" s="299" t="s">
        <v>358</v>
      </c>
      <c r="E985" s="331">
        <v>9.4700000000000006</v>
      </c>
      <c r="F985" s="331"/>
      <c r="G985" s="333">
        <f t="shared" si="11"/>
        <v>-953.5799999999997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2</v>
      </c>
      <c r="C986" s="298">
        <v>46030</v>
      </c>
      <c r="D986" s="299" t="s">
        <v>386</v>
      </c>
      <c r="E986" s="331">
        <v>21.18</v>
      </c>
      <c r="F986" s="331"/>
      <c r="G986" s="333">
        <f t="shared" si="11"/>
        <v>-944.10999999999967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335</v>
      </c>
      <c r="B987" s="330" t="s">
        <v>335</v>
      </c>
      <c r="C987" s="298">
        <v>46029</v>
      </c>
      <c r="D987" s="299" t="s">
        <v>447</v>
      </c>
      <c r="E987" s="331">
        <v>52.66</v>
      </c>
      <c r="F987" s="331"/>
      <c r="G987" s="333">
        <f t="shared" si="11"/>
        <v>-922.92999999999972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294</v>
      </c>
      <c r="B988" s="330">
        <v>13</v>
      </c>
      <c r="C988" s="298">
        <v>46029</v>
      </c>
      <c r="D988" s="299" t="s">
        <v>182</v>
      </c>
      <c r="E988" s="331">
        <v>167.42</v>
      </c>
      <c r="F988" s="331"/>
      <c r="G988" s="333">
        <f t="shared" si="11"/>
        <v>-870.26999999999975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4</v>
      </c>
      <c r="C989" s="298">
        <v>46029</v>
      </c>
      <c r="D989" s="299" t="s">
        <v>296</v>
      </c>
      <c r="E989" s="331">
        <v>30.81</v>
      </c>
      <c r="F989" s="331"/>
      <c r="G989" s="333">
        <f t="shared" si="11"/>
        <v>-702.8499999999998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2</v>
      </c>
      <c r="C990" s="298">
        <v>46029</v>
      </c>
      <c r="D990" s="299" t="s">
        <v>358</v>
      </c>
      <c r="E990" s="331">
        <v>9.4700000000000006</v>
      </c>
      <c r="F990" s="331"/>
      <c r="G990" s="333">
        <f t="shared" si="11"/>
        <v>-672.03999999999985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294</v>
      </c>
      <c r="B991" s="330">
        <v>22</v>
      </c>
      <c r="C991" s="298">
        <v>46029</v>
      </c>
      <c r="D991" s="299" t="s">
        <v>477</v>
      </c>
      <c r="E991" s="331">
        <v>148.04</v>
      </c>
      <c r="F991" s="331"/>
      <c r="G991" s="333">
        <f t="shared" si="11"/>
        <v>-662.56999999999982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294</v>
      </c>
      <c r="B992" s="330">
        <v>14</v>
      </c>
      <c r="C992" s="298">
        <v>46028</v>
      </c>
      <c r="D992" s="299" t="s">
        <v>366</v>
      </c>
      <c r="E992" s="331">
        <v>66.67</v>
      </c>
      <c r="F992" s="331"/>
      <c r="G992" s="333">
        <f t="shared" si="11"/>
        <v>-514.52999999999986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3</v>
      </c>
      <c r="C993" s="298">
        <v>46028</v>
      </c>
      <c r="D993" s="299" t="s">
        <v>296</v>
      </c>
      <c r="E993" s="331">
        <v>5.7</v>
      </c>
      <c r="F993" s="331"/>
      <c r="G993" s="333">
        <f t="shared" si="11"/>
        <v>-447.8599999999999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294</v>
      </c>
      <c r="B994" s="330">
        <v>21</v>
      </c>
      <c r="C994" s="298">
        <v>46028</v>
      </c>
      <c r="D994" s="299" t="s">
        <v>194</v>
      </c>
      <c r="E994" s="331">
        <v>30.59</v>
      </c>
      <c r="F994" s="331"/>
      <c r="G994" s="333">
        <f t="shared" si="11"/>
        <v>-442.15999999999991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294</v>
      </c>
      <c r="B995" s="330">
        <v>17</v>
      </c>
      <c r="C995" s="298">
        <v>46027</v>
      </c>
      <c r="D995" s="299" t="s">
        <v>370</v>
      </c>
      <c r="E995" s="331">
        <v>133.91999999999999</v>
      </c>
      <c r="F995" s="331"/>
      <c r="G995" s="333">
        <f t="shared" si="11"/>
        <v>-411.56999999999994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294</v>
      </c>
      <c r="B996" s="330">
        <v>17</v>
      </c>
      <c r="C996" s="298">
        <v>46027</v>
      </c>
      <c r="D996" s="299" t="s">
        <v>370</v>
      </c>
      <c r="E996" s="331">
        <v>62</v>
      </c>
      <c r="F996" s="331"/>
      <c r="G996" s="333">
        <f t="shared" si="11"/>
        <v>-277.64999999999992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6</v>
      </c>
      <c r="C997" s="298">
        <v>46027</v>
      </c>
      <c r="D997" s="299" t="s">
        <v>300</v>
      </c>
      <c r="E997" s="331">
        <v>10.64</v>
      </c>
      <c r="F997" s="331"/>
      <c r="G997" s="333">
        <f t="shared" si="11"/>
        <v>-215.64999999999992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8</v>
      </c>
      <c r="C998" s="298">
        <v>46027</v>
      </c>
      <c r="D998" s="299" t="s">
        <v>319</v>
      </c>
      <c r="E998" s="331">
        <v>17.440000000000001</v>
      </c>
      <c r="F998" s="331"/>
      <c r="G998" s="333">
        <f t="shared" si="11"/>
        <v>-205.00999999999991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1</v>
      </c>
      <c r="C999" s="298">
        <v>46027</v>
      </c>
      <c r="D999" s="299" t="s">
        <v>306</v>
      </c>
      <c r="E999" s="331">
        <v>216.19</v>
      </c>
      <c r="F999" s="331"/>
      <c r="G999" s="333">
        <f t="shared" si="11"/>
        <v>-187.56999999999991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2</v>
      </c>
      <c r="C1000" s="298">
        <v>46027</v>
      </c>
      <c r="D1000" s="299" t="s">
        <v>478</v>
      </c>
      <c r="E1000" s="331">
        <v>70</v>
      </c>
      <c r="F1000" s="331"/>
      <c r="G1000" s="333">
        <f t="shared" si="11"/>
        <v>28.62000000000009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46027</v>
      </c>
      <c r="D1001" s="299" t="s">
        <v>358</v>
      </c>
      <c r="E1001" s="331">
        <v>14.05</v>
      </c>
      <c r="F1001" s="331"/>
      <c r="G1001" s="333">
        <f t="shared" si="11"/>
        <v>98.62000000000009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294</v>
      </c>
      <c r="B1002" s="330">
        <v>14</v>
      </c>
      <c r="C1002" s="298">
        <v>46027</v>
      </c>
      <c r="D1002" s="299" t="s">
        <v>367</v>
      </c>
      <c r="E1002" s="331">
        <v>68.739999999999995</v>
      </c>
      <c r="F1002" s="331"/>
      <c r="G1002" s="333">
        <f t="shared" si="11"/>
        <v>112.67000000000009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6</v>
      </c>
      <c r="C1003" s="298">
        <v>46027</v>
      </c>
      <c r="D1003" s="299" t="s">
        <v>479</v>
      </c>
      <c r="E1003" s="331">
        <v>120</v>
      </c>
      <c r="F1003" s="331"/>
      <c r="G1003" s="333">
        <f t="shared" si="11"/>
        <v>181.41000000000008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294</v>
      </c>
      <c r="B1004" s="330">
        <v>9</v>
      </c>
      <c r="C1004" s="298">
        <v>46027</v>
      </c>
      <c r="D1004" s="299" t="s">
        <v>58</v>
      </c>
      <c r="E1004" s="331">
        <v>1281.53</v>
      </c>
      <c r="F1004" s="331"/>
      <c r="G1004" s="333">
        <f t="shared" si="11"/>
        <v>301.41000000000008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7</v>
      </c>
      <c r="C1005" s="298">
        <v>46026</v>
      </c>
      <c r="D1005" s="299" t="s">
        <v>338</v>
      </c>
      <c r="E1005" s="331">
        <v>18.260000000000002</v>
      </c>
      <c r="F1005" s="331"/>
      <c r="G1005" s="333">
        <f t="shared" si="11"/>
        <v>1582.94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287</v>
      </c>
      <c r="B1006" s="330" t="s">
        <v>287</v>
      </c>
      <c r="C1006" s="298">
        <v>46026</v>
      </c>
      <c r="D1006" s="299" t="s">
        <v>300</v>
      </c>
      <c r="E1006" s="331">
        <v>114.91</v>
      </c>
      <c r="F1006" s="331">
        <v>114.91</v>
      </c>
      <c r="G1006" s="333">
        <f t="shared" si="11"/>
        <v>1601.2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5</v>
      </c>
      <c r="C1007" s="298">
        <v>46026</v>
      </c>
      <c r="D1007" s="299" t="s">
        <v>480</v>
      </c>
      <c r="E1007" s="331">
        <v>42.43</v>
      </c>
      <c r="F1007" s="331"/>
      <c r="G1007" s="333">
        <f t="shared" si="11"/>
        <v>1601.2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7</v>
      </c>
      <c r="C1008" s="298">
        <v>46026</v>
      </c>
      <c r="D1008" s="299" t="s">
        <v>300</v>
      </c>
      <c r="E1008" s="331">
        <v>42.59</v>
      </c>
      <c r="F1008" s="331"/>
      <c r="G1008" s="333">
        <f t="shared" si="11"/>
        <v>1643.63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3</v>
      </c>
      <c r="C1009" s="298">
        <v>46025</v>
      </c>
      <c r="D1009" s="299" t="s">
        <v>348</v>
      </c>
      <c r="E1009" s="331">
        <v>14.57</v>
      </c>
      <c r="F1009" s="331"/>
      <c r="G1009" s="333">
        <f t="shared" si="11"/>
        <v>1686.22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2</v>
      </c>
      <c r="C1010" s="298">
        <v>46025</v>
      </c>
      <c r="D1010" s="299" t="s">
        <v>481</v>
      </c>
      <c r="E1010" s="331">
        <v>41.05</v>
      </c>
      <c r="F1010" s="331"/>
      <c r="G1010" s="333">
        <f t="shared" si="11"/>
        <v>1700.79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4</v>
      </c>
      <c r="C1011" s="298">
        <v>46025</v>
      </c>
      <c r="D1011" s="299" t="s">
        <v>310</v>
      </c>
      <c r="E1011" s="331">
        <v>26.88</v>
      </c>
      <c r="F1011" s="331"/>
      <c r="G1011" s="333">
        <f t="shared" si="11"/>
        <v>1741.84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2</v>
      </c>
      <c r="C1012" s="298">
        <v>46025</v>
      </c>
      <c r="D1012" s="299" t="s">
        <v>308</v>
      </c>
      <c r="E1012" s="331">
        <v>130.08000000000001</v>
      </c>
      <c r="F1012" s="331"/>
      <c r="G1012" s="333">
        <f t="shared" si="11"/>
        <v>1768.72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7</v>
      </c>
      <c r="C1013" s="298">
        <v>46025</v>
      </c>
      <c r="D1013" s="299" t="s">
        <v>482</v>
      </c>
      <c r="E1013" s="331">
        <v>222.49</v>
      </c>
      <c r="F1013" s="331"/>
      <c r="G1013" s="333">
        <f t="shared" si="11"/>
        <v>1898.8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7</v>
      </c>
      <c r="C1014" s="298">
        <v>46025</v>
      </c>
      <c r="D1014" s="299" t="s">
        <v>482</v>
      </c>
      <c r="E1014" s="331">
        <v>99.18</v>
      </c>
      <c r="F1014" s="331"/>
      <c r="G1014" s="333">
        <f t="shared" si="11"/>
        <v>2121.29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5</v>
      </c>
      <c r="C1015" s="298">
        <v>46024</v>
      </c>
      <c r="D1015" s="299" t="s">
        <v>483</v>
      </c>
      <c r="E1015" s="331">
        <v>35</v>
      </c>
      <c r="F1015" s="331"/>
      <c r="G1015" s="333">
        <f t="shared" si="11"/>
        <v>2220.4699999999998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3</v>
      </c>
      <c r="C1016" s="298">
        <v>46024</v>
      </c>
      <c r="D1016" s="299" t="s">
        <v>296</v>
      </c>
      <c r="E1016" s="331">
        <v>15.11</v>
      </c>
      <c r="F1016" s="331"/>
      <c r="G1016" s="333">
        <f t="shared" si="11"/>
        <v>2255.4699999999998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5</v>
      </c>
      <c r="C1017" s="298">
        <v>46024</v>
      </c>
      <c r="D1017" s="299" t="s">
        <v>484</v>
      </c>
      <c r="E1017" s="331">
        <v>29.67</v>
      </c>
      <c r="F1017" s="331"/>
      <c r="G1017" s="333">
        <f t="shared" si="11"/>
        <v>2270.58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287</v>
      </c>
      <c r="B1018" s="330" t="s">
        <v>287</v>
      </c>
      <c r="C1018" s="298">
        <v>46024</v>
      </c>
      <c r="D1018" s="299" t="s">
        <v>397</v>
      </c>
      <c r="E1018" s="331">
        <v>70.56</v>
      </c>
      <c r="F1018" s="331">
        <v>70.56</v>
      </c>
      <c r="G1018" s="333">
        <f t="shared" si="11"/>
        <v>2300.25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287</v>
      </c>
      <c r="B1019" s="330" t="s">
        <v>287</v>
      </c>
      <c r="C1019" s="298">
        <v>46024</v>
      </c>
      <c r="D1019" s="299" t="s">
        <v>485</v>
      </c>
      <c r="E1019" s="331">
        <v>113.94</v>
      </c>
      <c r="F1019" s="331">
        <v>113.94</v>
      </c>
      <c r="G1019" s="333">
        <f t="shared" si="11"/>
        <v>2300.25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2</v>
      </c>
      <c r="C1020" s="298">
        <v>46024</v>
      </c>
      <c r="D1020" s="299" t="s">
        <v>371</v>
      </c>
      <c r="E1020" s="331">
        <v>11.9</v>
      </c>
      <c r="F1020" s="331"/>
      <c r="G1020" s="333">
        <f t="shared" si="11"/>
        <v>2300.25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2</v>
      </c>
      <c r="C1021" s="298">
        <v>46024</v>
      </c>
      <c r="D1021" s="299" t="s">
        <v>408</v>
      </c>
      <c r="E1021" s="331">
        <v>23.9</v>
      </c>
      <c r="F1021" s="331"/>
      <c r="G1021" s="333">
        <f t="shared" si="11"/>
        <v>2312.15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5</v>
      </c>
      <c r="C1022" s="298">
        <v>46024</v>
      </c>
      <c r="D1022" s="299" t="s">
        <v>486</v>
      </c>
      <c r="E1022" s="331">
        <v>160</v>
      </c>
      <c r="F1022" s="331"/>
      <c r="G1022" s="333">
        <f t="shared" si="11"/>
        <v>2336.0500000000002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284</v>
      </c>
      <c r="B1023" s="330">
        <v>36</v>
      </c>
      <c r="C1023" s="298">
        <v>46024</v>
      </c>
      <c r="D1023" s="299" t="s">
        <v>374</v>
      </c>
      <c r="E1023" s="331">
        <v>50</v>
      </c>
      <c r="F1023" s="331"/>
      <c r="G1023" s="333">
        <f t="shared" si="11"/>
        <v>2496.0500000000002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6</v>
      </c>
      <c r="C1024" s="298">
        <v>46023</v>
      </c>
      <c r="D1024" s="299" t="s">
        <v>312</v>
      </c>
      <c r="E1024" s="331">
        <v>8</v>
      </c>
      <c r="F1024" s="331"/>
      <c r="G1024" s="333">
        <f t="shared" si="11"/>
        <v>2546.0500000000002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2</v>
      </c>
      <c r="C1025" s="298">
        <v>46023</v>
      </c>
      <c r="D1025" s="299" t="s">
        <v>371</v>
      </c>
      <c r="E1025" s="331">
        <v>13.06</v>
      </c>
      <c r="F1025" s="331"/>
      <c r="G1025" s="333">
        <f t="shared" si="11"/>
        <v>2554.0500000000002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294</v>
      </c>
      <c r="B1026" s="330">
        <v>22</v>
      </c>
      <c r="C1026" s="298">
        <v>46023</v>
      </c>
      <c r="D1026" s="299" t="s">
        <v>375</v>
      </c>
      <c r="E1026" s="331">
        <v>6.37</v>
      </c>
      <c r="F1026" s="331"/>
      <c r="G1026" s="333">
        <f t="shared" si="11"/>
        <v>2567.11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2</v>
      </c>
      <c r="C1027" s="298">
        <v>46023</v>
      </c>
      <c r="D1027" s="299" t="s">
        <v>358</v>
      </c>
      <c r="E1027" s="331">
        <v>10.27</v>
      </c>
      <c r="F1027" s="331"/>
      <c r="G1027" s="333">
        <f t="shared" si="11"/>
        <v>2573.48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6</v>
      </c>
      <c r="C1028" s="298">
        <v>46023</v>
      </c>
      <c r="D1028" s="299" t="s">
        <v>487</v>
      </c>
      <c r="E1028" s="331">
        <v>176.57</v>
      </c>
      <c r="F1028" s="331"/>
      <c r="G1028" s="333">
        <f t="shared" si="11"/>
        <v>2583.75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287</v>
      </c>
      <c r="B1029" s="330" t="s">
        <v>287</v>
      </c>
      <c r="C1029" s="298">
        <v>46023</v>
      </c>
      <c r="D1029" s="299" t="s">
        <v>300</v>
      </c>
      <c r="E1029" s="331">
        <v>383.39</v>
      </c>
      <c r="F1029" s="331">
        <v>383.39</v>
      </c>
      <c r="G1029" s="333">
        <f t="shared" si="11"/>
        <v>2760.32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287</v>
      </c>
      <c r="B1030" s="330" t="s">
        <v>287</v>
      </c>
      <c r="C1030" s="298">
        <v>46023</v>
      </c>
      <c r="D1030" s="299" t="s">
        <v>300</v>
      </c>
      <c r="E1030" s="331">
        <v>53.24</v>
      </c>
      <c r="F1030" s="331">
        <v>53.24</v>
      </c>
      <c r="G1030" s="333">
        <f t="shared" si="11"/>
        <v>2760.32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335</v>
      </c>
      <c r="B1031" s="330" t="s">
        <v>335</v>
      </c>
      <c r="C1031" s="298">
        <v>46023</v>
      </c>
      <c r="D1031" s="337" t="s">
        <v>460</v>
      </c>
      <c r="E1031" s="331">
        <v>239.68</v>
      </c>
      <c r="F1031" s="331"/>
      <c r="G1031" s="333">
        <f t="shared" si="11"/>
        <v>2760.32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488</v>
      </c>
      <c r="B1032" s="330" t="s">
        <v>488</v>
      </c>
      <c r="C1032" s="298">
        <v>45658</v>
      </c>
      <c r="D1032" s="298" t="s">
        <v>489</v>
      </c>
      <c r="E1032" s="332"/>
      <c r="F1032" s="332"/>
      <c r="G1032" s="333">
        <v>3000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5.75" customHeight="1" x14ac:dyDescent="0.3"/>
    <row r="1034" spans="1:20" ht="15.75" customHeight="1" x14ac:dyDescent="0.3"/>
    <row r="1035" spans="1:20" ht="15.75" customHeight="1" x14ac:dyDescent="0.3"/>
    <row r="1036" spans="1:20" ht="15.75" customHeight="1" x14ac:dyDescent="0.3"/>
    <row r="1037" spans="1:20" ht="15.75" customHeight="1" x14ac:dyDescent="0.3"/>
    <row r="1038" spans="1:20" ht="15.75" customHeight="1" x14ac:dyDescent="0.3"/>
    <row r="1039" spans="1:20" ht="15.75" customHeight="1" x14ac:dyDescent="0.3"/>
    <row r="1040" spans="1:2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spans="9:9" ht="15.75" customHeight="1" x14ac:dyDescent="0.3"/>
    <row r="2754" spans="9:9" ht="15.75" customHeight="1" x14ac:dyDescent="0.3"/>
    <row r="2755" spans="9:9" ht="15.75" customHeight="1" x14ac:dyDescent="0.3"/>
    <row r="2756" spans="9:9" ht="15.75" customHeight="1" x14ac:dyDescent="0.3"/>
    <row r="2757" spans="9:9" ht="15.75" customHeight="1" x14ac:dyDescent="0.3"/>
    <row r="2758" spans="9:9" ht="15.75" customHeight="1" x14ac:dyDescent="0.3"/>
    <row r="2759" spans="9:9" ht="15.75" customHeight="1" x14ac:dyDescent="0.3"/>
    <row r="2760" spans="9:9" ht="15.75" customHeight="1" x14ac:dyDescent="0.3"/>
    <row r="2761" spans="9:9" ht="15.75" customHeight="1" x14ac:dyDescent="0.3"/>
    <row r="2762" spans="9:9" ht="12" customHeight="1" x14ac:dyDescent="0.3">
      <c r="I2762" s="335" t="s">
        <v>225</v>
      </c>
    </row>
    <row r="2763" spans="9:9" ht="12" customHeight="1" x14ac:dyDescent="0.3">
      <c r="I2763" s="335"/>
    </row>
    <row r="2764" spans="9:9" ht="12" customHeight="1" x14ac:dyDescent="0.3">
      <c r="I2764" s="335"/>
    </row>
    <row r="2765" spans="9:9" ht="12" customHeight="1" x14ac:dyDescent="0.3">
      <c r="I2765" s="335"/>
    </row>
    <row r="2766" spans="9:9" ht="12" customHeight="1" x14ac:dyDescent="0.3">
      <c r="I2766" s="335"/>
    </row>
    <row r="2767" spans="9:9" ht="12" customHeight="1" x14ac:dyDescent="0.3">
      <c r="I2767" s="335"/>
    </row>
    <row r="2768" spans="9:9" ht="12" customHeight="1" x14ac:dyDescent="0.3">
      <c r="I2768" s="335"/>
    </row>
    <row r="2769" spans="9:9" ht="12" customHeight="1" x14ac:dyDescent="0.3">
      <c r="I2769" s="335"/>
    </row>
    <row r="2770" spans="9:9" ht="12" customHeight="1" x14ac:dyDescent="0.3">
      <c r="I2770" s="335"/>
    </row>
    <row r="2771" spans="9:9" ht="12" customHeight="1" x14ac:dyDescent="0.3">
      <c r="I2771" s="335" t="s">
        <v>226</v>
      </c>
    </row>
    <row r="2772" spans="9:9" ht="15.75" customHeight="1" x14ac:dyDescent="0.3"/>
    <row r="2773" spans="9:9" ht="15.75" customHeight="1" x14ac:dyDescent="0.3"/>
    <row r="2774" spans="9:9" ht="12" customHeight="1" x14ac:dyDescent="0.3">
      <c r="I2774" s="335" t="s">
        <v>226</v>
      </c>
    </row>
    <row r="2775" spans="9:9" ht="12" customHeight="1" x14ac:dyDescent="0.3">
      <c r="I2775" s="335"/>
    </row>
    <row r="2776" spans="9:9" ht="12" customHeight="1" x14ac:dyDescent="0.3">
      <c r="I2776" s="335"/>
    </row>
    <row r="2777" spans="9:9" ht="12" customHeight="1" x14ac:dyDescent="0.3">
      <c r="I2777" s="335"/>
    </row>
    <row r="2778" spans="9:9" ht="12" customHeight="1" x14ac:dyDescent="0.3">
      <c r="I2778" s="335"/>
    </row>
    <row r="2779" spans="9:9" ht="12" customHeight="1" x14ac:dyDescent="0.3">
      <c r="I2779" s="335"/>
    </row>
    <row r="2780" spans="9:9" ht="12" customHeight="1" x14ac:dyDescent="0.3">
      <c r="I2780" s="335" t="s">
        <v>226</v>
      </c>
    </row>
    <row r="2781" spans="9:9" ht="12" customHeight="1" x14ac:dyDescent="0.3">
      <c r="I2781" s="335" t="s">
        <v>226</v>
      </c>
    </row>
    <row r="2782" spans="9:9" ht="12" customHeight="1" x14ac:dyDescent="0.3">
      <c r="I2782" s="335"/>
    </row>
    <row r="2783" spans="9:9" ht="12" customHeight="1" x14ac:dyDescent="0.3">
      <c r="I2783" s="335"/>
    </row>
    <row r="2784" spans="9:9" ht="12" customHeight="1" x14ac:dyDescent="0.3">
      <c r="I2784" s="335"/>
    </row>
    <row r="2785" spans="9:9" ht="12" customHeight="1" x14ac:dyDescent="0.3">
      <c r="I2785" s="335" t="s">
        <v>226</v>
      </c>
    </row>
    <row r="2786" spans="9:9" ht="12" customHeight="1" x14ac:dyDescent="0.3">
      <c r="I2786" s="335" t="s">
        <v>225</v>
      </c>
    </row>
    <row r="2787" spans="9:9" ht="12" customHeight="1" x14ac:dyDescent="0.3">
      <c r="I2787" s="335" t="s">
        <v>225</v>
      </c>
    </row>
    <row r="2788" spans="9:9" ht="15.75" customHeight="1" x14ac:dyDescent="0.3"/>
    <row r="2789" spans="9:9" ht="15.75" customHeight="1" x14ac:dyDescent="0.3"/>
    <row r="2790" spans="9:9" ht="12" customHeight="1" x14ac:dyDescent="0.3">
      <c r="I2790" s="335" t="s">
        <v>225</v>
      </c>
    </row>
    <row r="2791" spans="9:9" ht="12" customHeight="1" x14ac:dyDescent="0.3">
      <c r="I2791" s="335"/>
    </row>
    <row r="2792" spans="9:9" ht="12" customHeight="1" x14ac:dyDescent="0.3">
      <c r="I2792" s="335" t="s">
        <v>226</v>
      </c>
    </row>
    <row r="2793" spans="9:9" ht="12" customHeight="1" x14ac:dyDescent="0.3">
      <c r="I2793" s="335"/>
    </row>
    <row r="2794" spans="9:9" ht="12" customHeight="1" x14ac:dyDescent="0.3">
      <c r="I2794" s="335"/>
    </row>
    <row r="2795" spans="9:9" ht="12" customHeight="1" x14ac:dyDescent="0.3">
      <c r="I2795" s="335" t="s">
        <v>226</v>
      </c>
    </row>
    <row r="2796" spans="9:9" ht="12" customHeight="1" x14ac:dyDescent="0.3">
      <c r="I2796" s="335"/>
    </row>
    <row r="2797" spans="9:9" ht="12" customHeight="1" x14ac:dyDescent="0.3">
      <c r="I2797" s="335" t="s">
        <v>226</v>
      </c>
    </row>
    <row r="2798" spans="9:9" ht="15.75" customHeight="1" x14ac:dyDescent="0.3"/>
    <row r="2799" spans="9:9" ht="15.75" customHeight="1" x14ac:dyDescent="0.3"/>
    <row r="2800" spans="9:9" ht="15.75" customHeight="1" x14ac:dyDescent="0.3"/>
    <row r="2801" spans="9:9" ht="15.75" customHeight="1" x14ac:dyDescent="0.3"/>
    <row r="2802" spans="9:9" ht="15.75" customHeight="1" x14ac:dyDescent="0.3"/>
    <row r="2803" spans="9:9" ht="15.75" customHeight="1" x14ac:dyDescent="0.3"/>
    <row r="2804" spans="9:9" ht="15.75" customHeight="1" x14ac:dyDescent="0.3"/>
    <row r="2805" spans="9:9" ht="15.75" customHeight="1" x14ac:dyDescent="0.3"/>
    <row r="2806" spans="9:9" ht="12" customHeight="1" x14ac:dyDescent="0.3">
      <c r="I2806" s="335" t="s">
        <v>226</v>
      </c>
    </row>
    <row r="2807" spans="9:9" ht="12" customHeight="1" x14ac:dyDescent="0.3">
      <c r="I2807" s="335"/>
    </row>
    <row r="2808" spans="9:9" ht="12" customHeight="1" x14ac:dyDescent="0.3">
      <c r="I2808" s="335" t="s">
        <v>225</v>
      </c>
    </row>
    <row r="2809" spans="9:9" ht="12" customHeight="1" x14ac:dyDescent="0.3">
      <c r="I2809" s="335"/>
    </row>
    <row r="2810" spans="9:9" ht="12" customHeight="1" x14ac:dyDescent="0.3">
      <c r="I2810" s="335" t="s">
        <v>226</v>
      </c>
    </row>
    <row r="2811" spans="9:9" ht="12" customHeight="1" x14ac:dyDescent="0.3">
      <c r="I2811" s="335" t="s">
        <v>225</v>
      </c>
    </row>
    <row r="2812" spans="9:9" ht="15.75" customHeight="1" x14ac:dyDescent="0.3"/>
    <row r="2813" spans="9:9" ht="15.75" customHeight="1" x14ac:dyDescent="0.3"/>
    <row r="2814" spans="9:9" ht="15.75" customHeight="1" x14ac:dyDescent="0.3"/>
    <row r="2815" spans="9:9" ht="15.75" customHeight="1" x14ac:dyDescent="0.3"/>
    <row r="2816" spans="9:9" ht="15.75" customHeight="1" x14ac:dyDescent="0.3"/>
    <row r="2817" spans="9:9" ht="15.75" customHeight="1" x14ac:dyDescent="0.3"/>
    <row r="2818" spans="9:9" ht="15.75" customHeight="1" x14ac:dyDescent="0.3"/>
    <row r="2819" spans="9:9" ht="15.75" customHeight="1" x14ac:dyDescent="0.3"/>
    <row r="2820" spans="9:9" ht="15.75" customHeight="1" x14ac:dyDescent="0.3"/>
    <row r="2821" spans="9:9" ht="15.75" customHeight="1" x14ac:dyDescent="0.3"/>
    <row r="2822" spans="9:9" ht="15.75" customHeight="1" x14ac:dyDescent="0.3"/>
    <row r="2823" spans="9:9" ht="15.75" customHeight="1" x14ac:dyDescent="0.3"/>
    <row r="2824" spans="9:9" ht="15.75" customHeight="1" x14ac:dyDescent="0.3"/>
    <row r="2825" spans="9:9" ht="15.75" customHeight="1" x14ac:dyDescent="0.3"/>
    <row r="2826" spans="9:9" ht="15.75" customHeight="1" x14ac:dyDescent="0.3"/>
    <row r="2827" spans="9:9" ht="15.75" customHeight="1" x14ac:dyDescent="0.3"/>
    <row r="2828" spans="9:9" ht="15.75" customHeight="1" x14ac:dyDescent="0.3"/>
    <row r="2829" spans="9:9" ht="15.75" customHeight="1" x14ac:dyDescent="0.3"/>
    <row r="2830" spans="9:9" ht="12" customHeight="1" x14ac:dyDescent="0.3">
      <c r="I2830" s="335" t="s">
        <v>226</v>
      </c>
    </row>
  </sheetData>
  <autoFilter ref="A1:G1032" xr:uid="{00000000-0009-0000-0000-000006000000}"/>
  <mergeCells count="5">
    <mergeCell ref="A1:B1"/>
    <mergeCell ref="E1:F1"/>
    <mergeCell ref="Q1:R1"/>
    <mergeCell ref="E2:F2"/>
    <mergeCell ref="E3:F3"/>
  </mergeCells>
  <conditionalFormatting sqref="I1 I4:I2830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24"/>
  <sheetViews>
    <sheetView workbookViewId="0">
      <pane ySplit="1" topLeftCell="A2" activePane="bottomLeft" state="frozen"/>
      <selection pane="bottomLeft" activeCell="C23" sqref="C23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3" t="s">
        <v>491</v>
      </c>
      <c r="E1" s="547"/>
      <c r="F1" s="564" t="s">
        <v>492</v>
      </c>
      <c r="G1" s="547"/>
      <c r="H1" s="563" t="str">
        <f>'Proposed Budget'!C33</f>
        <v>Vehicle Maintenance</v>
      </c>
      <c r="I1" s="547"/>
      <c r="J1" s="564" t="str">
        <f>'Proposed Budget'!C34</f>
        <v>Car Insurance</v>
      </c>
      <c r="K1" s="547"/>
      <c r="L1" s="563" t="str">
        <f>'Proposed Budget'!C35</f>
        <v>Rental Garbage</v>
      </c>
      <c r="M1" s="547"/>
      <c r="N1" s="564" t="str">
        <f>'Proposed Budget'!C36</f>
        <v>Garbage</v>
      </c>
      <c r="O1" s="547"/>
      <c r="P1" s="563" t="str">
        <f>'Monthly Breakdown'!C37</f>
        <v>Sanitation - Main</v>
      </c>
      <c r="Q1" s="547"/>
      <c r="R1" s="564" t="str">
        <f>'Proposed Budget'!C38</f>
        <v>Camping/Vacation</v>
      </c>
      <c r="S1" s="547"/>
      <c r="T1" s="563" t="str">
        <f>'Proposed Budget'!C39</f>
        <v>Home Maintenance</v>
      </c>
      <c r="U1" s="547"/>
      <c r="V1" s="564" t="str">
        <f>'Proposed Budget'!C40</f>
        <v>Rental Repairs</v>
      </c>
      <c r="W1" s="547"/>
      <c r="X1" s="563" t="str">
        <f>'Proposed Budget'!C41</f>
        <v>Rental Insurance</v>
      </c>
      <c r="Y1" s="547"/>
      <c r="Z1" s="564" t="str">
        <f>'Proposed Budget'!C42</f>
        <v>Rental Property Taxes</v>
      </c>
      <c r="AA1" s="547"/>
      <c r="AB1" s="563" t="str">
        <f>'Proposed Budget'!C43</f>
        <v>Rental Sanitation</v>
      </c>
      <c r="AC1" s="547"/>
    </row>
    <row r="2" spans="1:29" ht="14.25" customHeight="1" x14ac:dyDescent="0.3">
      <c r="A2" s="341">
        <f t="shared" ref="A2:A3" si="0">SUM(G2,E2,U2,I2,S2,O2,K2,M2,Q2,W2,Y2,AA2,AC2)</f>
        <v>443.05999999999926</v>
      </c>
      <c r="B2" s="339"/>
      <c r="C2" s="340"/>
      <c r="D2" s="342" t="s">
        <v>493</v>
      </c>
      <c r="E2" s="343">
        <f>E3-E82</f>
        <v>12479.24</v>
      </c>
      <c r="F2" s="344" t="s">
        <v>493</v>
      </c>
      <c r="G2" s="345">
        <f>G3-G82</f>
        <v>696.89999999999986</v>
      </c>
      <c r="H2" s="343" t="s">
        <v>493</v>
      </c>
      <c r="I2" s="343">
        <f>I3-I82</f>
        <v>1220.9499999999998</v>
      </c>
      <c r="J2" s="344" t="s">
        <v>493</v>
      </c>
      <c r="K2" s="345">
        <f>K3-K82</f>
        <v>1600</v>
      </c>
      <c r="L2" s="343" t="s">
        <v>493</v>
      </c>
      <c r="M2" s="343">
        <f>M3-M82</f>
        <v>-1.960000000000008</v>
      </c>
      <c r="N2" s="345" t="s">
        <v>493</v>
      </c>
      <c r="O2" s="345">
        <f>O3-O82</f>
        <v>-1.960000000000008</v>
      </c>
      <c r="P2" s="343" t="s">
        <v>493</v>
      </c>
      <c r="Q2" s="343">
        <f>Q3-Q82</f>
        <v>39.360000000000014</v>
      </c>
      <c r="R2" s="345" t="s">
        <v>493</v>
      </c>
      <c r="S2" s="345">
        <f>S3-S82</f>
        <v>-1824.7800000000002</v>
      </c>
      <c r="T2" s="346" t="s">
        <v>493</v>
      </c>
      <c r="U2" s="343">
        <f>U3-U82</f>
        <v>-14102.15</v>
      </c>
      <c r="V2" s="345" t="s">
        <v>493</v>
      </c>
      <c r="W2" s="345">
        <f>W3-W82</f>
        <v>500</v>
      </c>
      <c r="X2" s="343" t="s">
        <v>493</v>
      </c>
      <c r="Y2" s="343">
        <f>Y3-Y82</f>
        <v>-75.5</v>
      </c>
      <c r="Z2" s="345" t="s">
        <v>493</v>
      </c>
      <c r="AA2" s="345">
        <f>AA3-AA82</f>
        <v>-126.40000000000009</v>
      </c>
      <c r="AB2" s="343" t="s">
        <v>493</v>
      </c>
      <c r="AC2" s="343">
        <f>AC3-AC82</f>
        <v>39.360000000000014</v>
      </c>
    </row>
    <row r="3" spans="1:29" ht="14.25" customHeight="1" x14ac:dyDescent="0.3">
      <c r="A3" s="341">
        <f t="shared" si="0"/>
        <v>12683.550000000001</v>
      </c>
      <c r="B3" s="347"/>
      <c r="C3" s="340"/>
      <c r="D3" s="342" t="s">
        <v>494</v>
      </c>
      <c r="E3" s="343">
        <f>SUM(E6:E82)-SUM(D6:D82)</f>
        <v>14189.73</v>
      </c>
      <c r="F3" s="345" t="s">
        <v>494</v>
      </c>
      <c r="G3" s="345">
        <f>SUM(G6:G82)-SUM(F6:F82)</f>
        <v>1196.8999999999999</v>
      </c>
      <c r="H3" s="343" t="s">
        <v>494</v>
      </c>
      <c r="I3" s="343">
        <f>SUM(I6:I82)-SUM(H6:H82)</f>
        <v>3220.95</v>
      </c>
      <c r="J3" s="345" t="s">
        <v>494</v>
      </c>
      <c r="K3" s="345">
        <f>SUM(K6:K82)-SUM(J6:J82)</f>
        <v>2600</v>
      </c>
      <c r="L3" s="343" t="s">
        <v>494</v>
      </c>
      <c r="M3" s="343">
        <f>SUM(M6:M82)-SUM(L6:L82)</f>
        <v>63.039999999999992</v>
      </c>
      <c r="N3" s="345" t="s">
        <v>494</v>
      </c>
      <c r="O3" s="345">
        <f>SUM(O6:O82)-SUM(N6:N82)</f>
        <v>63.039999999999992</v>
      </c>
      <c r="P3" s="343" t="s">
        <v>494</v>
      </c>
      <c r="Q3" s="343">
        <f>SUM(Q6:Q82)-SUM(P6:P82)</f>
        <v>139.36000000000001</v>
      </c>
      <c r="R3" s="345" t="s">
        <v>494</v>
      </c>
      <c r="S3" s="345">
        <f>SUM(S6:S82)-SUM(R6:R82)</f>
        <v>175.2199999999998</v>
      </c>
      <c r="T3" s="343" t="s">
        <v>494</v>
      </c>
      <c r="U3" s="343">
        <f>SUM(U6:U82)-SUM(T6:T82)</f>
        <v>-11602.15</v>
      </c>
      <c r="V3" s="345" t="s">
        <v>494</v>
      </c>
      <c r="W3" s="345">
        <f>SUM(W6:W82)-SUM(V6:V82)</f>
        <v>1000</v>
      </c>
      <c r="X3" s="343" t="s">
        <v>494</v>
      </c>
      <c r="Y3" s="343">
        <f>SUM(Y6:Y82)-SUM(X6:X82)</f>
        <v>124.5</v>
      </c>
      <c r="Z3" s="345" t="s">
        <v>494</v>
      </c>
      <c r="AA3" s="345">
        <f>SUM(AA6:AA82)-SUM(Z6:Z82)</f>
        <v>1373.6</v>
      </c>
      <c r="AB3" s="343" t="s">
        <v>494</v>
      </c>
      <c r="AC3" s="343">
        <f>SUM(AC6:AC82)-SUM(AB6:AB82)</f>
        <v>139.36000000000001</v>
      </c>
    </row>
    <row r="4" spans="1:29" ht="14.25" customHeight="1" x14ac:dyDescent="0.3">
      <c r="A4" s="338" t="s">
        <v>495</v>
      </c>
      <c r="B4" s="347"/>
      <c r="C4" s="340"/>
      <c r="D4" s="563" t="s">
        <v>496</v>
      </c>
      <c r="E4" s="547"/>
      <c r="F4" s="564" t="s">
        <v>496</v>
      </c>
      <c r="G4" s="547"/>
      <c r="H4" s="563" t="s">
        <v>496</v>
      </c>
      <c r="I4" s="547"/>
      <c r="J4" s="564" t="s">
        <v>496</v>
      </c>
      <c r="K4" s="547"/>
      <c r="L4" s="563" t="s">
        <v>496</v>
      </c>
      <c r="M4" s="547"/>
      <c r="N4" s="564" t="s">
        <v>496</v>
      </c>
      <c r="O4" s="547"/>
      <c r="P4" s="563" t="s">
        <v>496</v>
      </c>
      <c r="Q4" s="547"/>
      <c r="R4" s="564" t="s">
        <v>497</v>
      </c>
      <c r="S4" s="547"/>
      <c r="T4" s="563" t="s">
        <v>498</v>
      </c>
      <c r="U4" s="547"/>
      <c r="V4" s="564" t="s">
        <v>496</v>
      </c>
      <c r="W4" s="547"/>
      <c r="X4" s="563" t="s">
        <v>496</v>
      </c>
      <c r="Y4" s="547"/>
      <c r="Z4" s="564" t="s">
        <v>496</v>
      </c>
      <c r="AA4" s="547"/>
      <c r="AB4" s="563" t="s">
        <v>496</v>
      </c>
      <c r="AC4" s="547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SUM(D6:D81)</f>
        <v>7412.5699999999988</v>
      </c>
      <c r="E5" s="343">
        <f t="shared" si="1"/>
        <v>19891.809999999998</v>
      </c>
      <c r="F5" s="345">
        <f t="shared" si="1"/>
        <v>0</v>
      </c>
      <c r="G5" s="345">
        <f t="shared" si="1"/>
        <v>696.89999999999986</v>
      </c>
      <c r="H5" s="343">
        <f t="shared" si="1"/>
        <v>529.04999999999995</v>
      </c>
      <c r="I5" s="343">
        <f t="shared" si="1"/>
        <v>1750</v>
      </c>
      <c r="J5" s="345">
        <f t="shared" si="1"/>
        <v>0</v>
      </c>
      <c r="K5" s="345">
        <f t="shared" si="1"/>
        <v>1600</v>
      </c>
      <c r="L5" s="343">
        <f t="shared" si="1"/>
        <v>126.96000000000001</v>
      </c>
      <c r="M5" s="343">
        <f t="shared" si="1"/>
        <v>125</v>
      </c>
      <c r="N5" s="345">
        <f t="shared" si="1"/>
        <v>126.96000000000001</v>
      </c>
      <c r="O5" s="345">
        <f t="shared" si="1"/>
        <v>125</v>
      </c>
      <c r="P5" s="343">
        <f t="shared" si="1"/>
        <v>185.64</v>
      </c>
      <c r="Q5" s="343">
        <f t="shared" si="1"/>
        <v>225</v>
      </c>
      <c r="R5" s="345">
        <f t="shared" si="1"/>
        <v>3824.78</v>
      </c>
      <c r="S5" s="345">
        <f t="shared" si="1"/>
        <v>2000</v>
      </c>
      <c r="T5" s="343">
        <f t="shared" si="1"/>
        <v>15977.15</v>
      </c>
      <c r="U5" s="343">
        <f t="shared" si="1"/>
        <v>1875</v>
      </c>
      <c r="V5" s="345">
        <f t="shared" si="1"/>
        <v>0</v>
      </c>
      <c r="W5" s="345">
        <f t="shared" si="1"/>
        <v>500</v>
      </c>
      <c r="X5" s="343">
        <f t="shared" si="1"/>
        <v>500.5</v>
      </c>
      <c r="Y5" s="343">
        <f t="shared" si="1"/>
        <v>425</v>
      </c>
      <c r="Z5" s="345">
        <f t="shared" si="1"/>
        <v>1276.4000000000001</v>
      </c>
      <c r="AA5" s="345">
        <f t="shared" si="1"/>
        <v>1150</v>
      </c>
      <c r="AB5" s="343">
        <f t="shared" si="1"/>
        <v>185.64</v>
      </c>
      <c r="AC5" s="343">
        <f t="shared" si="1"/>
        <v>225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46176</v>
      </c>
      <c r="B7" s="347">
        <f t="shared" ref="B7:B82" si="2">SUM(E7,U7,K7,G7,I7,S7,O7,M7,Q7,W7,Y7,AA7,AC7)-SUM(D7,F7,T7,H7,R7,N7,J7,L7,P7,V7,X7,Z7,AB7)</f>
        <v>-1000</v>
      </c>
      <c r="C7" s="348" t="s">
        <v>901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1000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46173</v>
      </c>
      <c r="B8" s="347">
        <f t="shared" si="2"/>
        <v>-3000</v>
      </c>
      <c r="C8" s="348" t="s">
        <v>897</v>
      </c>
      <c r="D8" s="342">
        <v>3000</v>
      </c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46173</v>
      </c>
      <c r="B9" s="347">
        <f t="shared" si="2"/>
        <v>-1000</v>
      </c>
      <c r="C9" s="348" t="s">
        <v>896</v>
      </c>
      <c r="D9" s="342">
        <v>1000</v>
      </c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46173</v>
      </c>
      <c r="B10" s="347">
        <f t="shared" si="2"/>
        <v>1160.3599999999999</v>
      </c>
      <c r="C10" s="348" t="s">
        <v>895</v>
      </c>
      <c r="D10" s="342"/>
      <c r="E10" s="343">
        <v>1160.3599999999999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46173</v>
      </c>
      <c r="B11" s="347">
        <f t="shared" si="2"/>
        <v>2000</v>
      </c>
      <c r="C11" s="348" t="s">
        <v>886</v>
      </c>
      <c r="D11" s="342"/>
      <c r="E11" s="343"/>
      <c r="F11" s="345"/>
      <c r="G11" s="345"/>
      <c r="H11" s="343"/>
      <c r="I11" s="343">
        <v>350</v>
      </c>
      <c r="J11" s="345"/>
      <c r="K11" s="345">
        <v>320</v>
      </c>
      <c r="L11" s="343"/>
      <c r="M11" s="343">
        <v>25</v>
      </c>
      <c r="N11" s="345"/>
      <c r="O11" s="345">
        <v>25</v>
      </c>
      <c r="P11" s="343"/>
      <c r="Q11" s="343">
        <v>45</v>
      </c>
      <c r="R11" s="345"/>
      <c r="S11" s="345">
        <v>400</v>
      </c>
      <c r="T11" s="343"/>
      <c r="U11" s="343">
        <v>375</v>
      </c>
      <c r="V11" s="345"/>
      <c r="W11" s="345">
        <v>100</v>
      </c>
      <c r="X11" s="343"/>
      <c r="Y11" s="343">
        <v>85</v>
      </c>
      <c r="Z11" s="345"/>
      <c r="AA11" s="345">
        <v>230</v>
      </c>
      <c r="AB11" s="343"/>
      <c r="AC11" s="343">
        <v>45</v>
      </c>
    </row>
    <row r="12" spans="1:29" ht="14.25" customHeight="1" x14ac:dyDescent="0.3">
      <c r="A12" s="338">
        <v>46173</v>
      </c>
      <c r="B12" s="347">
        <f t="shared" si="2"/>
        <v>0.63</v>
      </c>
      <c r="C12" s="348" t="s">
        <v>505</v>
      </c>
      <c r="D12" s="342"/>
      <c r="E12" s="343"/>
      <c r="F12" s="345"/>
      <c r="G12" s="345">
        <v>0.63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46172</v>
      </c>
      <c r="B13" s="347">
        <f t="shared" si="2"/>
        <v>-530.36</v>
      </c>
      <c r="C13" s="348" t="s">
        <v>890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>
        <v>530.36</v>
      </c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46168</v>
      </c>
      <c r="B14" s="347">
        <f t="shared" si="2"/>
        <v>-400</v>
      </c>
      <c r="C14" s="348" t="s">
        <v>887</v>
      </c>
      <c r="D14" s="342">
        <v>400</v>
      </c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46170</v>
      </c>
      <c r="B15" s="347">
        <f t="shared" si="2"/>
        <v>87.5</v>
      </c>
      <c r="C15" s="348" t="s">
        <v>509</v>
      </c>
      <c r="D15" s="342"/>
      <c r="E15" s="343"/>
      <c r="F15" s="345"/>
      <c r="G15" s="345">
        <v>87.5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46170</v>
      </c>
      <c r="B16" s="347">
        <f t="shared" si="2"/>
        <v>56.18</v>
      </c>
      <c r="C16" s="348" t="s">
        <v>504</v>
      </c>
      <c r="D16" s="342"/>
      <c r="E16" s="343"/>
      <c r="F16" s="345"/>
      <c r="G16" s="345">
        <v>56.18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46170</v>
      </c>
      <c r="B17" s="347">
        <f t="shared" si="2"/>
        <v>-4500</v>
      </c>
      <c r="C17" s="348" t="s">
        <v>512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>
        <v>4500</v>
      </c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46166</v>
      </c>
      <c r="B18" s="347">
        <f t="shared" si="2"/>
        <v>-69.2</v>
      </c>
      <c r="C18" s="348" t="s">
        <v>858</v>
      </c>
      <c r="D18" s="342">
        <v>69.2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46165</v>
      </c>
      <c r="B19" s="347">
        <f t="shared" si="2"/>
        <v>-138.44</v>
      </c>
      <c r="C19" s="348" t="s">
        <v>876</v>
      </c>
      <c r="D19" s="342">
        <v>138.44</v>
      </c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46158</v>
      </c>
      <c r="B20" s="347">
        <f t="shared" si="2"/>
        <v>-87.13</v>
      </c>
      <c r="C20" s="348" t="s">
        <v>847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>
        <v>87.13</v>
      </c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46158</v>
      </c>
      <c r="B21" s="347">
        <f t="shared" si="2"/>
        <v>-95.85</v>
      </c>
      <c r="C21" s="348" t="s">
        <v>849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>
        <v>95.85</v>
      </c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46157</v>
      </c>
      <c r="B22" s="347">
        <f t="shared" si="2"/>
        <v>-146.15</v>
      </c>
      <c r="C22" s="348" t="s">
        <v>506</v>
      </c>
      <c r="D22" s="342"/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>
        <v>146.15</v>
      </c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46155</v>
      </c>
      <c r="B23" s="347">
        <f t="shared" si="2"/>
        <v>-221.4</v>
      </c>
      <c r="C23" s="348" t="s">
        <v>856</v>
      </c>
      <c r="D23" s="342"/>
      <c r="E23" s="343"/>
      <c r="F23" s="345"/>
      <c r="G23" s="345"/>
      <c r="H23" s="343">
        <v>221.4</v>
      </c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46155</v>
      </c>
      <c r="B24" s="347">
        <f t="shared" si="2"/>
        <v>444.44</v>
      </c>
      <c r="C24" s="348" t="s">
        <v>519</v>
      </c>
      <c r="D24" s="342"/>
      <c r="E24" s="343">
        <v>444.44</v>
      </c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46155</v>
      </c>
      <c r="B25" s="347">
        <f t="shared" si="2"/>
        <v>351.69</v>
      </c>
      <c r="C25" s="348" t="s">
        <v>859</v>
      </c>
      <c r="D25" s="342"/>
      <c r="E25" s="343">
        <v>351.69</v>
      </c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46153</v>
      </c>
      <c r="B26" s="347">
        <f t="shared" si="2"/>
        <v>-1045.8699999999999</v>
      </c>
      <c r="C26" s="348" t="s">
        <v>843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1045.8699999999999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46151</v>
      </c>
      <c r="B27" s="347">
        <f t="shared" si="2"/>
        <v>-903.88</v>
      </c>
      <c r="C27" s="348" t="s">
        <v>857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903.88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46149</v>
      </c>
      <c r="B28" s="347">
        <f t="shared" si="2"/>
        <v>69.400000000000006</v>
      </c>
      <c r="C28" s="348" t="s">
        <v>509</v>
      </c>
      <c r="D28" s="342"/>
      <c r="E28" s="343"/>
      <c r="F28" s="345"/>
      <c r="G28" s="345">
        <v>69.400000000000006</v>
      </c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46148</v>
      </c>
      <c r="B29" s="347">
        <f t="shared" si="2"/>
        <v>-500.5</v>
      </c>
      <c r="C29" s="348" t="s">
        <v>212</v>
      </c>
      <c r="D29" s="342"/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>
        <v>500.5</v>
      </c>
      <c r="Y29" s="343"/>
      <c r="Z29" s="345"/>
      <c r="AA29" s="345"/>
      <c r="AB29" s="343"/>
      <c r="AC29" s="343"/>
    </row>
    <row r="30" spans="1:29" ht="14.25" customHeight="1" x14ac:dyDescent="0.3">
      <c r="A30" s="338">
        <v>46148</v>
      </c>
      <c r="B30" s="347">
        <f t="shared" si="2"/>
        <v>-457.94</v>
      </c>
      <c r="C30" s="348" t="s">
        <v>858</v>
      </c>
      <c r="D30" s="342">
        <v>457.94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46142</v>
      </c>
      <c r="B31" s="347">
        <f t="shared" si="2"/>
        <v>5616.82</v>
      </c>
      <c r="C31" s="348" t="s">
        <v>285</v>
      </c>
      <c r="D31" s="342"/>
      <c r="E31" s="343">
        <v>5616.82</v>
      </c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46142</v>
      </c>
      <c r="B32" s="347">
        <f t="shared" si="2"/>
        <v>2000</v>
      </c>
      <c r="C32" s="348" t="s">
        <v>503</v>
      </c>
      <c r="D32" s="342"/>
      <c r="E32" s="343"/>
      <c r="F32" s="345"/>
      <c r="G32" s="345"/>
      <c r="H32" s="343"/>
      <c r="I32" s="343">
        <v>350</v>
      </c>
      <c r="J32" s="345"/>
      <c r="K32" s="345">
        <v>320</v>
      </c>
      <c r="L32" s="343"/>
      <c r="M32" s="343">
        <v>25</v>
      </c>
      <c r="N32" s="345"/>
      <c r="O32" s="345">
        <v>25</v>
      </c>
      <c r="P32" s="343"/>
      <c r="Q32" s="343">
        <v>45</v>
      </c>
      <c r="R32" s="345"/>
      <c r="S32" s="345">
        <v>400</v>
      </c>
      <c r="T32" s="343"/>
      <c r="U32" s="343">
        <v>375</v>
      </c>
      <c r="V32" s="345"/>
      <c r="W32" s="345">
        <v>100</v>
      </c>
      <c r="X32" s="343"/>
      <c r="Y32" s="343">
        <v>85</v>
      </c>
      <c r="Z32" s="345"/>
      <c r="AA32" s="345">
        <v>230</v>
      </c>
      <c r="AB32" s="343"/>
      <c r="AC32" s="343">
        <v>45</v>
      </c>
    </row>
    <row r="33" spans="1:29" ht="14.25" customHeight="1" x14ac:dyDescent="0.3">
      <c r="A33" s="338">
        <v>46142</v>
      </c>
      <c r="B33" s="347">
        <f t="shared" si="2"/>
        <v>62.26</v>
      </c>
      <c r="C33" s="348" t="s">
        <v>504</v>
      </c>
      <c r="D33" s="342"/>
      <c r="E33" s="343"/>
      <c r="F33" s="345"/>
      <c r="G33" s="345">
        <v>62.26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46142</v>
      </c>
      <c r="B34" s="347">
        <f t="shared" si="2"/>
        <v>-185.64</v>
      </c>
      <c r="C34" s="348" t="s">
        <v>423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>
        <v>92.82</v>
      </c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>
        <v>92.82</v>
      </c>
      <c r="AC34" s="343"/>
    </row>
    <row r="35" spans="1:29" ht="14.25" customHeight="1" x14ac:dyDescent="0.3">
      <c r="A35" s="338">
        <v>46142</v>
      </c>
      <c r="B35" s="347">
        <f t="shared" si="2"/>
        <v>-127.68</v>
      </c>
      <c r="C35" s="348" t="s">
        <v>315</v>
      </c>
      <c r="D35" s="342"/>
      <c r="E35" s="343"/>
      <c r="F35" s="345"/>
      <c r="G35" s="345"/>
      <c r="H35" s="343"/>
      <c r="I35" s="343"/>
      <c r="J35" s="345"/>
      <c r="K35" s="345"/>
      <c r="L35" s="343">
        <v>63.84</v>
      </c>
      <c r="M35" s="343"/>
      <c r="N35" s="345">
        <v>63.84</v>
      </c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46142</v>
      </c>
      <c r="B36" s="347">
        <f t="shared" si="2"/>
        <v>0.52</v>
      </c>
      <c r="C36" s="348" t="s">
        <v>505</v>
      </c>
      <c r="D36" s="342"/>
      <c r="E36" s="343"/>
      <c r="F36" s="345"/>
      <c r="G36" s="345">
        <v>0.52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46130</v>
      </c>
      <c r="B37" s="347">
        <f t="shared" si="2"/>
        <v>-578.57000000000005</v>
      </c>
      <c r="C37" s="348" t="s">
        <v>506</v>
      </c>
      <c r="D37" s="342"/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>
        <v>578.57000000000005</v>
      </c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46130</v>
      </c>
      <c r="B38" s="347">
        <f t="shared" si="2"/>
        <v>-93.71</v>
      </c>
      <c r="C38" s="348" t="s">
        <v>507</v>
      </c>
      <c r="D38" s="342"/>
      <c r="E38" s="343"/>
      <c r="F38" s="345"/>
      <c r="G38" s="345"/>
      <c r="H38" s="343">
        <v>93.71</v>
      </c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46130</v>
      </c>
      <c r="B39" s="347">
        <f t="shared" si="2"/>
        <v>-318.36</v>
      </c>
      <c r="C39" s="348" t="s">
        <v>508</v>
      </c>
      <c r="D39" s="342"/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>
        <v>318.36</v>
      </c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46129</v>
      </c>
      <c r="B40" s="347">
        <f t="shared" si="2"/>
        <v>62.19</v>
      </c>
      <c r="C40" s="348" t="s">
        <v>509</v>
      </c>
      <c r="D40" s="342"/>
      <c r="E40" s="343"/>
      <c r="F40" s="345"/>
      <c r="G40" s="345">
        <v>62.19</v>
      </c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46112</v>
      </c>
      <c r="B41" s="347">
        <f t="shared" si="2"/>
        <v>4309.58</v>
      </c>
      <c r="C41" s="348" t="s">
        <v>510</v>
      </c>
      <c r="D41" s="342"/>
      <c r="E41" s="343">
        <v>4309.58</v>
      </c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46112</v>
      </c>
      <c r="B42" s="347">
        <f t="shared" si="2"/>
        <v>2000</v>
      </c>
      <c r="C42" s="348" t="s">
        <v>511</v>
      </c>
      <c r="D42" s="342"/>
      <c r="E42" s="343"/>
      <c r="F42" s="345"/>
      <c r="G42" s="345"/>
      <c r="H42" s="343"/>
      <c r="I42" s="343">
        <v>350</v>
      </c>
      <c r="J42" s="345"/>
      <c r="K42" s="345">
        <v>320</v>
      </c>
      <c r="L42" s="343"/>
      <c r="M42" s="343">
        <v>25</v>
      </c>
      <c r="N42" s="345"/>
      <c r="O42" s="345">
        <v>25</v>
      </c>
      <c r="P42" s="343"/>
      <c r="Q42" s="343">
        <v>45</v>
      </c>
      <c r="R42" s="345"/>
      <c r="S42" s="345">
        <v>400</v>
      </c>
      <c r="T42" s="343"/>
      <c r="U42" s="343">
        <v>375</v>
      </c>
      <c r="V42" s="345"/>
      <c r="W42" s="345">
        <v>100</v>
      </c>
      <c r="X42" s="343"/>
      <c r="Y42" s="343">
        <v>85</v>
      </c>
      <c r="Z42" s="345"/>
      <c r="AA42" s="345">
        <v>230</v>
      </c>
      <c r="AB42" s="343"/>
      <c r="AC42" s="343">
        <v>45</v>
      </c>
    </row>
    <row r="43" spans="1:29" ht="14.25" customHeight="1" x14ac:dyDescent="0.3">
      <c r="A43" s="338">
        <v>46112</v>
      </c>
      <c r="B43" s="347">
        <f t="shared" si="2"/>
        <v>0.34</v>
      </c>
      <c r="C43" s="348" t="s">
        <v>505</v>
      </c>
      <c r="D43" s="342"/>
      <c r="E43" s="343"/>
      <c r="F43" s="345"/>
      <c r="G43" s="345">
        <v>0.34</v>
      </c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46112</v>
      </c>
      <c r="B44" s="347">
        <f t="shared" si="2"/>
        <v>-1200</v>
      </c>
      <c r="C44" s="348" t="s">
        <v>512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>
        <v>1200</v>
      </c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46108</v>
      </c>
      <c r="B45" s="347">
        <f t="shared" si="2"/>
        <v>68.72</v>
      </c>
      <c r="C45" s="348" t="s">
        <v>504</v>
      </c>
      <c r="D45" s="342"/>
      <c r="E45" s="343"/>
      <c r="F45" s="345"/>
      <c r="G45" s="345">
        <v>68.72</v>
      </c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46104</v>
      </c>
      <c r="B46" s="347">
        <f t="shared" si="2"/>
        <v>-6</v>
      </c>
      <c r="C46" s="348" t="s">
        <v>513</v>
      </c>
      <c r="D46" s="342">
        <v>6</v>
      </c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46103</v>
      </c>
      <c r="B47" s="347">
        <f t="shared" si="2"/>
        <v>-100</v>
      </c>
      <c r="C47" s="348" t="s">
        <v>514</v>
      </c>
      <c r="D47" s="342">
        <v>100</v>
      </c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46103</v>
      </c>
      <c r="B48" s="347">
        <f t="shared" si="2"/>
        <v>-100</v>
      </c>
      <c r="C48" s="348" t="s">
        <v>515</v>
      </c>
      <c r="D48" s="342">
        <v>100</v>
      </c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46103</v>
      </c>
      <c r="B49" s="347">
        <f t="shared" si="2"/>
        <v>-50</v>
      </c>
      <c r="C49" s="348" t="s">
        <v>516</v>
      </c>
      <c r="D49" s="342">
        <v>50</v>
      </c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46103</v>
      </c>
      <c r="B50" s="347">
        <f t="shared" si="2"/>
        <v>-100</v>
      </c>
      <c r="C50" s="348" t="s">
        <v>517</v>
      </c>
      <c r="D50" s="342">
        <v>100</v>
      </c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46103</v>
      </c>
      <c r="B51" s="347">
        <f t="shared" si="2"/>
        <v>-100</v>
      </c>
      <c r="C51" s="348" t="s">
        <v>518</v>
      </c>
      <c r="D51" s="342">
        <v>100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46102</v>
      </c>
      <c r="B52" s="347">
        <f t="shared" si="2"/>
        <v>-300</v>
      </c>
      <c r="C52" s="348" t="s">
        <v>519</v>
      </c>
      <c r="D52" s="342">
        <v>300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46102</v>
      </c>
      <c r="B53" s="347">
        <f t="shared" si="2"/>
        <v>1384.5</v>
      </c>
      <c r="C53" s="348" t="s">
        <v>520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>
        <v>-1384.5</v>
      </c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46094</v>
      </c>
      <c r="B54" s="347">
        <f t="shared" si="2"/>
        <v>55.66</v>
      </c>
      <c r="C54" s="348" t="s">
        <v>509</v>
      </c>
      <c r="D54" s="342"/>
      <c r="E54" s="343"/>
      <c r="F54" s="345"/>
      <c r="G54" s="345">
        <v>55.66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46090</v>
      </c>
      <c r="B55" s="347">
        <f t="shared" si="2"/>
        <v>-380</v>
      </c>
      <c r="C55" s="348" t="s">
        <v>521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>
        <v>380</v>
      </c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46083</v>
      </c>
      <c r="B56" s="347">
        <f t="shared" si="2"/>
        <v>-185.64</v>
      </c>
      <c r="C56" s="348" t="s">
        <v>423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>
        <v>92.82</v>
      </c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>
        <v>92.82</v>
      </c>
      <c r="AC56" s="343"/>
    </row>
    <row r="57" spans="1:29" ht="14.25" customHeight="1" x14ac:dyDescent="0.3">
      <c r="A57" s="338">
        <v>46081</v>
      </c>
      <c r="B57" s="347">
        <f t="shared" si="2"/>
        <v>3764.91</v>
      </c>
      <c r="C57" s="348" t="s">
        <v>425</v>
      </c>
      <c r="D57" s="342"/>
      <c r="E57" s="343">
        <v>3764.91</v>
      </c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46081</v>
      </c>
      <c r="B58" s="347">
        <f t="shared" si="2"/>
        <v>2000</v>
      </c>
      <c r="C58" s="348" t="s">
        <v>522</v>
      </c>
      <c r="D58" s="342"/>
      <c r="E58" s="343"/>
      <c r="F58" s="345"/>
      <c r="G58" s="345"/>
      <c r="H58" s="343"/>
      <c r="I58" s="343">
        <v>350</v>
      </c>
      <c r="J58" s="345"/>
      <c r="K58" s="345">
        <v>320</v>
      </c>
      <c r="L58" s="343"/>
      <c r="M58" s="343">
        <v>25</v>
      </c>
      <c r="N58" s="345"/>
      <c r="O58" s="345">
        <v>25</v>
      </c>
      <c r="P58" s="343"/>
      <c r="Q58" s="343">
        <v>45</v>
      </c>
      <c r="R58" s="345"/>
      <c r="S58" s="345">
        <v>400</v>
      </c>
      <c r="T58" s="343"/>
      <c r="U58" s="343">
        <v>375</v>
      </c>
      <c r="V58" s="345"/>
      <c r="W58" s="345">
        <v>100</v>
      </c>
      <c r="X58" s="343"/>
      <c r="Y58" s="343">
        <v>85</v>
      </c>
      <c r="Z58" s="345"/>
      <c r="AA58" s="345">
        <v>230</v>
      </c>
      <c r="AB58" s="343"/>
      <c r="AC58" s="343">
        <v>45</v>
      </c>
    </row>
    <row r="59" spans="1:29" ht="14.25" customHeight="1" x14ac:dyDescent="0.3">
      <c r="A59" s="338">
        <v>46081</v>
      </c>
      <c r="B59" s="347">
        <f t="shared" si="2"/>
        <v>0.23</v>
      </c>
      <c r="C59" s="348" t="s">
        <v>505</v>
      </c>
      <c r="D59" s="342"/>
      <c r="E59" s="343"/>
      <c r="F59" s="345"/>
      <c r="G59" s="345">
        <v>0.23</v>
      </c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46070</v>
      </c>
      <c r="B60" s="347">
        <f t="shared" si="2"/>
        <v>-1920</v>
      </c>
      <c r="C60" s="348" t="s">
        <v>523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>
        <v>1920</v>
      </c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46069</v>
      </c>
      <c r="B61" s="347">
        <f t="shared" si="2"/>
        <v>-243.8</v>
      </c>
      <c r="C61" s="348" t="s">
        <v>523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>
        <v>243.8</v>
      </c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46068</v>
      </c>
      <c r="B62" s="347">
        <f t="shared" si="2"/>
        <v>63.46</v>
      </c>
      <c r="C62" s="348" t="s">
        <v>509</v>
      </c>
      <c r="D62" s="342"/>
      <c r="E62" s="343"/>
      <c r="F62" s="345"/>
      <c r="G62" s="345">
        <v>63.46</v>
      </c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46067</v>
      </c>
      <c r="B63" s="347">
        <f t="shared" si="2"/>
        <v>-1007.99</v>
      </c>
      <c r="C63" s="348" t="s">
        <v>524</v>
      </c>
      <c r="D63" s="342">
        <v>1007.99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46063</v>
      </c>
      <c r="B64" s="347">
        <f t="shared" si="2"/>
        <v>-1276.4000000000001</v>
      </c>
      <c r="C64" s="348" t="s">
        <v>525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>
        <v>1276.4000000000001</v>
      </c>
      <c r="AA64" s="345"/>
      <c r="AB64" s="343"/>
      <c r="AC64" s="343"/>
    </row>
    <row r="65" spans="1:29" ht="14.25" customHeight="1" x14ac:dyDescent="0.3">
      <c r="A65" s="338">
        <v>46063</v>
      </c>
      <c r="B65" s="347">
        <f t="shared" si="2"/>
        <v>-955</v>
      </c>
      <c r="C65" s="348" t="s">
        <v>526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>
        <v>955</v>
      </c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46063</v>
      </c>
      <c r="B66" s="347">
        <f t="shared" si="2"/>
        <v>59.19</v>
      </c>
      <c r="C66" s="348" t="s">
        <v>504</v>
      </c>
      <c r="D66" s="342"/>
      <c r="E66" s="343"/>
      <c r="F66" s="345"/>
      <c r="G66" s="345">
        <v>59.19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46061</v>
      </c>
      <c r="B67" s="347">
        <f t="shared" si="2"/>
        <v>-2203.44</v>
      </c>
      <c r="C67" s="348" t="s">
        <v>523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2203.44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46061</v>
      </c>
      <c r="B68" s="347">
        <f t="shared" si="2"/>
        <v>-831.92</v>
      </c>
      <c r="C68" s="348" t="s">
        <v>527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>
        <v>831.92</v>
      </c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46055</v>
      </c>
      <c r="B69" s="347">
        <f t="shared" si="2"/>
        <v>-900</v>
      </c>
      <c r="C69" s="348" t="s">
        <v>512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>
        <v>900</v>
      </c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46053</v>
      </c>
      <c r="B70" s="347">
        <f t="shared" si="2"/>
        <v>3194.64</v>
      </c>
      <c r="C70" s="348" t="s">
        <v>459</v>
      </c>
      <c r="D70" s="342"/>
      <c r="E70" s="343">
        <v>3194.64</v>
      </c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46053</v>
      </c>
      <c r="B71" s="347">
        <f t="shared" si="2"/>
        <v>2000</v>
      </c>
      <c r="C71" s="348" t="s">
        <v>528</v>
      </c>
      <c r="D71" s="342"/>
      <c r="E71" s="343"/>
      <c r="F71" s="345"/>
      <c r="G71" s="345"/>
      <c r="H71" s="343"/>
      <c r="I71" s="343">
        <v>350</v>
      </c>
      <c r="J71" s="345"/>
      <c r="K71" s="345">
        <v>320</v>
      </c>
      <c r="L71" s="343"/>
      <c r="M71" s="343">
        <v>25</v>
      </c>
      <c r="N71" s="345"/>
      <c r="O71" s="345">
        <v>25</v>
      </c>
      <c r="P71" s="343"/>
      <c r="Q71" s="343">
        <v>45</v>
      </c>
      <c r="R71" s="345"/>
      <c r="S71" s="345">
        <v>400</v>
      </c>
      <c r="T71" s="343"/>
      <c r="U71" s="343">
        <v>375</v>
      </c>
      <c r="V71" s="345"/>
      <c r="W71" s="345">
        <v>100</v>
      </c>
      <c r="X71" s="343"/>
      <c r="Y71" s="343">
        <v>85</v>
      </c>
      <c r="Z71" s="345"/>
      <c r="AA71" s="345">
        <v>230</v>
      </c>
      <c r="AB71" s="343"/>
      <c r="AC71" s="343">
        <v>45</v>
      </c>
    </row>
    <row r="72" spans="1:29" ht="14.25" customHeight="1" x14ac:dyDescent="0.3">
      <c r="A72" s="338">
        <v>46053</v>
      </c>
      <c r="B72" s="347">
        <f t="shared" si="2"/>
        <v>0.38</v>
      </c>
      <c r="C72" s="348" t="s">
        <v>505</v>
      </c>
      <c r="D72" s="342"/>
      <c r="E72" s="343"/>
      <c r="F72" s="345"/>
      <c r="G72" s="345">
        <v>0.38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46053</v>
      </c>
      <c r="B73" s="347">
        <f t="shared" si="2"/>
        <v>54.55</v>
      </c>
      <c r="C73" s="348" t="s">
        <v>509</v>
      </c>
      <c r="D73" s="342"/>
      <c r="E73" s="343"/>
      <c r="F73" s="345"/>
      <c r="G73" s="345">
        <v>54.55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46048</v>
      </c>
      <c r="B74" s="347">
        <f t="shared" si="2"/>
        <v>-583</v>
      </c>
      <c r="C74" s="348" t="s">
        <v>529</v>
      </c>
      <c r="D74" s="342">
        <v>583</v>
      </c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46044</v>
      </c>
      <c r="B75" s="347">
        <f t="shared" si="2"/>
        <v>-126.24</v>
      </c>
      <c r="C75" s="348" t="s">
        <v>315</v>
      </c>
      <c r="D75" s="342"/>
      <c r="E75" s="343"/>
      <c r="F75" s="345"/>
      <c r="G75" s="345"/>
      <c r="H75" s="343"/>
      <c r="I75" s="343"/>
      <c r="J75" s="345"/>
      <c r="K75" s="345"/>
      <c r="L75" s="343">
        <v>63.12</v>
      </c>
      <c r="M75" s="343"/>
      <c r="N75" s="345">
        <v>63.12</v>
      </c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46043</v>
      </c>
      <c r="B76" s="347">
        <f t="shared" si="2"/>
        <v>-100</v>
      </c>
      <c r="C76" s="348" t="s">
        <v>530</v>
      </c>
      <c r="D76" s="342"/>
      <c r="E76" s="343"/>
      <c r="F76" s="345"/>
      <c r="G76" s="345"/>
      <c r="H76" s="343">
        <v>100</v>
      </c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46043</v>
      </c>
      <c r="B77" s="347">
        <f t="shared" si="2"/>
        <v>-2724</v>
      </c>
      <c r="C77" s="348" t="s">
        <v>531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>
        <v>2724</v>
      </c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46038</v>
      </c>
      <c r="B78" s="347">
        <f t="shared" si="2"/>
        <v>55.69</v>
      </c>
      <c r="C78" s="348" t="s">
        <v>509</v>
      </c>
      <c r="D78" s="342"/>
      <c r="E78" s="343"/>
      <c r="F78" s="345"/>
      <c r="G78" s="345">
        <v>55.69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46030</v>
      </c>
      <c r="B79" s="347">
        <f t="shared" si="2"/>
        <v>1049.3699999999999</v>
      </c>
      <c r="C79" s="340" t="s">
        <v>532</v>
      </c>
      <c r="D79" s="342"/>
      <c r="E79" s="343">
        <v>1049.3699999999999</v>
      </c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46027</v>
      </c>
      <c r="B80" s="347">
        <f t="shared" si="2"/>
        <v>-113.94</v>
      </c>
      <c r="C80" s="348" t="s">
        <v>533</v>
      </c>
      <c r="D80" s="342"/>
      <c r="E80" s="343"/>
      <c r="F80" s="345"/>
      <c r="G80" s="345"/>
      <c r="H80" s="343">
        <v>113.94</v>
      </c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46027</v>
      </c>
      <c r="B81" s="347">
        <f t="shared" si="2"/>
        <v>-622.1</v>
      </c>
      <c r="C81" s="348" t="s">
        <v>523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622.1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44562</v>
      </c>
      <c r="B82" s="347">
        <f t="shared" si="2"/>
        <v>12240.49</v>
      </c>
      <c r="C82" s="348" t="s">
        <v>534</v>
      </c>
      <c r="D82" s="342"/>
      <c r="E82" s="343">
        <v>1710.49</v>
      </c>
      <c r="F82" s="345"/>
      <c r="G82" s="345">
        <v>500</v>
      </c>
      <c r="H82" s="343"/>
      <c r="I82" s="343">
        <v>2000</v>
      </c>
      <c r="J82" s="345"/>
      <c r="K82" s="345">
        <v>1000</v>
      </c>
      <c r="L82" s="343"/>
      <c r="M82" s="343">
        <v>65</v>
      </c>
      <c r="N82" s="345"/>
      <c r="O82" s="345">
        <v>65</v>
      </c>
      <c r="P82" s="343"/>
      <c r="Q82" s="343">
        <v>100</v>
      </c>
      <c r="R82" s="345"/>
      <c r="S82" s="345">
        <v>2000</v>
      </c>
      <c r="T82" s="343"/>
      <c r="U82" s="343">
        <v>2500</v>
      </c>
      <c r="V82" s="345"/>
      <c r="W82" s="345">
        <v>500</v>
      </c>
      <c r="X82" s="343"/>
      <c r="Y82" s="343">
        <v>200</v>
      </c>
      <c r="Z82" s="345"/>
      <c r="AA82" s="345">
        <v>1500</v>
      </c>
      <c r="AB82" s="343"/>
      <c r="AC82" s="343">
        <v>100</v>
      </c>
    </row>
    <row r="83" spans="1:29" ht="14.25" customHeight="1" x14ac:dyDescent="0.3"/>
    <row r="84" spans="1:29" ht="14.25" customHeight="1" x14ac:dyDescent="0.3"/>
    <row r="85" spans="1:29" ht="14.25" customHeight="1" x14ac:dyDescent="0.3"/>
    <row r="86" spans="1:29" ht="14.25" customHeight="1" x14ac:dyDescent="0.3"/>
    <row r="87" spans="1:29" ht="14.25" customHeight="1" x14ac:dyDescent="0.3"/>
    <row r="88" spans="1:29" ht="14.25" customHeight="1" x14ac:dyDescent="0.3"/>
    <row r="89" spans="1:29" ht="14.25" customHeight="1" x14ac:dyDescent="0.3"/>
    <row r="90" spans="1:29" ht="14.25" customHeight="1" x14ac:dyDescent="0.3"/>
    <row r="91" spans="1:29" ht="14.25" customHeight="1" x14ac:dyDescent="0.3"/>
    <row r="92" spans="1:29" ht="14.25" customHeight="1" x14ac:dyDescent="0.3"/>
    <row r="93" spans="1:29" ht="14.25" customHeight="1" x14ac:dyDescent="0.3"/>
    <row r="94" spans="1:29" ht="14.25" customHeight="1" x14ac:dyDescent="0.3"/>
    <row r="95" spans="1:29" ht="14.25" customHeight="1" x14ac:dyDescent="0.3"/>
    <row r="96" spans="1:29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5" t="s">
        <v>557</v>
      </c>
      <c r="N1" s="552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55.583333333333336</v>
      </c>
      <c r="F6" s="384">
        <f ca="1">'Isaac 401k'!D4</f>
        <v>71559</v>
      </c>
      <c r="G6" s="385">
        <f ca="1">(F6-B9)/365.25</f>
        <v>114.03969883641342</v>
      </c>
      <c r="H6" s="23"/>
      <c r="I6" s="23"/>
      <c r="J6" s="565" t="s">
        <v>576</v>
      </c>
      <c r="K6" s="552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66.583333333333329</v>
      </c>
      <c r="F7" s="392">
        <f ca="1">'Lorri 401b'!D4</f>
        <v>75576</v>
      </c>
      <c r="G7" s="393">
        <f ca="1">(F7-C9)/365.25</f>
        <v>120.42710472279261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3145101.5674304115</v>
      </c>
      <c r="R11" s="25">
        <f t="array" aca="1" ref="R11" ca="1">INDEX('Lorri 401b'!L:L,MATCH('Retirement Calculator'!A11,'Lorri 401b'!N:N,0),0)</f>
        <v>3589572.0504874159</v>
      </c>
      <c r="S11" s="25">
        <f t="shared" ref="S11:S265" ca="1" si="7">SUM(Q11:R11)</f>
        <v>6734673.6179178273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3126615.6430784543</v>
      </c>
      <c r="R12" s="25">
        <f t="array" aca="1" ref="R12" ca="1">INDEX('Lorri 401b'!L:L,MATCH('Retirement Calculator'!A12,'Lorri 401b'!N:N,0),0)</f>
        <v>3604528.60069778</v>
      </c>
      <c r="S12" s="25">
        <f t="shared" ca="1" si="7"/>
        <v>6731144.2437762339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3108052.6940416973</v>
      </c>
      <c r="R13" s="25">
        <f t="array" aca="1" ref="R13" ca="1">INDEX('Lorri 401b'!L:L,MATCH('Retirement Calculator'!A13,'Lorri 401b'!N:N,0),0)</f>
        <v>3619547.4698673543</v>
      </c>
      <c r="S13" s="25">
        <f t="shared" ca="1" si="7"/>
        <v>6727600.1639090516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3089412.3993839538</v>
      </c>
      <c r="R14" s="25">
        <f t="array" aca="1" ref="R14" ca="1">INDEX('Lorri 401b'!L:L,MATCH('Retirement Calculator'!A14,'Lorri 401b'!N:N,0),0)</f>
        <v>3634628.9176584682</v>
      </c>
      <c r="S14" s="25">
        <f t="shared" ca="1" si="7"/>
        <v>6724041.3170424215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3070694.4368318031</v>
      </c>
      <c r="R15" s="25">
        <f t="array" aca="1" ref="R15" ca="1">INDEX('Lorri 401b'!L:L,MATCH('Retirement Calculator'!A15,'Lorri 401b'!N:N,0),0)</f>
        <v>3649773.2048153784</v>
      </c>
      <c r="S15" s="25">
        <f t="shared" ca="1" si="7"/>
        <v>6720467.6416471815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3051898.4827690185</v>
      </c>
      <c r="R16" s="25">
        <f t="array" aca="1" ref="R16" ca="1">INDEX('Lorri 401b'!L:L,MATCH('Retirement Calculator'!A16,'Lorri 401b'!N:N,0),0)</f>
        <v>3664980.593168776</v>
      </c>
      <c r="S16" s="25">
        <f t="shared" ca="1" si="7"/>
        <v>6716879.0759377945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3033024.2122309725</v>
      </c>
      <c r="R17" s="25">
        <f t="array" aca="1" ref="R17" ca="1">INDEX('Lorri 401b'!L:L,MATCH('Retirement Calculator'!A17,'Lorri 401b'!N:N,0),0)</f>
        <v>3680251.3456403124</v>
      </c>
      <c r="S17" s="25">
        <f t="shared" ca="1" si="7"/>
        <v>6713275.5578712849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3014071.2988990177</v>
      </c>
      <c r="R18" s="25">
        <f t="array" aca="1" ref="R18" ca="1">INDEX('Lorri 401b'!L:L,MATCH('Retirement Calculator'!A18,'Lorri 401b'!N:N,0),0)</f>
        <v>3695585.7262471472</v>
      </c>
      <c r="S18" s="25">
        <f t="shared" ca="1" si="7"/>
        <v>6709657.0251461649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2995039.4150948464</v>
      </c>
      <c r="R19" s="25">
        <f t="array" aca="1" ref="R19" ca="1">INDEX('Lorri 401b'!L:L,MATCH('Retirement Calculator'!A19,'Lorri 401b'!N:N,0),0)</f>
        <v>3710984.0001065102</v>
      </c>
      <c r="S19" s="25">
        <f t="shared" ca="1" si="7"/>
        <v>6706023.4152013566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2975928.2317748247</v>
      </c>
      <c r="R20" s="25">
        <f t="array" aca="1" ref="R20" ca="1">INDEX('Lorri 401b'!L:L,MATCH('Retirement Calculator'!A20,'Lorri 401b'!N:N,0),0)</f>
        <v>3726446.4334402876</v>
      </c>
      <c r="S20" s="25">
        <f t="shared" ca="1" si="7"/>
        <v>6702374.6652151123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2956737.4185243025</v>
      </c>
      <c r="R21" s="25">
        <f t="array" aca="1" ref="R21" ca="1">INDEX('Lorri 401b'!L:L,MATCH('Retirement Calculator'!A21,'Lorri 401b'!N:N,0),0)</f>
        <v>3741973.2935796222</v>
      </c>
      <c r="S21" s="25">
        <f t="shared" ca="1" si="7"/>
        <v>6698710.7121039247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2937466.6435519033</v>
      </c>
      <c r="R22" s="25">
        <f t="array" aca="1" ref="R22" ca="1">INDEX('Lorri 401b'!L:L,MATCH('Retirement Calculator'!A22,'Lorri 401b'!N:N,0),0)</f>
        <v>3757564.8489695373</v>
      </c>
      <c r="S22" s="25">
        <f t="shared" ca="1" si="7"/>
        <v>6695031.4925214406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2918115.5736837857</v>
      </c>
      <c r="R23" s="25">
        <f t="array" aca="1" ref="R23" ca="1">INDEX('Lorri 401b'!L:L,MATCH('Retirement Calculator'!A23,'Lorri 401b'!N:N,0),0)</f>
        <v>3773221.3691735771</v>
      </c>
      <c r="S23" s="25">
        <f t="shared" ca="1" si="7"/>
        <v>6691336.9428573623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2898683.8743578843</v>
      </c>
      <c r="R24" s="25">
        <f t="array" aca="1" ref="R24" ca="1">INDEX('Lorri 401b'!L:L,MATCH('Retirement Calculator'!A24,'Lorri 401b'!N:N,0),0)</f>
        <v>3788943.1248784671</v>
      </c>
      <c r="S24" s="25">
        <f t="shared" ca="1" si="7"/>
        <v>6687626.9992363509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2879171.2096181251</v>
      </c>
      <c r="R25" s="25">
        <f t="array" aca="1" ref="R25" ca="1">INDEX('Lorri 401b'!L:L,MATCH('Retirement Calculator'!A25,'Lorri 401b'!N:N,0),0)</f>
        <v>3804730.3878987939</v>
      </c>
      <c r="S25" s="25">
        <f t="shared" ca="1" si="7"/>
        <v>6683901.5975169186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2859577.242108617</v>
      </c>
      <c r="R26" s="25">
        <f t="array" aca="1" ref="R26" ca="1">INDEX('Lorri 401b'!L:L,MATCH('Retirement Calculator'!A26,'Lorri 401b'!N:N,0),0)</f>
        <v>3820583.4311817056</v>
      </c>
      <c r="S26" s="25">
        <f t="shared" ca="1" si="7"/>
        <v>6680160.6732903225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2839901.6330678193</v>
      </c>
      <c r="R27" s="25">
        <f t="array" aca="1" ref="R27" ca="1">INDEX('Lorri 401b'!L:L,MATCH('Retirement Calculator'!A27,'Lorri 401b'!N:N,0),0)</f>
        <v>3836502.5288116294</v>
      </c>
      <c r="S27" s="25">
        <f t="shared" ca="1" si="7"/>
        <v>6676404.1618794482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2820144.0423226845</v>
      </c>
      <c r="R28" s="25">
        <f t="array" aca="1" ref="R28" ca="1">INDEX('Lorri 401b'!L:L,MATCH('Retirement Calculator'!A28,'Lorri 401b'!N:N,0),0)</f>
        <v>3852487.9560150113</v>
      </c>
      <c r="S28" s="25">
        <f t="shared" ca="1" si="7"/>
        <v>6672631.9983376954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2800304.1282827784</v>
      </c>
      <c r="R29" s="25">
        <f t="array" aca="1" ref="R29" ca="1">INDEX('Lorri 401b'!L:L,MATCH('Retirement Calculator'!A29,'Lorri 401b'!N:N,0),0)</f>
        <v>3868539.9891650737</v>
      </c>
      <c r="S29" s="25">
        <f t="shared" ca="1" si="7"/>
        <v>6668844.1174478522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2780381.5479343729</v>
      </c>
      <c r="R30" s="25">
        <f t="array" aca="1" ref="R30" ca="1">INDEX('Lorri 401b'!L:L,MATCH('Retirement Calculator'!A30,'Lorri 401b'!N:N,0),0)</f>
        <v>3884658.9057865948</v>
      </c>
      <c r="S30" s="25">
        <f t="shared" ca="1" si="7"/>
        <v>6665040.4537209682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2760375.9568345156</v>
      </c>
      <c r="R31" s="25">
        <f t="array" aca="1" ref="R31" ca="1">INDEX('Lorri 401b'!L:L,MATCH('Retirement Calculator'!A31,'Lorri 401b'!N:N,0),0)</f>
        <v>3900844.9845607057</v>
      </c>
      <c r="S31" s="25">
        <f t="shared" ca="1" si="7"/>
        <v>6661220.9413952213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2740287.0091050756</v>
      </c>
      <c r="R32" s="25">
        <f t="array" aca="1" ref="R32" ca="1">INDEX('Lorri 401b'!L:L,MATCH('Retirement Calculator'!A32,'Lorri 401b'!N:N,0),0)</f>
        <v>3917098.5053297086</v>
      </c>
      <c r="S32" s="25">
        <f t="shared" ca="1" si="7"/>
        <v>6657385.5144347847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2720114.357426763</v>
      </c>
      <c r="R33" s="25">
        <f t="array" aca="1" ref="R33" ca="1">INDEX('Lorri 401b'!L:L,MATCH('Retirement Calculator'!A33,'Lorri 401b'!N:N,0),0)</f>
        <v>3933419.7491019159</v>
      </c>
      <c r="S33" s="25">
        <f t="shared" ca="1" si="7"/>
        <v>6653534.1065286789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2699857.6530331243</v>
      </c>
      <c r="R34" s="25">
        <f t="array" aca="1" ref="R34" ca="1">INDEX('Lorri 401b'!L:L,MATCH('Retirement Calculator'!A34,'Lorri 401b'!N:N,0),0)</f>
        <v>3949808.9980565072</v>
      </c>
      <c r="S34" s="25">
        <f t="shared" ca="1" si="7"/>
        <v>6649666.651089631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2679516.5457045119</v>
      </c>
      <c r="R35" s="25">
        <f t="array" aca="1" ref="R35" ca="1">INDEX('Lorri 401b'!L:L,MATCH('Retirement Calculator'!A35,'Lorri 401b'!N:N,0),0)</f>
        <v>3966266.5355484094</v>
      </c>
      <c r="S35" s="25">
        <f t="shared" ca="1" si="7"/>
        <v>6645783.0812529214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2659090.6837620302</v>
      </c>
      <c r="R36" s="25">
        <f t="array" aca="1" ref="R36" ca="1">INDEX('Lorri 401b'!L:L,MATCH('Retirement Calculator'!A36,'Lorri 401b'!N:N,0),0)</f>
        <v>3982792.6461131945</v>
      </c>
      <c r="S36" s="25">
        <f t="shared" ca="1" si="7"/>
        <v>6641883.3298752252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2638579.7140614549</v>
      </c>
      <c r="R37" s="25">
        <f t="array" aca="1" ref="R37" ca="1">INDEX('Lorri 401b'!L:L,MATCH('Retirement Calculator'!A37,'Lorri 401b'!N:N,0),0)</f>
        <v>3999387.6154719996</v>
      </c>
      <c r="S37" s="25">
        <f t="shared" ca="1" si="7"/>
        <v>6637967.329533454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2617983.2819871269</v>
      </c>
      <c r="R38" s="25">
        <f t="array" aca="1" ref="R38" ca="1">INDEX('Lorri 401b'!L:L,MATCH('Retirement Calculator'!A38,'Lorri 401b'!N:N,0),0)</f>
        <v>4016051.7305364665</v>
      </c>
      <c r="S38" s="25">
        <f t="shared" ca="1" si="7"/>
        <v>6634035.0125235934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2597301.0314458227</v>
      </c>
      <c r="R39" s="25">
        <f t="array" aca="1" ref="R39" ca="1">INDEX('Lorri 401b'!L:L,MATCH('Retirement Calculator'!A39,'Lorri 401b'!N:N,0),0)</f>
        <v>4032785.279413702</v>
      </c>
      <c r="S39" s="25">
        <f t="shared" ca="1" si="7"/>
        <v>6630086.3108595246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2576532.6048605964</v>
      </c>
      <c r="R40" s="25">
        <f t="array" aca="1" ref="R40" ca="1">INDEX('Lorri 401b'!L:L,MATCH('Retirement Calculator'!A40,'Lorri 401b'!N:N,0),0)</f>
        <v>4049588.551411259</v>
      </c>
      <c r="S40" s="25">
        <f t="shared" ca="1" si="7"/>
        <v>6626121.1562718553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2555677.6431645984</v>
      </c>
      <c r="R41" s="25">
        <f t="array" aca="1" ref="R41" ca="1">INDEX('Lorri 401b'!L:L,MATCH('Retirement Calculator'!A41,'Lorri 401b'!N:N,0),0)</f>
        <v>4066461.8370421394</v>
      </c>
      <c r="S41" s="25">
        <f t="shared" ca="1" si="7"/>
        <v>6622139.4802067373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2534735.7857948672</v>
      </c>
      <c r="R42" s="25">
        <f t="array" aca="1" ref="R42" ca="1">INDEX('Lorri 401b'!L:L,MATCH('Retirement Calculator'!A42,'Lorri 401b'!N:N,0),0)</f>
        <v>4083405.4280298147</v>
      </c>
      <c r="S42" s="25">
        <f t="shared" ca="1" si="7"/>
        <v>6618141.2138246819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2513706.6706860955</v>
      </c>
      <c r="R43" s="25">
        <f t="array" aca="1" ref="R43" ca="1">INDEX('Lorri 401b'!L:L,MATCH('Retirement Calculator'!A43,'Lorri 401b'!N:N,0),0)</f>
        <v>4100419.6173132723</v>
      </c>
      <c r="S43" s="25">
        <f t="shared" ca="1" si="7"/>
        <v>6614126.2879993673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2492589.9342643702</v>
      </c>
      <c r="R44" s="25">
        <f t="array" aca="1" ref="R44" ca="1">INDEX('Lorri 401b'!L:L,MATCH('Retirement Calculator'!A44,'Lorri 401b'!N:N,0),0)</f>
        <v>4117504.6990520777</v>
      </c>
      <c r="S44" s="25">
        <f t="shared" ca="1" si="7"/>
        <v>6610094.633316448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2471385.2114408878</v>
      </c>
      <c r="R45" s="25">
        <f t="array" aca="1" ref="R45" ca="1">INDEX('Lorri 401b'!L:L,MATCH('Retirement Calculator'!A45,'Lorri 401b'!N:N,0),0)</f>
        <v>4134660.9686314613</v>
      </c>
      <c r="S45" s="25">
        <f t="shared" ca="1" si="7"/>
        <v>6606046.1800723486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2450092.1356056412</v>
      </c>
      <c r="R46" s="25">
        <f t="array" aca="1" ref="R46" ca="1">INDEX('Lorri 401b'!L:L,MATCH('Retirement Calculator'!A46,'Lorri 401b'!N:N,0),0)</f>
        <v>4151888.7226674259</v>
      </c>
      <c r="S46" s="25">
        <f t="shared" ca="1" si="7"/>
        <v>6601980.8582730666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2428710.3386210809</v>
      </c>
      <c r="R47" s="25">
        <f t="array" aca="1" ref="R47" ca="1">INDEX('Lorri 401b'!L:L,MATCH('Retirement Calculator'!A47,'Lorri 401b'!N:N,0),0)</f>
        <v>4169188.2590118735</v>
      </c>
      <c r="S47" s="25">
        <f t="shared" ca="1" si="7"/>
        <v>6597898.5976329539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2407239.4508157517</v>
      </c>
      <c r="R48" s="25">
        <f t="array" aca="1" ref="R48" ca="1">INDEX('Lorri 401b'!L:L,MATCH('Retirement Calculator'!A48,'Lorri 401b'!N:N,0),0)</f>
        <v>4186559.8767577563</v>
      </c>
      <c r="S48" s="25">
        <f t="shared" ca="1" si="7"/>
        <v>6593799.327573508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2385679.1009779</v>
      </c>
      <c r="R49" s="25">
        <f t="array" aca="1" ref="R49" ca="1">INDEX('Lorri 401b'!L:L,MATCH('Retirement Calculator'!A49,'Lorri 401b'!N:N,0),0)</f>
        <v>4204003.876244247</v>
      </c>
      <c r="S49" s="25">
        <f t="shared" ca="1" si="7"/>
        <v>6589682.9772221465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2364028.9163490576</v>
      </c>
      <c r="R50" s="25">
        <f t="array" aca="1" ref="R50" ca="1">INDEX('Lorri 401b'!L:L,MATCH('Retirement Calculator'!A50,'Lorri 401b'!N:N,0),0)</f>
        <v>4221520.5590619314</v>
      </c>
      <c r="S50" s="25">
        <f t="shared" ca="1" si="7"/>
        <v>6585549.4754109886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2342288.5226175948</v>
      </c>
      <c r="R51" s="25">
        <f t="array" aca="1" ref="R51" ca="1">INDEX('Lorri 401b'!L:L,MATCH('Retirement Calculator'!A51,'Lorri 401b'!N:N,0),0)</f>
        <v>4239110.2280580224</v>
      </c>
      <c r="S51" s="25">
        <f t="shared" ca="1" si="7"/>
        <v>6581398.7506756168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2320457.543912251</v>
      </c>
      <c r="R52" s="25">
        <f t="array" aca="1" ref="R52" ca="1">INDEX('Lorri 401b'!L:L,MATCH('Retirement Calculator'!A52,'Lorri 401b'!N:N,0),0)</f>
        <v>4256773.1873415979</v>
      </c>
      <c r="S52" s="25">
        <f t="shared" ca="1" si="7"/>
        <v>6577230.7312538493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2299314.8361289683</v>
      </c>
      <c r="R53" s="25">
        <f t="array" aca="1" ref="R53" ca="1">INDEX('Lorri 401b'!L:L,MATCH('Retirement Calculator'!A53,'Lorri 401b'!N:N,0),0)</f>
        <v>4274509.7422888549</v>
      </c>
      <c r="S53" s="25">
        <f t="shared" ca="1" si="7"/>
        <v>6573824.5784178227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2278084.033729922</v>
      </c>
      <c r="R54" s="25">
        <f t="array" aca="1" ref="R54" ca="1">INDEX('Lorri 401b'!L:L,MATCH('Retirement Calculator'!A54,'Lorri 401b'!N:N,0),0)</f>
        <v>4292320.1995483916</v>
      </c>
      <c r="S54" s="25">
        <f t="shared" ca="1" si="7"/>
        <v>6570404.2332783137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2256764.769654213</v>
      </c>
      <c r="R55" s="25">
        <f t="array" aca="1" ref="R55" ca="1">INDEX('Lorri 401b'!L:L,MATCH('Retirement Calculator'!A55,'Lorri 401b'!N:N,0),0)</f>
        <v>4310204.8670465099</v>
      </c>
      <c r="S55" s="25">
        <f t="shared" ca="1" si="7"/>
        <v>6566969.6367007233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2235356.6753115216</v>
      </c>
      <c r="R56" s="25">
        <f t="array" aca="1" ref="R56" ca="1">INDEX('Lorri 401b'!L:L,MATCH('Retirement Calculator'!A56,'Lorri 401b'!N:N,0),0)</f>
        <v>4328164.0539925369</v>
      </c>
      <c r="S56" s="25">
        <f t="shared" ca="1" si="7"/>
        <v>6563520.7293040585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2213859.3805757361</v>
      </c>
      <c r="R57" s="25">
        <f t="array" aca="1" ref="R57" ca="1">INDEX('Lorri 401b'!L:L,MATCH('Retirement Calculator'!A57,'Lorri 401b'!N:N,0),0)</f>
        <v>4346198.0708841728</v>
      </c>
      <c r="S57" s="25">
        <f t="shared" ca="1" si="7"/>
        <v>6560057.4514599089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2192272.513778551</v>
      </c>
      <c r="R58" s="25">
        <f t="array" aca="1" ref="R58" ca="1">INDEX('Lorri 401b'!L:L,MATCH('Retirement Calculator'!A58,'Lorri 401b'!N:N,0),0)</f>
        <v>4364307.2295128573</v>
      </c>
      <c r="S58" s="25">
        <f t="shared" ca="1" si="7"/>
        <v>6556579.7432914078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2170595.7017030446</v>
      </c>
      <c r="R59" s="25">
        <f t="array" aca="1" ref="R59" ca="1">INDEX('Lorri 401b'!L:L,MATCH('Retirement Calculator'!A59,'Lorri 401b'!N:N,0),0)</f>
        <v>4382491.8429691605</v>
      </c>
      <c r="S59" s="25">
        <f t="shared" ca="1" si="7"/>
        <v>6553087.5446722051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2148828.5695772236</v>
      </c>
      <c r="R60" s="25">
        <f t="array" aca="1" ref="R60" ca="1">INDEX('Lorri 401b'!L:L,MATCH('Retirement Calculator'!A60,'Lorri 401b'!N:N,0),0)</f>
        <v>4400752.2256481983</v>
      </c>
      <c r="S60" s="25">
        <f t="shared" ca="1" si="7"/>
        <v>6549580.7952254219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2126970.741067545</v>
      </c>
      <c r="R61" s="25">
        <f t="array" aca="1" ref="R61" ca="1">INDEX('Lorri 401b'!L:L,MATCH('Retirement Calculator'!A61,'Lorri 401b'!N:N,0),0)</f>
        <v>4419088.6932550659</v>
      </c>
      <c r="S61" s="25">
        <f t="shared" ca="1" si="7"/>
        <v>6546059.4343226105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2105021.838272409</v>
      </c>
      <c r="R62" s="25">
        <f t="array" aca="1" ref="R62" ca="1">INDEX('Lorri 401b'!L:L,MATCH('Retirement Calculator'!A62,'Lorri 401b'!N:N,0),0)</f>
        <v>4437501.5628102953</v>
      </c>
      <c r="S62" s="25">
        <f t="shared" ca="1" si="7"/>
        <v>6542523.4010827038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2082981.4817156268</v>
      </c>
      <c r="R63" s="25">
        <f t="array" aca="1" ref="R63" ca="1">INDEX('Lorri 401b'!L:L,MATCH('Retirement Calculator'!A63,'Lorri 401b'!N:N,0),0)</f>
        <v>4455991.1526553379</v>
      </c>
      <c r="S63" s="25">
        <f t="shared" ca="1" si="7"/>
        <v>6538972.634370965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2060849.2903398578</v>
      </c>
      <c r="R64" s="25">
        <f t="array" aca="1" ref="R64" ca="1">INDEX('Lorri 401b'!L:L,MATCH('Retirement Calculator'!A64,'Lorri 401b'!N:N,0),0)</f>
        <v>4474557.7824580688</v>
      </c>
      <c r="S64" s="25">
        <f t="shared" ca="1" si="7"/>
        <v>6535407.0727979261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2038624.8815000232</v>
      </c>
      <c r="R65" s="25">
        <f t="array" aca="1" ref="R65" ca="1">INDEX('Lorri 401b'!L:L,MATCH('Retirement Calculator'!A65,'Lorri 401b'!N:N,0),0)</f>
        <v>4493201.7732183104</v>
      </c>
      <c r="S65" s="25">
        <f t="shared" ca="1" si="7"/>
        <v>6531826.6547183339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2016307.8709566894</v>
      </c>
      <c r="R66" s="25">
        <f t="array" aca="1" ref="R66" ca="1">INDEX('Lorri 401b'!L:L,MATCH('Retirement Calculator'!A66,'Lorri 401b'!N:N,0),0)</f>
        <v>4511923.4472733866</v>
      </c>
      <c r="S66" s="25">
        <f t="shared" ca="1" si="7"/>
        <v>6528231.3182300758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1993897.8728694248</v>
      </c>
      <c r="R67" s="25">
        <f t="array" aca="1" ref="R67" ca="1">INDEX('Lorri 401b'!L:L,MATCH('Retirement Calculator'!A67,'Lorri 401b'!N:N,0),0)</f>
        <v>4530723.1283036927</v>
      </c>
      <c r="S67" s="25">
        <f t="shared" ca="1" si="7"/>
        <v>6524621.0011731172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1971394.49979013</v>
      </c>
      <c r="R68" s="25">
        <f t="array" aca="1" ref="R68" ca="1">INDEX('Lorri 401b'!L:L,MATCH('Retirement Calculator'!A68,'Lorri 401b'!N:N,0),0)</f>
        <v>4549601.1413382916</v>
      </c>
      <c r="S68" s="25">
        <f t="shared" ca="1" si="7"/>
        <v>6520995.6411284218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1948797.3626563381</v>
      </c>
      <c r="R69" s="25">
        <f t="array" aca="1" ref="R69" ca="1">INDEX('Lorri 401b'!L:L,MATCH('Retirement Calculator'!A69,'Lorri 401b'!N:N,0),0)</f>
        <v>4568557.8127605347</v>
      </c>
      <c r="S69" s="25">
        <f t="shared" ca="1" si="7"/>
        <v>6517355.1754168728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1926106.0707844889</v>
      </c>
      <c r="R70" s="25">
        <f t="array" aca="1" ref="R70" ca="1">INDEX('Lorri 401b'!L:L,MATCH('Retirement Calculator'!A70,'Lorri 401b'!N:N,0),0)</f>
        <v>4587593.4703137036</v>
      </c>
      <c r="S70" s="25">
        <f t="shared" ca="1" si="7"/>
        <v>6513699.5410981923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1903320.2318631737</v>
      </c>
      <c r="R71" s="25">
        <f t="array" aca="1" ref="R71" ca="1">INDEX('Lorri 401b'!L:L,MATCH('Retirement Calculator'!A71,'Lorri 401b'!N:N,0),0)</f>
        <v>4606708.4431066774</v>
      </c>
      <c r="S71" s="25">
        <f t="shared" ca="1" si="7"/>
        <v>6510028.674969851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1880439.4519463528</v>
      </c>
      <c r="R72" s="25">
        <f t="array" aca="1" ref="R72" ca="1">INDEX('Lorri 401b'!L:L,MATCH('Retirement Calculator'!A72,'Lorri 401b'!N:N,0),0)</f>
        <v>4625903.0616196217</v>
      </c>
      <c r="S72" s="25">
        <f t="shared" ca="1" si="7"/>
        <v>6506342.5135659743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1857463.3354465454</v>
      </c>
      <c r="R73" s="25">
        <f t="array" aca="1" ref="R73" ca="1">INDEX('Lorri 401b'!L:L,MATCH('Retirement Calculator'!A73,'Lorri 401b'!N:N,0),0)</f>
        <v>4645177.6577097038</v>
      </c>
      <c r="S73" s="25">
        <f t="shared" ca="1" si="7"/>
        <v>6502640.9931562487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1834391.4851279887</v>
      </c>
      <c r="R74" s="25">
        <f t="array" aca="1" ref="R74" ca="1">INDEX('Lorri 401b'!L:L,MATCH('Retirement Calculator'!A74,'Lorri 401b'!N:N,0),0)</f>
        <v>4664532.5646168273</v>
      </c>
      <c r="S74" s="25">
        <f t="shared" ca="1" si="7"/>
        <v>6498924.0497448165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1811223.5020997713</v>
      </c>
      <c r="R75" s="25">
        <f t="array" aca="1" ref="R75" ca="1">INDEX('Lorri 401b'!L:L,MATCH('Retirement Calculator'!A75,'Lorri 401b'!N:N,0),0)</f>
        <v>4683968.1169693973</v>
      </c>
      <c r="S75" s="25">
        <f t="shared" ca="1" si="7"/>
        <v>6495191.6190691683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1787958.9858089364</v>
      </c>
      <c r="R76" s="25">
        <f t="array" aca="1" ref="R76" ca="1">INDEX('Lorri 401b'!L:L,MATCH('Retirement Calculator'!A76,'Lorri 401b'!N:N,0),0)</f>
        <v>4703484.6507901028</v>
      </c>
      <c r="S76" s="25">
        <f t="shared" ca="1" si="7"/>
        <v>6491443.6365990397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1764597.5340335562</v>
      </c>
      <c r="R77" s="25">
        <f t="array" aca="1" ref="R77" ca="1">INDEX('Lorri 401b'!L:L,MATCH('Retirement Calculator'!A77,'Lorri 401b'!N:N,0),0)</f>
        <v>4723082.5035017282</v>
      </c>
      <c r="S77" s="25">
        <f t="shared" ca="1" si="7"/>
        <v>6487680.0375352846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1763341.9681056268</v>
      </c>
      <c r="R78" s="25">
        <f t="array" aca="1" ref="R78" ca="1">INDEX('Lorri 401b'!L:L,MATCH('Retirement Calculator'!A78,'Lorri 401b'!N:N,0),0)</f>
        <v>4720558.788703138</v>
      </c>
      <c r="S78" s="25">
        <f t="shared" ca="1" si="7"/>
        <v>6483900.7568087652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1762081.1706529974</v>
      </c>
      <c r="R79" s="25">
        <f t="array" aca="1" ref="R79" ca="1">INDEX('Lorri 401b'!L:L,MATCH('Retirement Calculator'!A79,'Lorri 401b'!N:N,0),0)</f>
        <v>4718024.55842622</v>
      </c>
      <c r="S79" s="25">
        <f t="shared" ca="1" si="7"/>
        <v>6480105.7290792176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1760815.119877649</v>
      </c>
      <c r="R80" s="25">
        <f t="array" aca="1" ref="R80" ca="1">INDEX('Lorri 401b'!L:L,MATCH('Retirement Calculator'!A80,'Lorri 401b'!N:N,0),0)</f>
        <v>4715479.7688564816</v>
      </c>
      <c r="S80" s="25">
        <f t="shared" ca="1" si="7"/>
        <v>6476294.8887341302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1759543.7938907365</v>
      </c>
      <c r="R81" s="25">
        <f t="array" aca="1" ref="R81" ca="1">INDEX('Lorri 401b'!L:L,MATCH('Retirement Calculator'!A81,'Lorri 401b'!N:N,0),0)</f>
        <v>4712924.3759968691</v>
      </c>
      <c r="S81" s="25">
        <f t="shared" ca="1" si="7"/>
        <v>6472468.1698876061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1758267.1707122119</v>
      </c>
      <c r="R82" s="25">
        <f t="array" aca="1" ref="R82" ca="1">INDEX('Lorri 401b'!L:L,MATCH('Retirement Calculator'!A82,'Lorri 401b'!N:N,0),0)</f>
        <v>4710358.3356670085</v>
      </c>
      <c r="S82" s="25">
        <f t="shared" ca="1" si="7"/>
        <v>6468625.5063792206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1756985.2282704434</v>
      </c>
      <c r="R83" s="25">
        <f t="array" aca="1" ref="R83" ca="1">INDEX('Lorri 401b'!L:L,MATCH('Retirement Calculator'!A83,'Lorri 401b'!N:N,0),0)</f>
        <v>4707781.6035024403</v>
      </c>
      <c r="S83" s="25">
        <f t="shared" ca="1" si="7"/>
        <v>6464766.8317728834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1755697.9444018342</v>
      </c>
      <c r="R84" s="25">
        <f t="array" aca="1" ref="R84" ca="1">INDEX('Lorri 401b'!L:L,MATCH('Retirement Calculator'!A84,'Lorri 401b'!N:N,0),0)</f>
        <v>4705194.1349538527</v>
      </c>
      <c r="S84" s="25">
        <f t="shared" ca="1" si="7"/>
        <v>6460892.0793556869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1754405.2968504392</v>
      </c>
      <c r="R85" s="25">
        <f t="array" aca="1" ref="R85" ca="1">INDEX('Lorri 401b'!L:L,MATCH('Retirement Calculator'!A85,'Lorri 401b'!N:N,0),0)</f>
        <v>4702595.8852863126</v>
      </c>
      <c r="S85" s="25">
        <f t="shared" ca="1" si="7"/>
        <v>6457001.1821367517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1753107.26326758</v>
      </c>
      <c r="R86" s="25">
        <f t="array" aca="1" ref="R86" ca="1">INDEX('Lorri 401b'!L:L,MATCH('Retirement Calculator'!A86,'Lorri 401b'!N:N,0),0)</f>
        <v>4699986.8095784914</v>
      </c>
      <c r="S86" s="25">
        <f t="shared" ca="1" si="7"/>
        <v>6453094.0728460718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1751803.8212114589</v>
      </c>
      <c r="R87" s="25">
        <f t="array" aca="1" ref="R87" ca="1">INDEX('Lorri 401b'!L:L,MATCH('Retirement Calculator'!A87,'Lorri 401b'!N:N,0),0)</f>
        <v>4697366.8627218874</v>
      </c>
      <c r="S87" s="25">
        <f t="shared" ca="1" si="7"/>
        <v>6449170.6839333465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1750494.9481467707</v>
      </c>
      <c r="R88" s="25">
        <f t="array" aca="1" ref="R88" ca="1">INDEX('Lorri 401b'!L:L,MATCH('Retirement Calculator'!A88,'Lorri 401b'!N:N,0),0)</f>
        <v>4694735.9994200477</v>
      </c>
      <c r="S88" s="25">
        <f t="shared" ca="1" si="7"/>
        <v>6445230.9475668184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1749180.6214443129</v>
      </c>
      <c r="R89" s="25">
        <f t="array" aca="1" ref="R89" ca="1">INDEX('Lorri 401b'!L:L,MATCH('Retirement Calculator'!A89,'Lorri 401b'!N:N,0),0)</f>
        <v>4692094.1741877841</v>
      </c>
      <c r="S89" s="25">
        <f t="shared" ca="1" si="7"/>
        <v>6441274.7956320969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1747860.818380595</v>
      </c>
      <c r="R90" s="25">
        <f t="array" aca="1" ref="R90" ca="1">INDEX('Lorri 401b'!L:L,MATCH('Retirement Calculator'!A90,'Lorri 401b'!N:N,0),0)</f>
        <v>4689441.3413503859</v>
      </c>
      <c r="S90" s="25">
        <f t="shared" ca="1" si="7"/>
        <v>6437302.1597309811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1746535.5161374449</v>
      </c>
      <c r="R91" s="25">
        <f t="array" aca="1" ref="R91" ca="1">INDEX('Lorri 401b'!L:L,MATCH('Retirement Calculator'!A91,'Lorri 401b'!N:N,0),0)</f>
        <v>4686777.4550428316</v>
      </c>
      <c r="S91" s="25">
        <f t="shared" ca="1" si="7"/>
        <v>6433312.9711802769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1745204.6918016148</v>
      </c>
      <c r="R92" s="25">
        <f t="array" aca="1" ref="R92" ca="1">INDEX('Lorri 401b'!L:L,MATCH('Retirement Calculator'!A92,'Lorri 401b'!N:N,0),0)</f>
        <v>4684102.4692089958</v>
      </c>
      <c r="S92" s="25">
        <f t="shared" ca="1" si="7"/>
        <v>6429307.1610106109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1743868.3223643855</v>
      </c>
      <c r="R93" s="25">
        <f t="array" aca="1" ref="R93" ca="1">INDEX('Lorri 401b'!L:L,MATCH('Retirement Calculator'!A93,'Lorri 401b'!N:N,0),0)</f>
        <v>4681416.3376008524</v>
      </c>
      <c r="S93" s="25">
        <f t="shared" ca="1" si="7"/>
        <v>6425284.6599652376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1742526.3847211679</v>
      </c>
      <c r="R94" s="25">
        <f t="array" aca="1" ref="R94" ca="1">INDEX('Lorri 401b'!L:L,MATCH('Retirement Calculator'!A94,'Lorri 401b'!N:N,0),0)</f>
        <v>4678719.0137776751</v>
      </c>
      <c r="S94" s="25">
        <f t="shared" ca="1" si="7"/>
        <v>6421245.3984988425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1741178.8556711033</v>
      </c>
      <c r="R95" s="25">
        <f t="array" aca="1" ref="R95" ca="1">INDEX('Lorri 401b'!L:L,MATCH('Retirement Calculator'!A95,'Lorri 401b'!N:N,0),0)</f>
        <v>4676010.4511052342</v>
      </c>
      <c r="S95" s="25">
        <f t="shared" ca="1" si="7"/>
        <v>6417189.3067763373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1739825.7119166637</v>
      </c>
      <c r="R96" s="25">
        <f t="array" aca="1" ref="R96" ca="1">INDEX('Lorri 401b'!L:L,MATCH('Retirement Calculator'!A96,'Lorri 401b'!N:N,0),0)</f>
        <v>4673290.6027549915</v>
      </c>
      <c r="S96" s="25">
        <f t="shared" ca="1" si="7"/>
        <v>6413116.3146716552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1738466.9300632472</v>
      </c>
      <c r="R97" s="25">
        <f t="array" aca="1" ref="R97" ca="1">INDEX('Lorri 401b'!L:L,MATCH('Retirement Calculator'!A97,'Lorri 401b'!N:N,0),0)</f>
        <v>4670559.4217032902</v>
      </c>
      <c r="S97" s="25">
        <f t="shared" ca="1" si="7"/>
        <v>6409026.3517665379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1737102.4866187747</v>
      </c>
      <c r="R98" s="25">
        <f t="array" aca="1" ref="R98" ca="1">INDEX('Lorri 401b'!L:L,MATCH('Retirement Calculator'!A98,'Lorri 401b'!N:N,0),0)</f>
        <v>4667816.86073054</v>
      </c>
      <c r="S98" s="25">
        <f t="shared" ca="1" si="7"/>
        <v>6404919.347349315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1735732.3579932835</v>
      </c>
      <c r="R99" s="25">
        <f t="array" aca="1" ref="R99" ca="1">INDEX('Lorri 401b'!L:L,MATCH('Retirement Calculator'!A99,'Lorri 401b'!N:N,0),0)</f>
        <v>4665062.8724204032</v>
      </c>
      <c r="S99" s="25">
        <f t="shared" ca="1" si="7"/>
        <v>6400795.2304136865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1734356.5204985195</v>
      </c>
      <c r="R100" s="25">
        <f t="array" aca="1" ref="R100" ca="1">INDEX('Lorri 401b'!L:L,MATCH('Retirement Calculator'!A100,'Lorri 401b'!N:N,0),0)</f>
        <v>4662297.409158974</v>
      </c>
      <c r="S100" s="25">
        <f t="shared" ca="1" si="7"/>
        <v>6396653.9296574937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1732974.9503475274</v>
      </c>
      <c r="R101" s="25">
        <f t="array" aca="1" ref="R101" ca="1">INDEX('Lorri 401b'!L:L,MATCH('Retirement Calculator'!A101,'Lorri 401b'!N:N,0),0)</f>
        <v>4659520.4231339553</v>
      </c>
      <c r="S101" s="25">
        <f t="shared" ca="1" si="7"/>
        <v>6392495.3734814823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1731587.6236542393</v>
      </c>
      <c r="R102" s="25">
        <f t="array" aca="1" ref="R102" ca="1">INDEX('Lorri 401b'!L:L,MATCH('Retirement Calculator'!A102,'Lorri 401b'!N:N,0),0)</f>
        <v>4656731.866333833</v>
      </c>
      <c r="S102" s="25">
        <f t="shared" ca="1" si="7"/>
        <v>6388319.4899880718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1730194.5164330627</v>
      </c>
      <c r="R103" s="25">
        <f t="array" aca="1" ref="R103" ca="1">INDEX('Lorri 401b'!L:L,MATCH('Retirement Calculator'!A103,'Lorri 401b'!N:N,0),0)</f>
        <v>4653931.6905470435</v>
      </c>
      <c r="S103" s="25">
        <f t="shared" ca="1" si="7"/>
        <v>6384126.2069801064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1728795.6045984644</v>
      </c>
      <c r="R104" s="25">
        <f t="array" aca="1" ref="R104" ca="1">INDEX('Lorri 401b'!L:L,MATCH('Retirement Calculator'!A104,'Lorri 401b'!N:N,0),0)</f>
        <v>4651119.8473611418</v>
      </c>
      <c r="S104" s="25">
        <f t="shared" ca="1" si="7"/>
        <v>6379915.4519596063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1727390.8639645553</v>
      </c>
      <c r="R105" s="25">
        <f t="array" aca="1" ref="R105" ca="1">INDEX('Lorri 401b'!L:L,MATCH('Retirement Calculator'!A105,'Lorri 401b'!N:N,0),0)</f>
        <v>4648296.288161966</v>
      </c>
      <c r="S105" s="25">
        <f t="shared" ca="1" si="7"/>
        <v>6375687.1521265209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1725980.2702446717</v>
      </c>
      <c r="R106" s="25">
        <f t="array" aca="1" ref="R106" ca="1">INDEX('Lorri 401b'!L:L,MATCH('Retirement Calculator'!A106,'Lorri 401b'!N:N,0),0)</f>
        <v>4645460.9641327932</v>
      </c>
      <c r="S106" s="25">
        <f t="shared" ca="1" si="7"/>
        <v>6371441.2343774652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1724563.7990509551</v>
      </c>
      <c r="R107" s="25">
        <f t="array" aca="1" ref="R107" ca="1">INDEX('Lorri 401b'!L:L,MATCH('Retirement Calculator'!A107,'Lorri 401b'!N:N,0),0)</f>
        <v>4642613.8262534989</v>
      </c>
      <c r="S107" s="25">
        <f t="shared" ca="1" si="7"/>
        <v>6367177.625304454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1723820.342575598</v>
      </c>
      <c r="R108" s="25">
        <f t="array" aca="1" ref="R108" ca="1">INDEX('Lorri 401b'!L:L,MATCH('Retirement Calculator'!A108,'Lorri 401b'!N:N,0),0)</f>
        <v>4641505.9919513743</v>
      </c>
      <c r="S108" s="25">
        <f t="shared" ca="1" si="7"/>
        <v>6365326.3345269728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1723073.7883649268</v>
      </c>
      <c r="R109" s="25">
        <f t="array" aca="1" ref="R109" ca="1">INDEX('Lorri 401b'!L:L,MATCH('Retirement Calculator'!A109,'Lorri 401b'!N:N,0),0)</f>
        <v>4640393.5416729907</v>
      </c>
      <c r="S109" s="25">
        <f t="shared" ca="1" si="7"/>
        <v>6363467.3300379179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1722324.1235117111</v>
      </c>
      <c r="R110" s="25">
        <f t="array" aca="1" ref="R110" ca="1">INDEX('Lorri 401b'!L:L,MATCH('Retirement Calculator'!A110,'Lorri 401b'!N:N,0),0)</f>
        <v>4639276.4561851136</v>
      </c>
      <c r="S110" s="25">
        <f t="shared" ca="1" si="7"/>
        <v>6361600.5796968248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1721571.3350549405</v>
      </c>
      <c r="R111" s="25">
        <f t="array" aca="1" ref="R111" ca="1">INDEX('Lorri 401b'!L:L,MATCH('Retirement Calculator'!A111,'Lorri 401b'!N:N,0),0)</f>
        <v>4638154.7161743706</v>
      </c>
      <c r="S111" s="25">
        <f t="shared" ca="1" si="7"/>
        <v>6359726.0512293112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1720815.4099796</v>
      </c>
      <c r="R112" s="25">
        <f t="array" aca="1" ref="R112" ca="1">INDEX('Lorri 401b'!L:L,MATCH('Retirement Calculator'!A112,'Lorri 401b'!N:N,0),0)</f>
        <v>4637028.3022469161</v>
      </c>
      <c r="S112" s="25">
        <f t="shared" ca="1" si="7"/>
        <v>6357843.7122265156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1720056.3352164456</v>
      </c>
      <c r="R113" s="25">
        <f t="array" aca="1" ref="R113" ca="1">INDEX('Lorri 401b'!L:L,MATCH('Retirement Calculator'!A113,'Lorri 401b'!N:N,0),0)</f>
        <v>4635897.1949280966</v>
      </c>
      <c r="S113" s="25">
        <f t="shared" ca="1" si="7"/>
        <v>6355953.5301445425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1719294.0976417779</v>
      </c>
      <c r="R114" s="25">
        <f t="array" aca="1" ref="R114" ca="1">INDEX('Lorri 401b'!L:L,MATCH('Retirement Calculator'!A114,'Lorri 401b'!N:N,0),0)</f>
        <v>4634761.3746621162</v>
      </c>
      <c r="S114" s="25">
        <f t="shared" ca="1" si="7"/>
        <v>6354055.4723038943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1718528.6840772158</v>
      </c>
      <c r="R115" s="25">
        <f t="array" aca="1" ref="R115" ca="1">INDEX('Lorri 401b'!L:L,MATCH('Retirement Calculator'!A115,'Lorri 401b'!N:N,0),0)</f>
        <v>4633620.8218116937</v>
      </c>
      <c r="S115" s="25">
        <f t="shared" ca="1" si="7"/>
        <v>6352149.5058889091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1717760.0812894681</v>
      </c>
      <c r="R116" s="25">
        <f t="array" aca="1" ref="R116" ca="1">INDEX('Lorri 401b'!L:L,MATCH('Retirement Calculator'!A116,'Lorri 401b'!N:N,0),0)</f>
        <v>4632475.5166577278</v>
      </c>
      <c r="S116" s="25">
        <f t="shared" ca="1" si="7"/>
        <v>6350235.5979471961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1716988.2759901048</v>
      </c>
      <c r="R117" s="25">
        <f t="array" aca="1" ref="R117" ca="1">INDEX('Lorri 401b'!L:L,MATCH('Retirement Calculator'!A117,'Lorri 401b'!N:N,0),0)</f>
        <v>4631325.4393989537</v>
      </c>
      <c r="S117" s="25">
        <f t="shared" ca="1" si="7"/>
        <v>6348313.715389058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1716213.2548353274</v>
      </c>
      <c r="R118" s="25">
        <f t="array" aca="1" ref="R118" ca="1">INDEX('Lorri 401b'!L:L,MATCH('Retirement Calculator'!A118,'Lorri 401b'!N:N,0),0)</f>
        <v>4630170.5701516019</v>
      </c>
      <c r="S118" s="25">
        <f t="shared" ca="1" si="7"/>
        <v>6346383.8249869291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1715435.0044257385</v>
      </c>
      <c r="R119" s="25">
        <f t="array" aca="1" ref="R119" ca="1">INDEX('Lorri 401b'!L:L,MATCH('Retirement Calculator'!A119,'Lorri 401b'!N:N,0),0)</f>
        <v>4629010.8889490524</v>
      </c>
      <c r="S119" s="25">
        <f t="shared" ca="1" si="7"/>
        <v>6344445.8933747914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1714653.5113061096</v>
      </c>
      <c r="R120" s="25">
        <f t="array" aca="1" ref="R120" ca="1">INDEX('Lorri 401b'!L:L,MATCH('Retirement Calculator'!A120,'Lorri 401b'!N:N,0),0)</f>
        <v>4627846.375741492</v>
      </c>
      <c r="S120" s="25">
        <f t="shared" ca="1" si="7"/>
        <v>6342499.8870476019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1713868.7619651488</v>
      </c>
      <c r="R121" s="25">
        <f t="array" aca="1" ref="R121" ca="1">INDEX('Lorri 401b'!L:L,MATCH('Retirement Calculator'!A121,'Lorri 401b'!N:N,0),0)</f>
        <v>4626677.0103955669</v>
      </c>
      <c r="S121" s="25">
        <f t="shared" ca="1" si="7"/>
        <v>6340545.772360716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1713080.7428352674</v>
      </c>
      <c r="R122" s="25">
        <f t="array" aca="1" ref="R122" ca="1">INDEX('Lorri 401b'!L:L,MATCH('Retirement Calculator'!A122,'Lorri 401b'!N:N,0),0)</f>
        <v>4625502.7726940336</v>
      </c>
      <c r="S122" s="25">
        <f t="shared" ca="1" si="7"/>
        <v>6338583.515529301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1712289.4402923449</v>
      </c>
      <c r="R123" s="25">
        <f t="array" aca="1" ref="R123" ca="1">INDEX('Lorri 401b'!L:L,MATCH('Retirement Calculator'!A123,'Lorri 401b'!N:N,0),0)</f>
        <v>4624323.6423354112</v>
      </c>
      <c r="S123" s="25">
        <f t="shared" ca="1" si="7"/>
        <v>6336613.0826277565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1711494.8406554936</v>
      </c>
      <c r="R124" s="25">
        <f t="array" aca="1" ref="R124" ca="1">INDEX('Lorri 401b'!L:L,MATCH('Retirement Calculator'!A124,'Lorri 401b'!N:N,0),0)</f>
        <v>4623139.5989336278</v>
      </c>
      <c r="S124" s="25">
        <f t="shared" ca="1" si="7"/>
        <v>6334634.4395891214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1710696.9301868218</v>
      </c>
      <c r="R125" s="25">
        <f t="array" aca="1" ref="R125" ca="1">INDEX('Lorri 401b'!L:L,MATCH('Retirement Calculator'!A125,'Lorri 401b'!N:N,0),0)</f>
        <v>4621950.6220176704</v>
      </c>
      <c r="S125" s="25">
        <f t="shared" ca="1" si="7"/>
        <v>6332647.5522044925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1709895.6950911975</v>
      </c>
      <c r="R126" s="25">
        <f t="array" aca="1" ref="R126" ca="1">INDEX('Lorri 401b'!L:L,MATCH('Retirement Calculator'!A126,'Lorri 401b'!N:N,0),0)</f>
        <v>4620756.6910312297</v>
      </c>
      <c r="S126" s="25">
        <f t="shared" ca="1" si="7"/>
        <v>6330652.3861224269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1709091.1215160079</v>
      </c>
      <c r="R127" s="25">
        <f t="array" aca="1" ref="R127" ca="1">INDEX('Lorri 401b'!L:L,MATCH('Retirement Calculator'!A127,'Lorri 401b'!N:N,0),0)</f>
        <v>4619557.7853323454</v>
      </c>
      <c r="S127" s="25">
        <f t="shared" ca="1" si="7"/>
        <v>6328648.9068483533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1708283.1955509218</v>
      </c>
      <c r="R128" s="25">
        <f t="array" aca="1" ref="R128" ca="1">INDEX('Lorri 401b'!L:L,MATCH('Retirement Calculator'!A128,'Lorri 401b'!N:N,0),0)</f>
        <v>4618353.8841930488</v>
      </c>
      <c r="S128" s="25">
        <f t="shared" ca="1" si="7"/>
        <v>6326637.0797439702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1707471.9032276478</v>
      </c>
      <c r="R129" s="25">
        <f t="array" aca="1" ref="R129" ca="1">INDEX('Lorri 401b'!L:L,MATCH('Retirement Calculator'!A129,'Lorri 401b'!N:N,0),0)</f>
        <v>4617144.9667990049</v>
      </c>
      <c r="S129" s="25">
        <f t="shared" ca="1" si="7"/>
        <v>6324616.8700266527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1706657.2305196936</v>
      </c>
      <c r="R130" s="25">
        <f t="array" aca="1" ref="R130" ca="1">INDEX('Lorri 401b'!L:L,MATCH('Retirement Calculator'!A130,'Lorri 401b'!N:N,0),0)</f>
        <v>4615931.0122491531</v>
      </c>
      <c r="S130" s="25">
        <f t="shared" ca="1" si="7"/>
        <v>6322588.2427688465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1705839.1633421229</v>
      </c>
      <c r="R131" s="25">
        <f t="array" aca="1" ref="R131" ca="1">INDEX('Lorri 401b'!L:L,MATCH('Retirement Calculator'!A131,'Lorri 401b'!N:N,0),0)</f>
        <v>4614711.9995553438</v>
      </c>
      <c r="S131" s="25">
        <f t="shared" ca="1" si="7"/>
        <v>6320551.1628974667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1705017.6875513124</v>
      </c>
      <c r="R132" s="25">
        <f t="array" aca="1" ref="R132" ca="1">INDEX('Lorri 401b'!L:L,MATCH('Retirement Calculator'!A132,'Lorri 401b'!N:N,0),0)</f>
        <v>4613487.9076419761</v>
      </c>
      <c r="S132" s="25">
        <f t="shared" ca="1" si="7"/>
        <v>6318505.5951932883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1704192.7889447068</v>
      </c>
      <c r="R133" s="25">
        <f t="array" aca="1" ref="R133" ca="1">INDEX('Lorri 401b'!L:L,MATCH('Retirement Calculator'!A133,'Lorri 401b'!N:N,0),0)</f>
        <v>4612258.7153456369</v>
      </c>
      <c r="S133" s="25">
        <f t="shared" ca="1" si="7"/>
        <v>6316451.5042903442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1703364.4532605736</v>
      </c>
      <c r="R134" s="25">
        <f t="array" aca="1" ref="R134" ca="1">INDEX('Lorri 401b'!L:L,MATCH('Retirement Calculator'!A134,'Lorri 401b'!N:N,0),0)</f>
        <v>4611024.4014147297</v>
      </c>
      <c r="S134" s="25">
        <f t="shared" ca="1" si="7"/>
        <v>6314388.8546753032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1702532.6661777564</v>
      </c>
      <c r="R135" s="25">
        <f t="array" aca="1" ref="R135" ca="1">INDEX('Lorri 401b'!L:L,MATCH('Retirement Calculator'!A135,'Lorri 401b'!N:N,0),0)</f>
        <v>4609784.9445091095</v>
      </c>
      <c r="S135" s="25">
        <f t="shared" ca="1" si="7"/>
        <v>6312317.6106868656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1701697.4133154275</v>
      </c>
      <c r="R136" s="25">
        <f t="array" aca="1" ref="R136" ca="1">INDEX('Lorri 401b'!L:L,MATCH('Retirement Calculator'!A136,'Lorri 401b'!N:N,0),0)</f>
        <v>4608540.3231997164</v>
      </c>
      <c r="S136" s="25">
        <f t="shared" ca="1" si="7"/>
        <v>6310237.7365151439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1700858.680232839</v>
      </c>
      <c r="R137" s="25">
        <f t="array" aca="1" ref="R137" ca="1">INDEX('Lorri 401b'!L:L,MATCH('Retirement Calculator'!A137,'Lorri 401b'!N:N,0),0)</f>
        <v>4607290.5159682008</v>
      </c>
      <c r="S137" s="25">
        <f t="shared" ca="1" si="7"/>
        <v>6308149.1962010395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1700016.4524290729</v>
      </c>
      <c r="R138" s="25">
        <f t="array" aca="1" ref="R138" ca="1">INDEX('Lorri 401b'!L:L,MATCH('Retirement Calculator'!A138,'Lorri 401b'!N:N,0),0)</f>
        <v>4606035.5012065535</v>
      </c>
      <c r="S138" s="25">
        <f t="shared" ca="1" si="7"/>
        <v>6306051.9536356265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1699170.7153427913</v>
      </c>
      <c r="R139" s="25">
        <f t="array" aca="1" ref="R139" ca="1">INDEX('Lorri 401b'!L:L,MATCH('Retirement Calculator'!A139,'Lorri 401b'!N:N,0),0)</f>
        <v>4604775.2572167329</v>
      </c>
      <c r="S139" s="25">
        <f t="shared" ca="1" si="7"/>
        <v>6303945.9725595247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1698321.4543519835</v>
      </c>
      <c r="R140" s="25">
        <f t="array" aca="1" ref="R140" ca="1">INDEX('Lorri 401b'!L:L,MATCH('Retirement Calculator'!A140,'Lorri 401b'!N:N,0),0)</f>
        <v>4603509.7622102881</v>
      </c>
      <c r="S140" s="25">
        <f t="shared" ca="1" si="7"/>
        <v>6301831.2165622711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1697468.654773714</v>
      </c>
      <c r="R141" s="25">
        <f t="array" aca="1" ref="R141" ca="1">INDEX('Lorri 401b'!L:L,MATCH('Retirement Calculator'!A141,'Lorri 401b'!N:N,0),0)</f>
        <v>4602238.9943079827</v>
      </c>
      <c r="S141" s="25">
        <f t="shared" ca="1" si="7"/>
        <v>6299707.6490816968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1696612.3018638683</v>
      </c>
      <c r="R142" s="25">
        <f t="array" aca="1" ref="R142" ca="1">INDEX('Lorri 401b'!L:L,MATCH('Retirement Calculator'!A142,'Lorri 401b'!N:N,0),0)</f>
        <v>4600962.9315394182</v>
      </c>
      <c r="S142" s="25">
        <f t="shared" ca="1" si="7"/>
        <v>6297575.233403286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1695752.3808168983</v>
      </c>
      <c r="R143" s="25">
        <f t="array" aca="1" ref="R143" ca="1">INDEX('Lorri 401b'!L:L,MATCH('Retirement Calculator'!A143,'Lorri 401b'!N:N,0),0)</f>
        <v>4599681.5518426513</v>
      </c>
      <c r="S143" s="25">
        <f t="shared" ca="1" si="7"/>
        <v>6295433.9326595496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1694888.8767655659</v>
      </c>
      <c r="R144" s="25">
        <f t="array" aca="1" ref="R144" ca="1">INDEX('Lorri 401b'!L:L,MATCH('Retirement Calculator'!A144,'Lorri 401b'!N:N,0),0)</f>
        <v>4598394.8330638148</v>
      </c>
      <c r="S144" s="25">
        <f t="shared" ca="1" si="7"/>
        <v>6293283.7098293807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1694021.7747806862</v>
      </c>
      <c r="R145" s="25">
        <f t="array" aca="1" ref="R145" ca="1">INDEX('Lorri 401b'!L:L,MATCH('Retirement Calculator'!A145,'Lorri 401b'!N:N,0),0)</f>
        <v>4597102.7529567331</v>
      </c>
      <c r="S145" s="25">
        <f t="shared" ca="1" si="7"/>
        <v>6291124.5277374191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1693151.0598708696</v>
      </c>
      <c r="R146" s="25">
        <f t="array" aca="1" ref="R146" ca="1">INDEX('Lorri 401b'!L:L,MATCH('Retirement Calculator'!A146,'Lorri 401b'!N:N,0),0)</f>
        <v>4595805.2891825382</v>
      </c>
      <c r="S146" s="25">
        <f t="shared" ca="1" si="7"/>
        <v>6288956.349053408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1692276.7169822622</v>
      </c>
      <c r="R147" s="25">
        <f t="array" aca="1" ref="R147" ca="1">INDEX('Lorri 401b'!L:L,MATCH('Retirement Calculator'!A147,'Lorri 401b'!N:N,0),0)</f>
        <v>4594502.4193092845</v>
      </c>
      <c r="S147" s="25">
        <f t="shared" ca="1" si="7"/>
        <v>6286779.1362915467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1691398.7309982856</v>
      </c>
      <c r="R148" s="25">
        <f t="array" aca="1" ref="R148" ca="1">INDEX('Lorri 401b'!L:L,MATCH('Retirement Calculator'!A148,'Lorri 401b'!N:N,0),0)</f>
        <v>4593194.1208115583</v>
      </c>
      <c r="S148" s="25">
        <f t="shared" ca="1" si="7"/>
        <v>6284592.8518098444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1690517.0867393757</v>
      </c>
      <c r="R149" s="25">
        <f t="array" aca="1" ref="R149" ca="1">INDEX('Lorri 401b'!L:L,MATCH('Retirement Calculator'!A149,'Lorri 401b'!N:N,0),0)</f>
        <v>4591880.3710700916</v>
      </c>
      <c r="S149" s="25">
        <f t="shared" ca="1" si="7"/>
        <v>6282397.4578094669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1689631.7689627204</v>
      </c>
      <c r="R150" s="25">
        <f t="array" aca="1" ref="R150" ca="1">INDEX('Lorri 401b'!L:L,MATCH('Retirement Calculator'!A150,'Lorri 401b'!N:N,0),0)</f>
        <v>4590561.1473713694</v>
      </c>
      <c r="S150" s="25">
        <f t="shared" ca="1" si="7"/>
        <v>6280192.9163340898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1688742.7623619956</v>
      </c>
      <c r="R151" s="25">
        <f t="array" aca="1" ref="R151" ca="1">INDEX('Lorri 401b'!L:L,MATCH('Retirement Calculator'!A151,'Lorri 401b'!N:N,0),0)</f>
        <v>4589236.4269072358</v>
      </c>
      <c r="S151" s="25">
        <f t="shared" ca="1" si="7"/>
        <v>6277979.1892692316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1687850.0515671012</v>
      </c>
      <c r="R152" s="25">
        <f t="array" aca="1" ref="R152" ca="1">INDEX('Lorri 401b'!L:L,MATCH('Retirement Calculator'!A152,'Lorri 401b'!N:N,0),0)</f>
        <v>4587906.1867745016</v>
      </c>
      <c r="S152" s="25">
        <f t="shared" ca="1" si="7"/>
        <v>6275756.2383416025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1686953.6211438945</v>
      </c>
      <c r="R153" s="25">
        <f t="array" aca="1" ref="R153" ca="1">INDEX('Lorri 401b'!L:L,MATCH('Retirement Calculator'!A153,'Lorri 401b'!N:N,0),0)</f>
        <v>4586570.4039745471</v>
      </c>
      <c r="S153" s="25">
        <f t="shared" ca="1" si="7"/>
        <v>6273524.0251184413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1686053.4555939245</v>
      </c>
      <c r="R154" s="25">
        <f t="array" aca="1" ref="R154" ca="1">INDEX('Lorri 401b'!L:L,MATCH('Retirement Calculator'!A154,'Lorri 401b'!N:N,0),0)</f>
        <v>4585229.0554129267</v>
      </c>
      <c r="S154" s="25">
        <f t="shared" ca="1" si="7"/>
        <v>6271282.5110068507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1685149.539354163</v>
      </c>
      <c r="R155" s="25">
        <f t="array" aca="1" ref="R155" ca="1">INDEX('Lorri 401b'!L:L,MATCH('Retirement Calculator'!A155,'Lorri 401b'!N:N,0),0)</f>
        <v>4583882.1178989662</v>
      </c>
      <c r="S155" s="25">
        <f t="shared" ca="1" si="7"/>
        <v>6269031.6572531294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1684241.8567967359</v>
      </c>
      <c r="R156" s="25">
        <f t="array" aca="1" ref="R156" ca="1">INDEX('Lorri 401b'!L:L,MATCH('Retirement Calculator'!A156,'Lorri 401b'!N:N,0),0)</f>
        <v>4582529.5681453636</v>
      </c>
      <c r="S156" s="25">
        <f t="shared" ca="1" si="7"/>
        <v>6266771.4249420995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1683330.3922286527</v>
      </c>
      <c r="R157" s="25">
        <f t="array" aca="1" ref="R157" ca="1">INDEX('Lorri 401b'!L:L,MATCH('Retirement Calculator'!A157,'Lorri 401b'!N:N,0),0)</f>
        <v>4581171.3827677881</v>
      </c>
      <c r="S157" s="25">
        <f t="shared" ca="1" si="7"/>
        <v>6264501.7749964409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1682415.129891536</v>
      </c>
      <c r="R158" s="25">
        <f t="array" aca="1" ref="R158" ca="1">INDEX('Lorri 401b'!L:L,MATCH('Retirement Calculator'!A158,'Lorri 401b'!N:N,0),0)</f>
        <v>4579807.5382844731</v>
      </c>
      <c r="S158" s="25">
        <f t="shared" ca="1" si="7"/>
        <v>6262222.6681760093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1681496.0539613478</v>
      </c>
      <c r="R159" s="25">
        <f t="array" aca="1" ref="R159" ca="1">INDEX('Lorri 401b'!L:L,MATCH('Retirement Calculator'!A159,'Lorri 401b'!N:N,0),0)</f>
        <v>4578438.0111158108</v>
      </c>
      <c r="S159" s="25">
        <f t="shared" ca="1" si="7"/>
        <v>6259934.0650771586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1680573.1485481171</v>
      </c>
      <c r="R160" s="25">
        <f t="array" aca="1" ref="R160" ca="1">INDEX('Lorri 401b'!L:L,MATCH('Retirement Calculator'!A160,'Lorri 401b'!N:N,0),0)</f>
        <v>4577062.7775839455</v>
      </c>
      <c r="S160" s="25">
        <f t="shared" ca="1" si="7"/>
        <v>6257635.9261320625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1679646.3976956648</v>
      </c>
      <c r="R161" s="25">
        <f t="array" aca="1" ref="R161" ca="1">INDEX('Lorri 401b'!L:L,MATCH('Retirement Calculator'!A161,'Lorri 401b'!N:N,0),0)</f>
        <v>4575681.8139123637</v>
      </c>
      <c r="S161" s="25">
        <f t="shared" ca="1" si="7"/>
        <v>6255328.211608028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1678715.7853813272</v>
      </c>
      <c r="R162" s="25">
        <f t="array" aca="1" ref="R162" ca="1">INDEX('Lorri 401b'!L:L,MATCH('Retirement Calculator'!A162,'Lorri 401b'!N:N,0),0)</f>
        <v>4574295.0962254843</v>
      </c>
      <c r="S162" s="25">
        <f t="shared" ca="1" si="7"/>
        <v>6253010.8816068117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1677781.2955156798</v>
      </c>
      <c r="R163" s="25">
        <f t="array" aca="1" ref="R163" ca="1">INDEX('Lorri 401b'!L:L,MATCH('Retirement Calculator'!A163,'Lorri 401b'!N:N,0),0)</f>
        <v>4572902.6005482422</v>
      </c>
      <c r="S163" s="25">
        <f t="shared" ca="1" si="7"/>
        <v>6250683.896063922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1676842.9119422589</v>
      </c>
      <c r="R164" s="25">
        <f t="array" aca="1" ref="R164" ca="1">INDEX('Lorri 401b'!L:L,MATCH('Retirement Calculator'!A164,'Lorri 401b'!N:N,0),0)</f>
        <v>4571504.3028056789</v>
      </c>
      <c r="S164" s="25">
        <f t="shared" ca="1" si="7"/>
        <v>6248347.2147479374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1675900.6184372823</v>
      </c>
      <c r="R165" s="25">
        <f t="array" aca="1" ref="R165" ca="1">INDEX('Lorri 401b'!L:L,MATCH('Retirement Calculator'!A165,'Lorri 401b'!N:N,0),0)</f>
        <v>4570100.1788225211</v>
      </c>
      <c r="S165" s="25">
        <f t="shared" ca="1" si="7"/>
        <v>6246000.7972598039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1674954.3987093682</v>
      </c>
      <c r="R166" s="25">
        <f t="array" aca="1" ref="R166" ca="1">INDEX('Lorri 401b'!L:L,MATCH('Retirement Calculator'!A166,'Lorri 401b'!N:N,0),0)</f>
        <v>4568690.2043227674</v>
      </c>
      <c r="S166" s="25">
        <f t="shared" ca="1" si="7"/>
        <v>6243644.6030321354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1674004.2363992543</v>
      </c>
      <c r="R167" s="25">
        <f t="array" aca="1" ref="R167" ca="1">INDEX('Lorri 401b'!L:L,MATCH('Retirement Calculator'!A167,'Lorri 401b'!N:N,0),0)</f>
        <v>4567274.3549292646</v>
      </c>
      <c r="S167" s="25">
        <f t="shared" ca="1" si="7"/>
        <v>6241278.5913285185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1673050.1150795151</v>
      </c>
      <c r="R168" s="25">
        <f t="array" aca="1" ref="R168" ca="1">INDEX('Lorri 401b'!L:L,MATCH('Retirement Calculator'!A168,'Lorri 401b'!N:N,0),0)</f>
        <v>4565852.6061632885</v>
      </c>
      <c r="S168" s="25">
        <f t="shared" ca="1" si="7"/>
        <v>6238902.7212428041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1672092.0182542771</v>
      </c>
      <c r="R169" s="25">
        <f t="array" aca="1" ref="R169" ca="1">INDEX('Lorri 401b'!L:L,MATCH('Retirement Calculator'!A169,'Lorri 401b'!N:N,0),0)</f>
        <v>4564424.9334441209</v>
      </c>
      <c r="S169" s="25">
        <f t="shared" ca="1" si="7"/>
        <v>6236516.9516983982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1671129.9293589338</v>
      </c>
      <c r="R170" s="25">
        <f t="array" aca="1" ref="R170" ca="1">INDEX('Lorri 401b'!L:L,MATCH('Retirement Calculator'!A170,'Lorri 401b'!N:N,0),0)</f>
        <v>4562991.3120886236</v>
      </c>
      <c r="S170" s="25">
        <f t="shared" ca="1" si="7"/>
        <v>6234121.2414475577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1670163.8317598598</v>
      </c>
      <c r="R171" s="25">
        <f t="array" aca="1" ref="R171" ca="1">INDEX('Lorri 401b'!L:L,MATCH('Retirement Calculator'!A171,'Lorri 401b'!N:N,0),0)</f>
        <v>4561551.7173108114</v>
      </c>
      <c r="S171" s="25">
        <f t="shared" ca="1" si="7"/>
        <v>6231715.5490706712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1669193.7087541232</v>
      </c>
      <c r="R172" s="25">
        <f t="array" aca="1" ref="R172" ca="1">INDEX('Lorri 401b'!L:L,MATCH('Retirement Calculator'!A172,'Lorri 401b'!N:N,0),0)</f>
        <v>4560106.1242214255</v>
      </c>
      <c r="S172" s="25">
        <f t="shared" ca="1" si="7"/>
        <v>6229299.8329755487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1668219.5435691958</v>
      </c>
      <c r="R173" s="25">
        <f t="array" aca="1" ref="R173" ca="1">INDEX('Lorri 401b'!L:L,MATCH('Retirement Calculator'!A173,'Lorri 401b'!N:N,0),0)</f>
        <v>4558654.5078274999</v>
      </c>
      <c r="S173" s="25">
        <f t="shared" ca="1" si="7"/>
        <v>6226874.0513966959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1667241.3193626646</v>
      </c>
      <c r="R174" s="25">
        <f t="array" aca="1" ref="R174" ca="1">INDEX('Lorri 401b'!L:L,MATCH('Retirement Calculator'!A174,'Lorri 401b'!N:N,0),0)</f>
        <v>4557196.8430319335</v>
      </c>
      <c r="S174" s="25">
        <f t="shared" ca="1" si="7"/>
        <v>6224438.1623945981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1666259.0192219396</v>
      </c>
      <c r="R175" s="25">
        <f t="array" aca="1" ref="R175" ca="1">INDEX('Lorri 401b'!L:L,MATCH('Retirement Calculator'!A175,'Lorri 401b'!N:N,0),0)</f>
        <v>4555733.1046330519</v>
      </c>
      <c r="S175" s="25">
        <f t="shared" ca="1" si="7"/>
        <v>6221992.123854991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1665272.6261639616</v>
      </c>
      <c r="R176" s="25">
        <f t="array" aca="1" ref="R176" ca="1">INDEX('Lorri 401b'!L:L,MATCH('Retirement Calculator'!A176,'Lorri 401b'!N:N,0),0)</f>
        <v>4554263.2673241748</v>
      </c>
      <c r="S176" s="25">
        <f t="shared" ca="1" si="7"/>
        <v>6219535.8934881361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1664282.1231349087</v>
      </c>
      <c r="R177" s="25">
        <f t="array" aca="1" ref="R177" ca="1">INDEX('Lorri 401b'!L:L,MATCH('Retirement Calculator'!A177,'Lorri 401b'!N:N,0),0)</f>
        <v>4552787.3056931775</v>
      </c>
      <c r="S177" s="25">
        <f t="shared" ca="1" si="7"/>
        <v>6217069.4288280867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1663287.4930099014</v>
      </c>
      <c r="R178" s="25">
        <f t="array" aca="1" ref="R178" ca="1">INDEX('Lorri 401b'!L:L,MATCH('Retirement Calculator'!A178,'Lorri 401b'!N:N,0),0)</f>
        <v>4551305.1942220517</v>
      </c>
      <c r="S178" s="25">
        <f t="shared" ca="1" si="7"/>
        <v>6214592.6872319533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1662288.7185927064</v>
      </c>
      <c r="R179" s="25">
        <f t="array" aca="1" ref="R179" ca="1">INDEX('Lorri 401b'!L:L,MATCH('Retirement Calculator'!A179,'Lorri 401b'!N:N,0),0)</f>
        <v>4549816.9072864624</v>
      </c>
      <c r="S179" s="25">
        <f t="shared" ca="1" si="7"/>
        <v>6212105.6258791685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1661285.7826154397</v>
      </c>
      <c r="R180" s="25">
        <f t="array" aca="1" ref="R180" ca="1">INDEX('Lorri 401b'!L:L,MATCH('Retirement Calculator'!A180,'Lorri 401b'!N:N,0),0)</f>
        <v>4548322.419155308</v>
      </c>
      <c r="S180" s="25">
        <f t="shared" ca="1" si="7"/>
        <v>6209608.201770748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1660278.6677382679</v>
      </c>
      <c r="R181" s="25">
        <f t="array" aca="1" ref="R181" ca="1">INDEX('Lorri 401b'!L:L,MATCH('Retirement Calculator'!A181,'Lorri 401b'!N:N,0),0)</f>
        <v>4546821.7039902741</v>
      </c>
      <c r="S181" s="25">
        <f t="shared" ca="1" si="7"/>
        <v>6207100.3717285423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1659267.3565491079</v>
      </c>
      <c r="R182" s="25">
        <f t="array" aca="1" ref="R182" ca="1">INDEX('Lorri 401b'!L:L,MATCH('Retirement Calculator'!A182,'Lorri 401b'!N:N,0),0)</f>
        <v>4545314.7358453861</v>
      </c>
      <c r="S182" s="25">
        <f t="shared" ca="1" si="7"/>
        <v>6204582.0923944935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1658251.8315633263</v>
      </c>
      <c r="R183" s="25">
        <f t="array" aca="1" ref="R183" ca="1">INDEX('Lorri 401b'!L:L,MATCH('Retirement Calculator'!A183,'Lorri 401b'!N:N,0),0)</f>
        <v>4543801.4886665605</v>
      </c>
      <c r="S183" s="25">
        <f t="shared" ca="1" si="7"/>
        <v>6202053.320229887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1657232.0752234373</v>
      </c>
      <c r="R184" s="25">
        <f t="array" aca="1" ref="R184" ca="1">INDEX('Lorri 401b'!L:L,MATCH('Retirement Calculator'!A184,'Lorri 401b'!N:N,0),0)</f>
        <v>4542281.9362911563</v>
      </c>
      <c r="S184" s="25">
        <f t="shared" ca="1" si="7"/>
        <v>6199514.0115145938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1656208.0698987988</v>
      </c>
      <c r="R185" s="25">
        <f t="array" aca="1" ref="R185" ca="1">INDEX('Lorri 401b'!L:L,MATCH('Retirement Calculator'!A185,'Lorri 401b'!N:N,0),0)</f>
        <v>4540756.0524475221</v>
      </c>
      <c r="S185" s="25">
        <f t="shared" ca="1" si="7"/>
        <v>6196964.1223463211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1655179.7978853076</v>
      </c>
      <c r="R186" s="25">
        <f t="array" aca="1" ref="R186" ca="1">INDEX('Lorri 401b'!L:L,MATCH('Retirement Calculator'!A186,'Lorri 401b'!N:N,0),0)</f>
        <v>4539223.8107545385</v>
      </c>
      <c r="S186" s="25">
        <f t="shared" ca="1" si="7"/>
        <v>6194403.6086398456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1654147.2414050936</v>
      </c>
      <c r="R187" s="25">
        <f t="array" aca="1" ref="R187" ca="1">INDEX('Lorri 401b'!L:L,MATCH('Retirement Calculator'!A187,'Lorri 401b'!N:N,0),0)</f>
        <v>4537685.1847211681</v>
      </c>
      <c r="S187" s="25">
        <f t="shared" ca="1" si="7"/>
        <v>6191832.4261262622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1653110.382606212</v>
      </c>
      <c r="R188" s="25">
        <f t="array" aca="1" ref="R188" ca="1">INDEX('Lorri 401b'!L:L,MATCH('Retirement Calculator'!A188,'Lorri 401b'!N:N,0),0)</f>
        <v>4536140.1477459921</v>
      </c>
      <c r="S188" s="25">
        <f t="shared" ca="1" si="7"/>
        <v>6189250.5303522041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1652069.2035623351</v>
      </c>
      <c r="R189" s="25">
        <f t="array" aca="1" ref="R189" ca="1">INDEX('Lorri 401b'!L:L,MATCH('Retirement Calculator'!A189,'Lorri 401b'!N:N,0),0)</f>
        <v>4534588.6731167529</v>
      </c>
      <c r="S189" s="25">
        <f t="shared" ca="1" si="7"/>
        <v>6186657.876679088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1651023.6862724421</v>
      </c>
      <c r="R190" s="25">
        <f t="array" aca="1" ref="R190" ca="1">INDEX('Lorri 401b'!L:L,MATCH('Retirement Calculator'!A190,'Lorri 401b'!N:N,0),0)</f>
        <v>4533030.7340098917</v>
      </c>
      <c r="S190" s="25">
        <f t="shared" ca="1" si="7"/>
        <v>6184054.4202823341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1649973.8126605079</v>
      </c>
      <c r="R191" s="25">
        <f t="array" aca="1" ref="R191" ca="1">INDEX('Lorri 401b'!L:L,MATCH('Retirement Calculator'!A191,'Lorri 401b'!N:N,0),0)</f>
        <v>4531466.3034900855</v>
      </c>
      <c r="S191" s="25">
        <f t="shared" ca="1" si="7"/>
        <v>6181440.1161505934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1648919.5645751904</v>
      </c>
      <c r="R192" s="25">
        <f t="array" aca="1" ref="R192" ca="1">INDEX('Lorri 401b'!L:L,MATCH('Retirement Calculator'!A192,'Lorri 401b'!N:N,0),0)</f>
        <v>4529895.3545097793</v>
      </c>
      <c r="S192" s="25">
        <f t="shared" ca="1" si="7"/>
        <v>6178814.9190849699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1647860.9237895175</v>
      </c>
      <c r="R193" s="25">
        <f t="array" aca="1" ref="R193" ca="1">INDEX('Lorri 401b'!L:L,MATCH('Retirement Calculator'!A193,'Lorri 401b'!N:N,0),0)</f>
        <v>4528317.8599087223</v>
      </c>
      <c r="S193" s="25">
        <f t="shared" ca="1" si="7"/>
        <v>6176178.7836982403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1646797.8720005711</v>
      </c>
      <c r="R194" s="25">
        <f t="array" aca="1" ref="R194" ca="1">INDEX('Lorri 401b'!L:L,MATCH('Retirement Calculator'!A194,'Lorri 401b'!N:N,0),0)</f>
        <v>4526733.7924134945</v>
      </c>
      <c r="S194" s="25">
        <f t="shared" ca="1" si="7"/>
        <v>6173531.6644140659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1645730.3908291706</v>
      </c>
      <c r="R195" s="25">
        <f t="array" aca="1" ref="R195" ca="1">INDEX('Lorri 401b'!L:L,MATCH('Retirement Calculator'!A195,'Lorri 401b'!N:N,0),0)</f>
        <v>4525143.1246370366</v>
      </c>
      <c r="S195" s="25">
        <f t="shared" ca="1" si="7"/>
        <v>6170873.5154662076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1644658.4618195561</v>
      </c>
      <c r="R196" s="25">
        <f t="array" aca="1" ref="R196" ca="1">INDEX('Lorri 401b'!L:L,MATCH('Retirement Calculator'!A196,'Lorri 401b'!N:N,0),0)</f>
        <v>4523545.8290781761</v>
      </c>
      <c r="S196" s="25">
        <f t="shared" ca="1" si="7"/>
        <v>6168204.2908977326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1643582.0664390682</v>
      </c>
      <c r="R197" s="25">
        <f t="array" aca="1" ref="R197" ca="1">INDEX('Lorri 401b'!L:L,MATCH('Retirement Calculator'!A197,'Lorri 401b'!N:N,0),0)</f>
        <v>4521941.8781211544</v>
      </c>
      <c r="S197" s="25">
        <f t="shared" ca="1" si="7"/>
        <v>6165523.9445602223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1642501.1860778281</v>
      </c>
      <c r="R198" s="25">
        <f t="array" aca="1" ref="R198" ca="1">INDEX('Lorri 401b'!L:L,MATCH('Retirement Calculator'!A198,'Lorri 401b'!N:N,0),0)</f>
        <v>4520331.2440351443</v>
      </c>
      <c r="S198" s="25">
        <f t="shared" ca="1" si="7"/>
        <v>6162832.4301129729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1641415.8020484161</v>
      </c>
      <c r="R199" s="25">
        <f t="array" aca="1" ref="R199" ca="1">INDEX('Lorri 401b'!L:L,MATCH('Retirement Calculator'!A199,'Lorri 401b'!N:N,0),0)</f>
        <v>4518713.898973776</v>
      </c>
      <c r="S199" s="25">
        <f t="shared" ca="1" si="7"/>
        <v>6160129.7010221919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1640325.8955855484</v>
      </c>
      <c r="R200" s="25">
        <f t="array" aca="1" ref="R200" ca="1">INDEX('Lorri 401b'!L:L,MATCH('Retirement Calculator'!A200,'Lorri 401b'!N:N,0),0)</f>
        <v>4517089.8149746526</v>
      </c>
      <c r="S200" s="25">
        <f t="shared" ca="1" si="7"/>
        <v>6157415.7105602007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1639231.4478457519</v>
      </c>
      <c r="R201" s="25">
        <f t="array" aca="1" ref="R201" ca="1">INDEX('Lorri 401b'!L:L,MATCH('Retirement Calculator'!A201,'Lorri 401b'!N:N,0),0)</f>
        <v>4515458.963958866</v>
      </c>
      <c r="S201" s="25">
        <f t="shared" ca="1" si="7"/>
        <v>6154690.4118046183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1638132.4399070397</v>
      </c>
      <c r="R202" s="25">
        <f t="array" aca="1" ref="R202" ca="1">INDEX('Lorri 401b'!L:L,MATCH('Retirement Calculator'!A202,'Lorri 401b'!N:N,0),0)</f>
        <v>4513821.3177305134</v>
      </c>
      <c r="S202" s="25">
        <f t="shared" ca="1" si="7"/>
        <v>6151953.7576375529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1637028.852768583</v>
      </c>
      <c r="R203" s="25">
        <f t="array" aca="1" ref="R203" ca="1">INDEX('Lorri 401b'!L:L,MATCH('Retirement Calculator'!A203,'Lorri 401b'!N:N,0),0)</f>
        <v>4512176.8479762096</v>
      </c>
      <c r="S203" s="25">
        <f t="shared" ca="1" si="7"/>
        <v>6149205.7007447928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1635920.6673503825</v>
      </c>
      <c r="R204" s="25">
        <f t="array" aca="1" ref="R204" ca="1">INDEX('Lorri 401b'!L:L,MATCH('Retirement Calculator'!A204,'Lorri 401b'!N:N,0),0)</f>
        <v>4510525.5262645958</v>
      </c>
      <c r="S204" s="25">
        <f t="shared" ca="1" si="7"/>
        <v>6146446.1936149783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1634807.8644929396</v>
      </c>
      <c r="R205" s="25">
        <f t="array" aca="1" ref="R205" ca="1">INDEX('Lorri 401b'!L:L,MATCH('Retirement Calculator'!A205,'Lorri 401b'!N:N,0),0)</f>
        <v>4508867.32404585</v>
      </c>
      <c r="S205" s="25">
        <f t="shared" ca="1" si="7"/>
        <v>6143675.1885387897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1633690.424956924</v>
      </c>
      <c r="R206" s="25">
        <f t="array" aca="1" ref="R206" ca="1">INDEX('Lorri 401b'!L:L,MATCH('Retirement Calculator'!A206,'Lorri 401b'!N:N,0),0)</f>
        <v>4507202.2126511931</v>
      </c>
      <c r="S206" s="25">
        <f t="shared" ca="1" si="7"/>
        <v>6140892.6376081174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1632568.3294228418</v>
      </c>
      <c r="R207" s="25">
        <f t="array" aca="1" ref="R207" ca="1">INDEX('Lorri 401b'!L:L,MATCH('Retirement Calculator'!A207,'Lorri 401b'!N:N,0),0)</f>
        <v>4505530.1632923922</v>
      </c>
      <c r="S207" s="25">
        <f t="shared" ca="1" si="7"/>
        <v>6138098.4927152339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1631441.5584907008</v>
      </c>
      <c r="R208" s="25">
        <f t="array" aca="1" ref="R208" ca="1">INDEX('Lorri 401b'!L:L,MATCH('Retirement Calculator'!A208,'Lorri 401b'!N:N,0),0)</f>
        <v>4503851.1470612623</v>
      </c>
      <c r="S208" s="25">
        <f t="shared" ca="1" si="7"/>
        <v>6135292.7055519633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1630310.0926796759</v>
      </c>
      <c r="R209" s="25">
        <f t="array" aca="1" ref="R209" ca="1">INDEX('Lorri 401b'!L:L,MATCH('Retirement Calculator'!A209,'Lorri 401b'!N:N,0),0)</f>
        <v>4502165.1349291699</v>
      </c>
      <c r="S209" s="25">
        <f t="shared" ca="1" si="7"/>
        <v>6132475.2276088456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1629173.9124277718</v>
      </c>
      <c r="R210" s="25">
        <f t="array" aca="1" ref="R210" ca="1">INDEX('Lorri 401b'!L:L,MATCH('Retirement Calculator'!A210,'Lorri 401b'!N:N,0),0)</f>
        <v>4500472.0977465268</v>
      </c>
      <c r="S210" s="25">
        <f t="shared" ca="1" si="7"/>
        <v>6129646.0101742987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1628032.9980914847</v>
      </c>
      <c r="R211" s="25">
        <f t="array" aca="1" ref="R211" ca="1">INDEX('Lorri 401b'!L:L,MATCH('Retirement Calculator'!A211,'Lorri 401b'!N:N,0),0)</f>
        <v>4498772.0062422892</v>
      </c>
      <c r="S211" s="25">
        <f t="shared" ca="1" si="7"/>
        <v>6126805.0043337736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1626887.329945463</v>
      </c>
      <c r="R212" s="25">
        <f t="array" aca="1" ref="R212" ca="1">INDEX('Lorri 401b'!L:L,MATCH('Retirement Calculator'!A212,'Lorri 401b'!N:N,0),0)</f>
        <v>4497064.8310234509</v>
      </c>
      <c r="S212" s="25">
        <f t="shared" ca="1" si="7"/>
        <v>6123952.1609689137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1625736.8881821663</v>
      </c>
      <c r="R213" s="25">
        <f t="array" aca="1" ref="R213" ca="1">INDEX('Lorri 401b'!L:L,MATCH('Retirement Calculator'!A213,'Lorri 401b'!N:N,0),0)</f>
        <v>4495350.5425745342</v>
      </c>
      <c r="S213" s="25">
        <f t="shared" ca="1" si="7"/>
        <v>6121087.4307567002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1624581.6529115224</v>
      </c>
      <c r="R214" s="25">
        <f t="array" aca="1" ref="R214" ca="1">INDEX('Lorri 401b'!L:L,MATCH('Retirement Calculator'!A214,'Lorri 401b'!N:N,0),0)</f>
        <v>4493629.11125708</v>
      </c>
      <c r="S214" s="25">
        <f t="shared" ca="1" si="7"/>
        <v>6118210.7641686024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1623421.6041605843</v>
      </c>
      <c r="R215" s="25">
        <f t="array" aca="1" ref="R215" ca="1">INDEX('Lorri 401b'!L:L,MATCH('Retirement Calculator'!A215,'Lorri 401b'!N:N,0),0)</f>
        <v>4491900.5073091369</v>
      </c>
      <c r="S215" s="25">
        <f t="shared" ca="1" si="7"/>
        <v>6115322.1114697214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1622256.721873184</v>
      </c>
      <c r="R216" s="25">
        <f t="array" aca="1" ref="R216" ca="1">INDEX('Lorri 401b'!L:L,MATCH('Retirement Calculator'!A216,'Lorri 401b'!N:N,0),0)</f>
        <v>4490164.7008447442</v>
      </c>
      <c r="S216" s="25">
        <f t="shared" ca="1" si="7"/>
        <v>6112421.422717928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1621086.9859095861</v>
      </c>
      <c r="R217" s="25">
        <f t="array" aca="1" ref="R217" ca="1">INDEX('Lorri 401b'!L:L,MATCH('Retirement Calculator'!A217,'Lorri 401b'!N:N,0),0)</f>
        <v>4488421.6618534159</v>
      </c>
      <c r="S217" s="25">
        <f t="shared" ca="1" si="7"/>
        <v>6109508.6477630017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1619912.37604614</v>
      </c>
      <c r="R218" s="25">
        <f t="array" aca="1" ref="R218" ca="1">INDEX('Lorri 401b'!L:L,MATCH('Retirement Calculator'!A218,'Lorri 401b'!N:N,0),0)</f>
        <v>4486671.3601996237</v>
      </c>
      <c r="S218" s="25">
        <f t="shared" ca="1" si="7"/>
        <v>6106583.7362457635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1618732.8719749295</v>
      </c>
      <c r="R219" s="25">
        <f t="array" aca="1" ref="R219" ca="1">INDEX('Lorri 401b'!L:L,MATCH('Retirement Calculator'!A219,'Lorri 401b'!N:N,0),0)</f>
        <v>4484913.765622274</v>
      </c>
      <c r="S219" s="25">
        <f t="shared" ca="1" si="7"/>
        <v>6103646.6375972033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1617548.4533034221</v>
      </c>
      <c r="R220" s="25">
        <f t="array" aca="1" ref="R220" ca="1">INDEX('Lorri 401b'!L:L,MATCH('Retirement Calculator'!A220,'Lorri 401b'!N:N,0),0)</f>
        <v>4483148.8477341859</v>
      </c>
      <c r="S220" s="25">
        <f t="shared" ca="1" si="7"/>
        <v>6100697.3010376077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1616359.0995541168</v>
      </c>
      <c r="R221" s="25">
        <f t="array" aca="1" ref="R221" ca="1">INDEX('Lorri 401b'!L:L,MATCH('Retirement Calculator'!A221,'Lorri 401b'!N:N,0),0)</f>
        <v>4481376.5760215642</v>
      </c>
      <c r="S221" s="25">
        <f t="shared" ca="1" si="7"/>
        <v>6097735.675575681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1615164.7901641894</v>
      </c>
      <c r="R222" s="25">
        <f t="array" aca="1" ref="R222" ca="1">INDEX('Lorri 401b'!L:L,MATCH('Retirement Calculator'!A222,'Lorri 401b'!N:N,0),0)</f>
        <v>4479596.9198434725</v>
      </c>
      <c r="S222" s="25">
        <f t="shared" ca="1" si="7"/>
        <v>6094761.710007662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1613965.5044851373</v>
      </c>
      <c r="R223" s="25">
        <f t="array" aca="1" ref="R223" ca="1">INDEX('Lorri 401b'!L:L,MATCH('Retirement Calculator'!A223,'Lorri 401b'!N:N,0),0)</f>
        <v>4477809.848431306</v>
      </c>
      <c r="S223" s="25">
        <f t="shared" ca="1" si="7"/>
        <v>6091775.3529164437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1612761.2217824226</v>
      </c>
      <c r="R224" s="25">
        <f t="array" aca="1" ref="R224" ca="1">INDEX('Lorri 401b'!L:L,MATCH('Retirement Calculator'!A224,'Lorri 401b'!N:N,0),0)</f>
        <v>4476015.3308882555</v>
      </c>
      <c r="S224" s="25">
        <f t="shared" ca="1" si="7"/>
        <v>6088776.5526706781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1611551.9212351132</v>
      </c>
      <c r="R225" s="25">
        <f t="array" aca="1" ref="R225" ca="1">INDEX('Lorri 401b'!L:L,MATCH('Retirement Calculator'!A225,'Lorri 401b'!N:N,0),0)</f>
        <v>4474213.3361887755</v>
      </c>
      <c r="S225" s="25">
        <f t="shared" ca="1" si="7"/>
        <v>6085765.2574238889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1610337.5819355233</v>
      </c>
      <c r="R226" s="25">
        <f t="array" aca="1" ref="R226" ca="1">INDEX('Lorri 401b'!L:L,MATCH('Retirement Calculator'!A226,'Lorri 401b'!N:N,0),0)</f>
        <v>4472403.8331780471</v>
      </c>
      <c r="S226" s="25">
        <f t="shared" ca="1" si="7"/>
        <v>6082741.4151135702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1609118.1828888517</v>
      </c>
      <c r="R227" s="25">
        <f t="array" aca="1" ref="R227" ca="1">INDEX('Lorri 401b'!L:L,MATCH('Retirement Calculator'!A227,'Lorri 401b'!N:N,0),0)</f>
        <v>4470586.7905714409</v>
      </c>
      <c r="S227" s="25">
        <f t="shared" ca="1" si="7"/>
        <v>6079704.9734602924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1607893.7030128192</v>
      </c>
      <c r="R228" s="25">
        <f t="array" aca="1" ref="R228" ca="1">INDEX('Lorri 401b'!L:L,MATCH('Retirement Calculator'!A228,'Lorri 401b'!N:N,0),0)</f>
        <v>4468762.1769539742</v>
      </c>
      <c r="S228" s="25">
        <f t="shared" ca="1" si="7"/>
        <v>6076655.8799667936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1606664.1211373031</v>
      </c>
      <c r="R229" s="25">
        <f t="array" aca="1" ref="R229" ca="1">INDEX('Lorri 401b'!L:L,MATCH('Retirement Calculator'!A229,'Lorri 401b'!N:N,0),0)</f>
        <v>4466929.9607797675</v>
      </c>
      <c r="S229" s="25">
        <f t="shared" ca="1" si="7"/>
        <v>6073594.0819170708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1605429.4160039723</v>
      </c>
      <c r="R230" s="25">
        <f t="array" aca="1" ref="R230" ca="1">INDEX('Lorri 401b'!L:L,MATCH('Retirement Calculator'!A230,'Lorri 401b'!N:N,0),0)</f>
        <v>4465090.1103715021</v>
      </c>
      <c r="S230" s="25">
        <f t="shared" ca="1" si="7"/>
        <v>6070519.5263754744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1604189.5662659192</v>
      </c>
      <c r="R231" s="25">
        <f t="array" aca="1" ref="R231" ca="1">INDEX('Lorri 401b'!L:L,MATCH('Retirement Calculator'!A231,'Lorri 401b'!N:N,0),0)</f>
        <v>4463242.5939198686</v>
      </c>
      <c r="S231" s="25">
        <f t="shared" ca="1" si="7"/>
        <v>6067432.1601857878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1602944.5504872911</v>
      </c>
      <c r="R232" s="25">
        <f t="array" aca="1" ref="R232" ca="1">INDEX('Lorri 401b'!L:L,MATCH('Retirement Calculator'!A232,'Lorri 401b'!N:N,0),0)</f>
        <v>4461387.3794830199</v>
      </c>
      <c r="S232" s="25">
        <f t="shared" ca="1" si="7"/>
        <v>6064331.929970311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1601694.3471429187</v>
      </c>
      <c r="R233" s="25">
        <f t="array" aca="1" ref="R233" ca="1">INDEX('Lorri 401b'!L:L,MATCH('Retirement Calculator'!A233,'Lorri 401b'!N:N,0),0)</f>
        <v>4459524.4349860176</v>
      </c>
      <c r="S233" s="25">
        <f t="shared" ca="1" si="7"/>
        <v>6061218.7821289366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1600438.9346179448</v>
      </c>
      <c r="R234" s="25">
        <f t="array" aca="1" ref="R234" ca="1">INDEX('Lorri 401b'!L:L,MATCH('Retirement Calculator'!A234,'Lorri 401b'!N:N,0),0)</f>
        <v>4457653.7282202784</v>
      </c>
      <c r="S234" s="25">
        <f t="shared" ca="1" si="7"/>
        <v>6058092.6628382234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1599178.29120745</v>
      </c>
      <c r="R235" s="25">
        <f t="array" aca="1" ref="R235" ca="1">INDEX('Lorri 401b'!L:L,MATCH('Retirement Calculator'!A235,'Lorri 401b'!N:N,0),0)</f>
        <v>4455775.2268430153</v>
      </c>
      <c r="S235" s="25">
        <f t="shared" ca="1" si="7"/>
        <v>6054953.5180504657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1597912.3951160782</v>
      </c>
      <c r="R236" s="25">
        <f t="array" aca="1" ref="R236" ca="1">INDEX('Lorri 401b'!L:L,MATCH('Retirement Calculator'!A236,'Lorri 401b'!N:N,0),0)</f>
        <v>4453888.89837668</v>
      </c>
      <c r="S236" s="25">
        <f t="shared" ca="1" si="7"/>
        <v>6051801.2934927586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1596641.2244576591</v>
      </c>
      <c r="R237" s="25">
        <f t="array" aca="1" ref="R237" ca="1">INDEX('Lorri 401b'!L:L,MATCH('Retirement Calculator'!A237,'Lorri 401b'!N:N,0),0)</f>
        <v>4451994.710208402</v>
      </c>
      <c r="S237" s="25">
        <f t="shared" ca="1" si="7"/>
        <v>6048635.9346660608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1595364.7572548299</v>
      </c>
      <c r="R238" s="25">
        <f t="array" aca="1" ref="R238" ca="1">INDEX('Lorri 401b'!L:L,MATCH('Retirement Calculator'!A238,'Lorri 401b'!N:N,0),0)</f>
        <v>4450092.6295894226</v>
      </c>
      <c r="S238" s="25">
        <f t="shared" ca="1" si="7"/>
        <v>6045457.3868442522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1594082.9714386554</v>
      </c>
      <c r="R239" s="25">
        <f t="array" aca="1" ref="R239" ca="1">INDEX('Lorri 401b'!L:L,MATCH('Retirement Calculator'!A239,'Lorri 401b'!N:N,0),0)</f>
        <v>4448182.6236345302</v>
      </c>
      <c r="S239" s="25">
        <f t="shared" ca="1" si="7"/>
        <v>6042265.5950731859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1592795.844848247</v>
      </c>
      <c r="R240" s="25">
        <f t="array" aca="1" ref="R240" ca="1">INDEX('Lorri 401b'!L:L,MATCH('Retirement Calculator'!A240,'Lorri 401b'!N:N,0),0)</f>
        <v>4446264.6593214925</v>
      </c>
      <c r="S240" s="25">
        <f t="shared" ca="1" si="7"/>
        <v>6039060.5041697398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1591503.3552303785</v>
      </c>
      <c r="R241" s="25">
        <f t="array" aca="1" ref="R241" ca="1">INDEX('Lorri 401b'!L:L,MATCH('Retirement Calculator'!A241,'Lorri 401b'!N:N,0),0)</f>
        <v>4444338.7034904845</v>
      </c>
      <c r="S241" s="25">
        <f t="shared" ca="1" si="7"/>
        <v>6035842.0587208625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1590205.4802391022</v>
      </c>
      <c r="R242" s="25">
        <f t="array" aca="1" ref="R242" ca="1">INDEX('Lorri 401b'!L:L,MATCH('Retirement Calculator'!A242,'Lorri 401b'!N:N,0),0)</f>
        <v>4442404.7228435138</v>
      </c>
      <c r="S242" s="25">
        <f t="shared" ca="1" si="7"/>
        <v>6032610.2030826155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1588902.1974353623</v>
      </c>
      <c r="R243" s="25">
        <f t="array" aca="1" ref="R243" ca="1">INDEX('Lorri 401b'!L:L,MATCH('Retirement Calculator'!A243,'Lorri 401b'!N:N,0),0)</f>
        <v>4440462.6839438472</v>
      </c>
      <c r="S243" s="25">
        <f t="shared" ca="1" si="7"/>
        <v>6029364.8813792095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1587593.4842866068</v>
      </c>
      <c r="R244" s="25">
        <f t="array" aca="1" ref="R244" ca="1">INDEX('Lorri 401b'!L:L,MATCH('Retirement Calculator'!A244,'Lorri 401b'!N:N,0),0)</f>
        <v>4438512.553215432</v>
      </c>
      <c r="S244" s="25">
        <f t="shared" ca="1" si="7"/>
        <v>6026106.0375020392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1586279.3181663982</v>
      </c>
      <c r="R245" s="25">
        <f t="array" aca="1" ref="R245" ca="1">INDEX('Lorri 401b'!L:L,MATCH('Retirement Calculator'!A245,'Lorri 401b'!N:N,0),0)</f>
        <v>4436554.2969423151</v>
      </c>
      <c r="S245" s="25">
        <f t="shared" ca="1" si="7"/>
        <v>6022833.6151087135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1584959.676354022</v>
      </c>
      <c r="R246" s="25">
        <f t="array" aca="1" ref="R246" ca="1">INDEX('Lorri 401b'!L:L,MATCH('Retirement Calculator'!A246,'Lorri 401b'!N:N,0),0)</f>
        <v>4434587.8812680598</v>
      </c>
      <c r="S246" s="25">
        <f t="shared" ca="1" si="7"/>
        <v>6019547.5576220816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1583634.5360340942</v>
      </c>
      <c r="R247" s="25">
        <f t="array" aca="1" ref="R247" ca="1">INDEX('Lorri 401b'!L:L,MATCH('Retirement Calculator'!A247,'Lorri 401b'!N:N,0),0)</f>
        <v>4432613.2721951623</v>
      </c>
      <c r="S247" s="25">
        <f t="shared" ca="1" si="7"/>
        <v>6016247.8082292564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1582303.8742961667</v>
      </c>
      <c r="R248" s="25">
        <f t="array" aca="1" ref="R248" ca="1">INDEX('Lorri 401b'!L:L,MATCH('Retirement Calculator'!A248,'Lorri 401b'!N:N,0),0)</f>
        <v>4430630.4355844613</v>
      </c>
      <c r="S248" s="25">
        <f t="shared" ca="1" si="7"/>
        <v>6012934.3098806283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1580967.6681343312</v>
      </c>
      <c r="R249" s="25">
        <f t="array" aca="1" ref="R249" ca="1">INDEX('Lorri 401b'!L:L,MATCH('Retirement Calculator'!A249,'Lorri 401b'!N:N,0),0)</f>
        <v>4428639.3371545486</v>
      </c>
      <c r="S249" s="25">
        <f t="shared" ca="1" si="7"/>
        <v>6009607.0052888803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1579625.8944468214</v>
      </c>
      <c r="R250" s="25">
        <f t="array" aca="1" ref="R250" ca="1">INDEX('Lorri 401b'!L:L,MATCH('Retirement Calculator'!A250,'Lorri 401b'!N:N,0),0)</f>
        <v>4426639.9424811779</v>
      </c>
      <c r="S250" s="25">
        <f t="shared" ca="1" si="7"/>
        <v>6006265.8369279988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1578278.5300356138</v>
      </c>
      <c r="R251" s="25">
        <f t="array" aca="1" ref="R251" ca="1">INDEX('Lorri 401b'!L:L,MATCH('Retirement Calculator'!A251,'Lorri 401b'!N:N,0),0)</f>
        <v>4424632.2169966679</v>
      </c>
      <c r="S251" s="25">
        <f t="shared" ca="1" si="7"/>
        <v>6002910.7470322819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1576925.551606026</v>
      </c>
      <c r="R252" s="25">
        <f t="array" aca="1" ref="R252" ca="1">INDEX('Lorri 401b'!L:L,MATCH('Retirement Calculator'!A252,'Lorri 401b'!N:N,0),0)</f>
        <v>4422616.1259893058</v>
      </c>
      <c r="S252" s="25">
        <f t="shared" ca="1" si="7"/>
        <v>5999541.6775953323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1575566.9357663151</v>
      </c>
      <c r="R253" s="25">
        <f t="array" aca="1" ref="R253" ca="1">INDEX('Lorri 401b'!L:L,MATCH('Retirement Calculator'!A253,'Lorri 401b'!N:N,0),0)</f>
        <v>4420591.6346027469</v>
      </c>
      <c r="S253" s="25">
        <f t="shared" ca="1" si="7"/>
        <v>5996158.570369062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1574202.6590272719</v>
      </c>
      <c r="R254" s="25">
        <f t="array" aca="1" ref="R254" ca="1">INDEX('Lorri 401b'!L:L,MATCH('Retirement Calculator'!A254,'Lorri 401b'!N:N,0),0)</f>
        <v>4418558.7078354107</v>
      </c>
      <c r="S254" s="25">
        <f t="shared" ca="1" si="7"/>
        <v>5992761.3668626826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1572832.697801816</v>
      </c>
      <c r="R255" s="25">
        <f t="array" aca="1" ref="R255" ca="1">INDEX('Lorri 401b'!L:L,MATCH('Retirement Calculator'!A255,'Lorri 401b'!N:N,0),0)</f>
        <v>4416517.310539877</v>
      </c>
      <c r="S255" s="25">
        <f t="shared" ca="1" si="7"/>
        <v>5989350.0083416933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1571457.0284045874</v>
      </c>
      <c r="R256" s="25">
        <f t="array" aca="1" ref="R256" ca="1">INDEX('Lorri 401b'!L:L,MATCH('Retirement Calculator'!A256,'Lorri 401b'!N:N,0),0)</f>
        <v>4414467.407422279</v>
      </c>
      <c r="S256" s="25">
        <f t="shared" ca="1" si="7"/>
        <v>5985924.435826866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1570075.6270515372</v>
      </c>
      <c r="R257" s="25">
        <f t="array" aca="1" ref="R257" ca="1">INDEX('Lorri 401b'!L:L,MATCH('Retirement Calculator'!A257,'Lorri 401b'!N:N,0),0)</f>
        <v>4412408.9630416902</v>
      </c>
      <c r="S257" s="25">
        <f t="shared" ca="1" si="7"/>
        <v>5982484.5900932271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1568688.4698595158</v>
      </c>
      <c r="R258" s="25">
        <f t="array" aca="1" ref="R258" ca="1">INDEX('Lorri 401b'!L:L,MATCH('Retirement Calculator'!A258,'Lorri 401b'!N:N,0),0)</f>
        <v>4410341.9418095164</v>
      </c>
      <c r="S258" s="25">
        <f t="shared" ca="1" si="7"/>
        <v>5979030.4116690326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1567295.532845861</v>
      </c>
      <c r="R259" s="25">
        <f t="array" aca="1" ref="R259" ca="1">INDEX('Lorri 401b'!L:L,MATCH('Retirement Calculator'!A259,'Lorri 401b'!N:N,0),0)</f>
        <v>4408266.3079888746</v>
      </c>
      <c r="S259" s="25">
        <f t="shared" ca="1" si="7"/>
        <v>5975561.8408347359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1565896.7919279826</v>
      </c>
      <c r="R260" s="25">
        <f t="array" aca="1" ref="R260" ca="1">INDEX('Lorri 401b'!L:L,MATCH('Retirement Calculator'!A260,'Lorri 401b'!N:N,0),0)</f>
        <v>4406182.02569398</v>
      </c>
      <c r="S260" s="25">
        <f t="shared" ca="1" si="7"/>
        <v>5972078.8176219631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1564492.2229229463</v>
      </c>
      <c r="R261" s="25">
        <f t="array" aca="1" ref="R261" ca="1">INDEX('Lorri 401b'!L:L,MATCH('Retirement Calculator'!A261,'Lorri 401b'!N:N,0),0)</f>
        <v>4404089.0588895241</v>
      </c>
      <c r="S261" s="25">
        <f t="shared" ca="1" si="7"/>
        <v>5968581.2818124704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1563081.8015470558</v>
      </c>
      <c r="R262" s="25">
        <f t="array" aca="1" ref="R262" ca="1">INDEX('Lorri 401b'!L:L,MATCH('Retirement Calculator'!A262,'Lorri 401b'!N:N,0),0)</f>
        <v>4401987.3713900493</v>
      </c>
      <c r="S262" s="25">
        <f t="shared" ca="1" si="7"/>
        <v>5965069.1729371054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1561665.5034154325</v>
      </c>
      <c r="R263" s="25">
        <f t="array" aca="1" ref="R263" ca="1">INDEX('Lorri 401b'!L:L,MATCH('Retirement Calculator'!A263,'Lorri 401b'!N:N,0),0)</f>
        <v>4399876.9268593267</v>
      </c>
      <c r="S263" s="25">
        <f t="shared" ca="1" si="7"/>
        <v>5961542.4302747594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1560243.304041594</v>
      </c>
      <c r="R264" s="25">
        <f t="array" aca="1" ref="R264" ca="1">INDEX('Lorri 401b'!L:L,MATCH('Retirement Calculator'!A264,'Lorri 401b'!N:N,0),0)</f>
        <v>4397757.6888097264</v>
      </c>
      <c r="S264" s="25">
        <f t="shared" ca="1" si="7"/>
        <v>5958000.9928513207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1558815.1788370311</v>
      </c>
      <c r="R265" s="25">
        <f t="array" aca="1" ref="R265" ca="1">INDEX('Lorri 401b'!L:L,MATCH('Retirement Calculator'!A265,'Lorri 401b'!N:N,0),0)</f>
        <v>4395629.6206015861</v>
      </c>
      <c r="S265" s="25">
        <f t="shared" ca="1" si="7"/>
        <v>5954444.7994386172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1557381.1031107826</v>
      </c>
      <c r="R266" s="25">
        <f t="array" aca="1" ref="R266" ca="1">INDEX('Lorri 401b'!L:L,MATCH('Retirement Calculator'!A266,'Lorri 401b'!N:N,0),0)</f>
        <v>4393492.685442578</v>
      </c>
      <c r="S266" s="25">
        <f t="shared" ref="S266:S520" ca="1" si="267">SUM(Q266:R266)</f>
        <v>5950873.7885533608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1555941.0520690081</v>
      </c>
      <c r="R267" s="25">
        <f t="array" aca="1" ref="R267" ca="1">INDEX('Lorri 401b'!L:L,MATCH('Retirement Calculator'!A267,'Lorri 401b'!N:N,0),0)</f>
        <v>4391346.8463870743</v>
      </c>
      <c r="S267" s="25">
        <f t="shared" ca="1" si="267"/>
        <v>5947287.8984560827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1554495.0008145594</v>
      </c>
      <c r="R268" s="25">
        <f t="array" aca="1" ref="R268" ca="1">INDEX('Lorri 401b'!L:L,MATCH('Retirement Calculator'!A268,'Lorri 401b'!N:N,0),0)</f>
        <v>4389192.0663355058</v>
      </c>
      <c r="S268" s="25">
        <f t="shared" ca="1" si="267"/>
        <v>5943687.0671500657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1553042.9243465506</v>
      </c>
      <c r="R269" s="25">
        <f t="array" aca="1" ref="R269" ca="1">INDEX('Lorri 401b'!L:L,MATCH('Retirement Calculator'!A269,'Lorri 401b'!N:N,0),0)</f>
        <v>4387028.3080337225</v>
      </c>
      <c r="S269" s="25">
        <f t="shared" ca="1" si="267"/>
        <v>5940071.2323802728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1551584.7975599251</v>
      </c>
      <c r="R270" s="25">
        <f t="array" aca="1" ref="R270" ca="1">INDEX('Lorri 401b'!L:L,MATCH('Retirement Calculator'!A270,'Lorri 401b'!N:N,0),0)</f>
        <v>4384855.5340723488</v>
      </c>
      <c r="S270" s="25">
        <f t="shared" ca="1" si="267"/>
        <v>5936440.3316322742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1550120.5952450221</v>
      </c>
      <c r="R271" s="25">
        <f t="array" aca="1" ref="R271" ca="1">INDEX('Lorri 401b'!L:L,MATCH('Retirement Calculator'!A271,'Lorri 401b'!N:N,0),0)</f>
        <v>4382673.706886136</v>
      </c>
      <c r="S271" s="25">
        <f t="shared" ca="1" si="267"/>
        <v>5932794.3021311583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1548650.2920871403</v>
      </c>
      <c r="R272" s="25">
        <f t="array" aca="1" ref="R272" ca="1">INDEX('Lorri 401b'!L:L,MATCH('Retirement Calculator'!A272,'Lorri 401b'!N:N,0),0)</f>
        <v>4380482.7887533139</v>
      </c>
      <c r="S272" s="25">
        <f t="shared" ca="1" si="267"/>
        <v>5929133.0808404544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1547173.8626661005</v>
      </c>
      <c r="R273" s="25">
        <f t="array" aca="1" ref="R273" ca="1">INDEX('Lorri 401b'!L:L,MATCH('Retirement Calculator'!A273,'Lorri 401b'!N:N,0),0)</f>
        <v>4378282.7417949382</v>
      </c>
      <c r="S273" s="25">
        <f t="shared" ca="1" si="267"/>
        <v>5925456.6044610385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1545691.2814558065</v>
      </c>
      <c r="R274" s="25">
        <f t="array" aca="1" ref="R274" ca="1">INDEX('Lorri 401b'!L:L,MATCH('Retirement Calculator'!A274,'Lorri 401b'!N:N,0),0)</f>
        <v>4376073.5279742358</v>
      </c>
      <c r="S274" s="25">
        <f t="shared" ca="1" si="267"/>
        <v>5921764.8094300423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1544202.5228238029</v>
      </c>
      <c r="R275" s="25">
        <f t="array" aca="1" ref="R275" ca="1">INDEX('Lorri 401b'!L:L,MATCH('Retirement Calculator'!A275,'Lorri 401b'!N:N,0),0)</f>
        <v>4373855.1090959469</v>
      </c>
      <c r="S275" s="25">
        <f t="shared" ca="1" si="267"/>
        <v>5918057.63191975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1542707.5610308326</v>
      </c>
      <c r="R276" s="25">
        <f t="array" aca="1" ref="R276" ca="1">INDEX('Lorri 401b'!L:L,MATCH('Retirement Calculator'!A276,'Lorri 401b'!N:N,0),0)</f>
        <v>4371627.4468056653</v>
      </c>
      <c r="S276" s="25">
        <f t="shared" ca="1" si="267"/>
        <v>5914335.0078364983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1541206.3702303916</v>
      </c>
      <c r="R277" s="25">
        <f t="array" aca="1" ref="R277" ca="1">INDEX('Lorri 401b'!L:L,MATCH('Retirement Calculator'!A277,'Lorri 401b'!N:N,0),0)</f>
        <v>4369390.5025891745</v>
      </c>
      <c r="S277" s="25">
        <f t="shared" ca="1" si="267"/>
        <v>5910596.8728195662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1539698.9244682821</v>
      </c>
      <c r="R278" s="25">
        <f t="array" aca="1" ref="R278" ca="1">INDEX('Lorri 401b'!L:L,MATCH('Retirement Calculator'!A278,'Lorri 401b'!N:N,0),0)</f>
        <v>4367144.2377717812</v>
      </c>
      <c r="S278" s="25">
        <f t="shared" ca="1" si="267"/>
        <v>5906843.1622400638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1538185.1976821639</v>
      </c>
      <c r="R279" s="25">
        <f t="array" aca="1" ref="R279" ca="1">INDEX('Lorri 401b'!L:L,MATCH('Retirement Calculator'!A279,'Lorri 401b'!N:N,0),0)</f>
        <v>4364888.6135176495</v>
      </c>
      <c r="S279" s="25">
        <f t="shared" ca="1" si="267"/>
        <v>5903073.8111998131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1536665.1637011035</v>
      </c>
      <c r="R280" s="25">
        <f t="array" aca="1" ref="R280" ca="1">INDEX('Lorri 401b'!L:L,MATCH('Retirement Calculator'!A280,'Lorri 401b'!N:N,0),0)</f>
        <v>4362623.5908291247</v>
      </c>
      <c r="S280" s="25">
        <f t="shared" ca="1" si="267"/>
        <v>5899288.7545302287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1535138.7962451221</v>
      </c>
      <c r="R281" s="25">
        <f t="array" aca="1" ref="R281" ca="1">INDEX('Lorri 401b'!L:L,MATCH('Retirement Calculator'!A281,'Lorri 401b'!N:N,0),0)</f>
        <v>4360349.130546065</v>
      </c>
      <c r="S281" s="25">
        <f t="shared" ca="1" si="267"/>
        <v>5895487.9267911874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1533606.0689247407</v>
      </c>
      <c r="R282" s="25">
        <f t="array" aca="1" ref="R282" ca="1">INDEX('Lorri 401b'!L:L,MATCH('Retirement Calculator'!A282,'Lorri 401b'!N:N,0),0)</f>
        <v>4358065.1933451593</v>
      </c>
      <c r="S282" s="25">
        <f t="shared" ca="1" si="267"/>
        <v>5891671.2622699002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1532066.9552405244</v>
      </c>
      <c r="R283" s="25">
        <f t="array" aca="1" ref="R283" ca="1">INDEX('Lorri 401b'!L:L,MATCH('Retirement Calculator'!A283,'Lorri 401b'!N:N,0),0)</f>
        <v>4355771.7397392495</v>
      </c>
      <c r="S283" s="25">
        <f t="shared" ca="1" si="267"/>
        <v>5887838.6949797738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1530521.4285826238</v>
      </c>
      <c r="R284" s="25">
        <f t="array" aca="1" ref="R284" ca="1">INDEX('Lorri 401b'!L:L,MATCH('Retirement Calculator'!A284,'Lorri 401b'!N:N,0),0)</f>
        <v>4353468.7300766483</v>
      </c>
      <c r="S284" s="25">
        <f t="shared" ca="1" si="267"/>
        <v>5883990.1586592719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1528969.4622303152</v>
      </c>
      <c r="R285" s="25">
        <f t="array" aca="1" ref="R285" ca="1">INDEX('Lorri 401b'!L:L,MATCH('Retirement Calculator'!A285,'Lorri 401b'!N:N,0),0)</f>
        <v>4351156.1245404528</v>
      </c>
      <c r="S285" s="25">
        <f t="shared" ca="1" si="267"/>
        <v>5880125.5867707683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1527411.0293515387</v>
      </c>
      <c r="R286" s="25">
        <f t="array" aca="1" ref="R286" ca="1">INDEX('Lorri 401b'!L:L,MATCH('Retirement Calculator'!A286,'Lorri 401b'!N:N,0),0)</f>
        <v>4348833.8831478572</v>
      </c>
      <c r="S286" s="25">
        <f t="shared" ca="1" si="267"/>
        <v>5876244.9124993961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1525846.1030024339</v>
      </c>
      <c r="R287" s="25">
        <f t="array" aca="1" ref="R287" ca="1">INDEX('Lorri 401b'!L:L,MATCH('Retirement Calculator'!A287,'Lorri 401b'!N:N,0),0)</f>
        <v>4346501.9657494584</v>
      </c>
      <c r="S287" s="25">
        <f t="shared" ca="1" si="267"/>
        <v>5872348.0687518921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1524274.6561268745</v>
      </c>
      <c r="R288" s="25">
        <f t="array" aca="1" ref="R288" ca="1">INDEX('Lorri 401b'!L:L,MATCH('Retirement Calculator'!A288,'Lorri 401b'!N:N,0),0)</f>
        <v>4344160.3320285669</v>
      </c>
      <c r="S288" s="25">
        <f t="shared" ca="1" si="267"/>
        <v>5868434.9881554414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1522696.6615560004</v>
      </c>
      <c r="R289" s="25">
        <f t="array" aca="1" ref="R289" ca="1">INDEX('Lorri 401b'!L:L,MATCH('Retirement Calculator'!A289,'Lorri 401b'!N:N,0),0)</f>
        <v>4341808.9415005045</v>
      </c>
      <c r="S289" s="25">
        <f t="shared" ca="1" si="267"/>
        <v>5864505.6030565053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1521112.0920077476</v>
      </c>
      <c r="R290" s="25">
        <f t="array" aca="1" ref="R290" ca="1">INDEX('Lorri 401b'!L:L,MATCH('Retirement Calculator'!A290,'Lorri 401b'!N:N,0),0)</f>
        <v>4339447.7535119085</v>
      </c>
      <c r="S290" s="25">
        <f t="shared" ca="1" si="267"/>
        <v>5860559.8455196563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1519520.9200863771</v>
      </c>
      <c r="R291" s="25">
        <f t="array" aca="1" ref="R291" ca="1">INDEX('Lorri 401b'!L:L,MATCH('Retirement Calculator'!A291,'Lorri 401b'!N:N,0),0)</f>
        <v>4337076.7272400269</v>
      </c>
      <c r="S291" s="25">
        <f t="shared" ca="1" si="267"/>
        <v>5856597.6473264042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1517923.1182820008</v>
      </c>
      <c r="R292" s="25">
        <f t="array" aca="1" ref="R292" ca="1">INDEX('Lorri 401b'!L:L,MATCH('Retirement Calculator'!A292,'Lorri 401b'!N:N,0),0)</f>
        <v>4334695.8216920123</v>
      </c>
      <c r="S292" s="25">
        <f t="shared" ca="1" si="267"/>
        <v>5852618.9399740128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1516318.6589701064</v>
      </c>
      <c r="R293" s="25">
        <f t="array" aca="1" ref="R293" ca="1">INDEX('Lorri 401b'!L:L,MATCH('Retirement Calculator'!A293,'Lorri 401b'!N:N,0),0)</f>
        <v>4332304.9957042141</v>
      </c>
      <c r="S293" s="25">
        <f t="shared" ca="1" si="267"/>
        <v>5848623.6546743205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1514707.514411079</v>
      </c>
      <c r="R294" s="25">
        <f t="array" aca="1" ref="R294" ca="1">INDEX('Lorri 401b'!L:L,MATCH('Retirement Calculator'!A294,'Lorri 401b'!N:N,0),0)</f>
        <v>4329904.2079414669</v>
      </c>
      <c r="S294" s="25">
        <f t="shared" ca="1" si="267"/>
        <v>5844611.7223525457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1513089.6567497223</v>
      </c>
      <c r="R295" s="25">
        <f t="array" aca="1" ref="R295" ca="1">INDEX('Lorri 401b'!L:L,MATCH('Retirement Calculator'!A295,'Lorri 401b'!N:N,0),0)</f>
        <v>4327493.4168963749</v>
      </c>
      <c r="S295" s="25">
        <f t="shared" ca="1" si="267"/>
        <v>5840583.0736460974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1511465.0580147768</v>
      </c>
      <c r="R296" s="25">
        <f t="array" aca="1" ref="R296" ca="1">INDEX('Lorri 401b'!L:L,MATCH('Retirement Calculator'!A296,'Lorri 401b'!N:N,0),0)</f>
        <v>4325072.5808885954</v>
      </c>
      <c r="S296" s="25">
        <f t="shared" ca="1" si="267"/>
        <v>5836537.638903372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1509833.6901184355</v>
      </c>
      <c r="R297" s="25">
        <f t="array" aca="1" ref="R297" ca="1">INDEX('Lorri 401b'!L:L,MATCH('Retirement Calculator'!A297,'Lorri 401b'!N:N,0),0)</f>
        <v>4322641.6580641167</v>
      </c>
      <c r="S297" s="25">
        <f t="shared" ca="1" si="267"/>
        <v>5832475.3481825525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1508195.5248558596</v>
      </c>
      <c r="R298" s="25">
        <f t="array" aca="1" ref="R298" ca="1">INDEX('Lorri 401b'!L:L,MATCH('Retirement Calculator'!A298,'Lorri 401b'!N:N,0),0)</f>
        <v>4320200.6063945359</v>
      </c>
      <c r="S298" s="25">
        <f t="shared" ca="1" si="267"/>
        <v>5828396.1312503954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1506550.5339046896</v>
      </c>
      <c r="R299" s="25">
        <f t="array" aca="1" ref="R299" ca="1">INDEX('Lorri 401b'!L:L,MATCH('Retirement Calculator'!A299,'Lorri 401b'!N:N,0),0)</f>
        <v>4317749.3836763315</v>
      </c>
      <c r="S299" s="25">
        <f t="shared" ca="1" si="267"/>
        <v>5824299.9175810209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1504898.6888245563</v>
      </c>
      <c r="R300" s="25">
        <f t="array" aca="1" ref="R300" ca="1">INDEX('Lorri 401b'!L:L,MATCH('Retirement Calculator'!A300,'Lorri 401b'!N:N,0),0)</f>
        <v>4315287.9475301346</v>
      </c>
      <c r="S300" s="25">
        <f t="shared" ca="1" si="267"/>
        <v>5820186.6363546904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1503239.9610565891</v>
      </c>
      <c r="R301" s="25">
        <f t="array" aca="1" ref="R301" ca="1">INDEX('Lorri 401b'!L:L,MATCH('Retirement Calculator'!A301,'Lorri 401b'!N:N,0),0)</f>
        <v>4312816.2553999955</v>
      </c>
      <c r="S301" s="25">
        <f t="shared" ca="1" si="267"/>
        <v>5816056.2164565846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1501574.321922922</v>
      </c>
      <c r="R302" s="25">
        <f t="array" aca="1" ref="R302" ca="1">INDEX('Lorri 401b'!L:L,MATCH('Retirement Calculator'!A302,'Lorri 401b'!N:N,0),0)</f>
        <v>4310334.2645526472</v>
      </c>
      <c r="S302" s="25">
        <f t="shared" ca="1" si="267"/>
        <v>5811908.5864755698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1499901.7426261981</v>
      </c>
      <c r="R303" s="25">
        <f t="array" aca="1" ref="R303" ca="1">INDEX('Lorri 401b'!L:L,MATCH('Retirement Calculator'!A303,'Lorri 401b'!N:N,0),0)</f>
        <v>4307841.9320767689</v>
      </c>
      <c r="S303" s="25">
        <f t="shared" ca="1" si="267"/>
        <v>5807743.6747029666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1498222.1942490712</v>
      </c>
      <c r="R304" s="25">
        <f t="array" aca="1" ref="R304" ca="1">INDEX('Lorri 401b'!L:L,MATCH('Retirement Calculator'!A304,'Lorri 401b'!N:N,0),0)</f>
        <v>4305339.2148822406</v>
      </c>
      <c r="S304" s="25">
        <f t="shared" ca="1" si="267"/>
        <v>5803561.4091313118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1496535.6477537062</v>
      </c>
      <c r="R305" s="25">
        <f t="array" aca="1" ref="R305" ca="1">INDEX('Lorri 401b'!L:L,MATCH('Retirement Calculator'!A305,'Lorri 401b'!N:N,0),0)</f>
        <v>4302826.069699402</v>
      </c>
      <c r="S305" s="25">
        <f t="shared" ca="1" si="267"/>
        <v>5799361.7174531082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1494842.0739812772</v>
      </c>
      <c r="R306" s="25">
        <f t="array" aca="1" ref="R306" ca="1">INDEX('Lorri 401b'!L:L,MATCH('Retirement Calculator'!A306,'Lorri 401b'!N:N,0),0)</f>
        <v>4300302.4530783016</v>
      </c>
      <c r="S306" s="25">
        <f t="shared" ca="1" si="267"/>
        <v>5795144.5270595793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1493141.4436514629</v>
      </c>
      <c r="R307" s="25">
        <f t="array" aca="1" ref="R307" ca="1">INDEX('Lorri 401b'!L:L,MATCH('Retirement Calculator'!A307,'Lorri 401b'!N:N,0),0)</f>
        <v>4297768.3213879466</v>
      </c>
      <c r="S307" s="25">
        <f t="shared" ca="1" si="267"/>
        <v>5790909.7650394095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1491433.7273619412</v>
      </c>
      <c r="R308" s="25">
        <f t="array" aca="1" ref="R308" ca="1">INDEX('Lorri 401b'!L:L,MATCH('Retirement Calculator'!A308,'Lorri 401b'!N:N,0),0)</f>
        <v>4295223.6308155488</v>
      </c>
      <c r="S308" s="25">
        <f t="shared" ca="1" si="267"/>
        <v>5786657.3581774905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1489718.8955878799</v>
      </c>
      <c r="R309" s="25">
        <f t="array" aca="1" ref="R309" ca="1">INDEX('Lorri 401b'!L:L,MATCH('Retirement Calculator'!A309,'Lorri 401b'!N:N,0),0)</f>
        <v>4292668.3373657661</v>
      </c>
      <c r="S309" s="25">
        <f t="shared" ca="1" si="267"/>
        <v>5782387.2329536462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1487996.9186814267</v>
      </c>
      <c r="R310" s="25">
        <f t="array" aca="1" ref="R310" ca="1">INDEX('Lorri 401b'!L:L,MATCH('Retirement Calculator'!A310,'Lorri 401b'!N:N,0),0)</f>
        <v>4290102.396859942</v>
      </c>
      <c r="S310" s="25">
        <f t="shared" ca="1" si="267"/>
        <v>5778099.3155413689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1486267.7668711965</v>
      </c>
      <c r="R311" s="25">
        <f t="array" aca="1" ref="R311" ca="1">INDEX('Lorri 401b'!L:L,MATCH('Retirement Calculator'!A311,'Lorri 401b'!N:N,0),0)</f>
        <v>4287525.7649353435</v>
      </c>
      <c r="S311" s="25">
        <f t="shared" ca="1" si="267"/>
        <v>5773793.5318065397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1484531.410261757</v>
      </c>
      <c r="R312" s="25">
        <f t="array" aca="1" ref="R312" ca="1">INDEX('Lorri 401b'!L:L,MATCH('Retirement Calculator'!A312,'Lorri 401b'!N:N,0),0)</f>
        <v>4284938.3970443932</v>
      </c>
      <c r="S312" s="25">
        <f t="shared" ca="1" si="267"/>
        <v>5769469.80730615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1482787.8188331116</v>
      </c>
      <c r="R313" s="25">
        <f t="array" aca="1" ref="R313" ca="1">INDEX('Lorri 401b'!L:L,MATCH('Retirement Calculator'!A313,'Lorri 401b'!N:N,0),0)</f>
        <v>4282340.2484538974</v>
      </c>
      <c r="S313" s="25">
        <f t="shared" ca="1" si="267"/>
        <v>5765128.0672870092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1481036.9624401801</v>
      </c>
      <c r="R314" s="25">
        <f t="array" aca="1" ref="R314" ca="1">INDEX('Lorri 401b'!L:L,MATCH('Retirement Calculator'!A314,'Lorri 401b'!N:N,0),0)</f>
        <v>4279731.274244274</v>
      </c>
      <c r="S314" s="25">
        <f t="shared" ca="1" si="267"/>
        <v>5760768.2366844546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1479278.810812278</v>
      </c>
      <c r="R315" s="25">
        <f t="array" aca="1" ref="R315" ca="1">INDEX('Lorri 401b'!L:L,MATCH('Retirement Calculator'!A315,'Lorri 401b'!N:N,0),0)</f>
        <v>4277111.4293087777</v>
      </c>
      <c r="S315" s="25">
        <f t="shared" ca="1" si="267"/>
        <v>5756390.2401210554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1477513.3335525929</v>
      </c>
      <c r="R316" s="25">
        <f t="array" aca="1" ref="R316" ca="1">INDEX('Lorri 401b'!L:L,MATCH('Retirement Calculator'!A316,'Lorri 401b'!N:N,0),0)</f>
        <v>4274480.6683527166</v>
      </c>
      <c r="S316" s="25">
        <f t="shared" ca="1" si="267"/>
        <v>5751994.001905309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1475740.5001376593</v>
      </c>
      <c r="R317" s="25">
        <f t="array" aca="1" ref="R317" ca="1">INDEX('Lorri 401b'!L:L,MATCH('Retirement Calculator'!A317,'Lorri 401b'!N:N,0),0)</f>
        <v>4271838.9458926721</v>
      </c>
      <c r="S317" s="25">
        <f t="shared" ca="1" si="267"/>
        <v>5747579.4460303318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1473960.2799168301</v>
      </c>
      <c r="R318" s="25">
        <f t="array" aca="1" ref="R318" ca="1">INDEX('Lorri 401b'!L:L,MATCH('Retirement Calculator'!A318,'Lorri 401b'!N:N,0),0)</f>
        <v>4269186.2162557105</v>
      </c>
      <c r="S318" s="25">
        <f t="shared" ca="1" si="267"/>
        <v>5743146.4961725408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1472172.6421117475</v>
      </c>
      <c r="R319" s="25">
        <f t="array" aca="1" ref="R319" ca="1">INDEX('Lorri 401b'!L:L,MATCH('Retirement Calculator'!A319,'Lorri 401b'!N:N,0),0)</f>
        <v>4266522.4335785946</v>
      </c>
      <c r="S319" s="25">
        <f t="shared" ca="1" si="267"/>
        <v>5738695.0756903421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1470377.5558158103</v>
      </c>
      <c r="R320" s="25">
        <f t="array" aca="1" ref="R320" ca="1">INDEX('Lorri 401b'!L:L,MATCH('Retirement Calculator'!A320,'Lorri 401b'!N:N,0),0)</f>
        <v>4263847.551806991</v>
      </c>
      <c r="S320" s="25">
        <f t="shared" ca="1" si="267"/>
        <v>5734225.1076228013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1468574.98999364</v>
      </c>
      <c r="R321" s="25">
        <f t="array" aca="1" ref="R321" ca="1">INDEX('Lorri 401b'!L:L,MATCH('Retirement Calculator'!A321,'Lorri 401b'!N:N,0),0)</f>
        <v>4261161.5246946719</v>
      </c>
      <c r="S321" s="25">
        <f t="shared" ca="1" si="267"/>
        <v>5729736.5146883121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1466764.913480544</v>
      </c>
      <c r="R322" s="25">
        <f t="array" aca="1" ref="R322" ca="1">INDEX('Lorri 401b'!L:L,MATCH('Retirement Calculator'!A322,'Lorri 401b'!N:N,0),0)</f>
        <v>4258464.3058027187</v>
      </c>
      <c r="S322" s="25">
        <f t="shared" ca="1" si="267"/>
        <v>5725229.2192832623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1464947.2949819767</v>
      </c>
      <c r="R323" s="25">
        <f t="array" aca="1" ref="R323" ca="1">INDEX('Lorri 401b'!L:L,MATCH('Retirement Calculator'!A323,'Lorri 401b'!N:N,0),0)</f>
        <v>4255755.8484987151</v>
      </c>
      <c r="S323" s="25">
        <f t="shared" ca="1" si="267"/>
        <v>5720703.1434806921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1463122.1030729988</v>
      </c>
      <c r="R324" s="25">
        <f t="array" aca="1" ref="R324" ca="1">INDEX('Lorri 401b'!L:L,MATCH('Retirement Calculator'!A324,'Lorri 401b'!N:N,0),0)</f>
        <v>4253036.1059559453</v>
      </c>
      <c r="S324" s="25">
        <f t="shared" ca="1" si="267"/>
        <v>5716158.2090289444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1461289.3061977334</v>
      </c>
      <c r="R325" s="25">
        <f t="array" aca="1" ref="R325" ca="1">INDEX('Lorri 401b'!L:L,MATCH('Retirement Calculator'!A325,'Lorri 401b'!N:N,0),0)</f>
        <v>4250305.0311525809</v>
      </c>
      <c r="S325" s="25">
        <f t="shared" ca="1" si="267"/>
        <v>5711594.3373503145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1459448.8726688211</v>
      </c>
      <c r="R326" s="25">
        <f t="array" aca="1" ref="R326" ca="1">INDEX('Lorri 401b'!L:L,MATCH('Retirement Calculator'!A326,'Lorri 401b'!N:N,0),0)</f>
        <v>4247562.5768708689</v>
      </c>
      <c r="S326" s="25">
        <f t="shared" ca="1" si="267"/>
        <v>5707011.4495396903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1457600.7706668717</v>
      </c>
      <c r="R327" s="25">
        <f t="array" aca="1" ref="R327" ca="1">INDEX('Lorri 401b'!L:L,MATCH('Retirement Calculator'!A327,'Lorri 401b'!N:N,0),0)</f>
        <v>4244808.6956963167</v>
      </c>
      <c r="S327" s="25">
        <f t="shared" ca="1" si="267"/>
        <v>5702409.4663631879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1455744.9682399142</v>
      </c>
      <c r="R328" s="25">
        <f t="array" aca="1" ref="R328" ca="1">INDEX('Lorri 401b'!L:L,MATCH('Retirement Calculator'!A328,'Lorri 401b'!N:N,0),0)</f>
        <v>4242043.3400168698</v>
      </c>
      <c r="S328" s="25">
        <f t="shared" ca="1" si="267"/>
        <v>5697788.3082567845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1453881.4333028444</v>
      </c>
      <c r="R329" s="25">
        <f t="array" aca="1" ref="R329" ca="1">INDEX('Lorri 401b'!L:L,MATCH('Retirement Calculator'!A329,'Lorri 401b'!N:N,0),0)</f>
        <v>4239266.4620220922</v>
      </c>
      <c r="S329" s="25">
        <f t="shared" ca="1" si="267"/>
        <v>5693147.8953249361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1452010.1336368702</v>
      </c>
      <c r="R330" s="25">
        <f t="array" aca="1" ref="R330" ca="1">INDEX('Lorri 401b'!L:L,MATCH('Retirement Calculator'!A330,'Lorri 401b'!N:N,0),0)</f>
        <v>4236478.0137023367</v>
      </c>
      <c r="S330" s="25">
        <f t="shared" ca="1" si="267"/>
        <v>5688488.1473392071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1450131.0368889542</v>
      </c>
      <c r="R331" s="25">
        <f t="array" aca="1" ref="R331" ca="1">INDEX('Lorri 401b'!L:L,MATCH('Retirement Calculator'!A331,'Lorri 401b'!N:N,0),0)</f>
        <v>4233677.9468479156</v>
      </c>
      <c r="S331" s="25">
        <f t="shared" ca="1" si="267"/>
        <v>5683808.9837368699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1448244.1105712554</v>
      </c>
      <c r="R332" s="25">
        <f t="array" aca="1" ref="R332" ca="1">INDEX('Lorri 401b'!L:L,MATCH('Retirement Calculator'!A332,'Lorri 401b'!N:N,0),0)</f>
        <v>4230866.2130482672</v>
      </c>
      <c r="S332" s="25">
        <f t="shared" ca="1" si="267"/>
        <v>5679110.3236195222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1446349.3220605662</v>
      </c>
      <c r="R333" s="25">
        <f t="array" aca="1" ref="R333" ca="1">INDEX('Lorri 401b'!L:L,MATCH('Retirement Calculator'!A333,'Lorri 401b'!N:N,0),0)</f>
        <v>4228042.7636911208</v>
      </c>
      <c r="S333" s="25">
        <f t="shared" ca="1" si="267"/>
        <v>5674392.0857516872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1444446.6385977489</v>
      </c>
      <c r="R334" s="25">
        <f t="array" aca="1" ref="R334" ca="1">INDEX('Lorri 401b'!L:L,MATCH('Retirement Calculator'!A334,'Lorri 401b'!N:N,0),0)</f>
        <v>4225207.5499616526</v>
      </c>
      <c r="S334" s="25">
        <f t="shared" ca="1" si="267"/>
        <v>5669654.1885594018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1442536.0272871701</v>
      </c>
      <c r="R335" s="25">
        <f t="array" aca="1" ref="R335" ca="1">INDEX('Lorri 401b'!L:L,MATCH('Retirement Calculator'!A335,'Lorri 401b'!N:N,0),0)</f>
        <v>4222360.5228416454</v>
      </c>
      <c r="S335" s="25">
        <f t="shared" ca="1" si="267"/>
        <v>5664896.5501288157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1440617.4550961305</v>
      </c>
      <c r="R336" s="25">
        <f t="array" aca="1" ref="R336" ca="1">INDEX('Lorri 401b'!L:L,MATCH('Retirement Calculator'!A336,'Lorri 401b'!N:N,0),0)</f>
        <v>4219501.6331086373</v>
      </c>
      <c r="S336" s="25">
        <f t="shared" ca="1" si="267"/>
        <v>5660119.0882047676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1438690.8888542948</v>
      </c>
      <c r="R337" s="25">
        <f t="array" aca="1" ref="R337" ca="1">INDEX('Lorri 401b'!L:L,MATCH('Retirement Calculator'!A337,'Lorri 401b'!N:N,0),0)</f>
        <v>4216630.8313350752</v>
      </c>
      <c r="S337" s="25">
        <f t="shared" ca="1" si="267"/>
        <v>5655321.7201893702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1436756.2952531183</v>
      </c>
      <c r="R338" s="25">
        <f t="array" aca="1" ref="R338" ca="1">INDEX('Lorri 401b'!L:L,MATCH('Retirement Calculator'!A338,'Lorri 401b'!N:N,0),0)</f>
        <v>4213748.0678874571</v>
      </c>
      <c r="S338" s="25">
        <f t="shared" ca="1" si="267"/>
        <v>5650504.3631405756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1434813.6408452701</v>
      </c>
      <c r="R339" s="25">
        <f t="array" aca="1" ref="R339" ca="1">INDEX('Lorri 401b'!L:L,MATCH('Retirement Calculator'!A339,'Lorri 401b'!N:N,0),0)</f>
        <v>4210853.2929254733</v>
      </c>
      <c r="S339" s="25">
        <f t="shared" ca="1" si="267"/>
        <v>5645666.9337707432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1432862.892044056</v>
      </c>
      <c r="R340" s="25">
        <f t="array" aca="1" ref="R340" ca="1">INDEX('Lorri 401b'!L:L,MATCH('Retirement Calculator'!A340,'Lorri 401b'!N:N,0),0)</f>
        <v>4207946.4564011479</v>
      </c>
      <c r="S340" s="25">
        <f t="shared" ca="1" si="267"/>
        <v>5640809.3484452041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1430904.0151228367</v>
      </c>
      <c r="R341" s="25">
        <f t="array" aca="1" ref="R341" ca="1">INDEX('Lorri 401b'!L:L,MATCH('Retirement Calculator'!A341,'Lorri 401b'!N:N,0),0)</f>
        <v>4205027.5080579715</v>
      </c>
      <c r="S341" s="25">
        <f t="shared" ca="1" si="267"/>
        <v>5635931.5231808079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1428936.9762144457</v>
      </c>
      <c r="R342" s="25">
        <f t="array" aca="1" ref="R342" ca="1">INDEX('Lorri 401b'!L:L,MATCH('Retirement Calculator'!A342,'Lorri 401b'!N:N,0),0)</f>
        <v>4202096.3974300316</v>
      </c>
      <c r="S342" s="25">
        <f t="shared" ca="1" si="267"/>
        <v>5631033.3736444768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1426961.741310603</v>
      </c>
      <c r="R343" s="25">
        <f t="array" aca="1" ref="R343" ca="1">INDEX('Lorri 401b'!L:L,MATCH('Retirement Calculator'!A343,'Lorri 401b'!N:N,0),0)</f>
        <v>4199153.0738411425</v>
      </c>
      <c r="S343" s="25">
        <f t="shared" ca="1" si="267"/>
        <v>5626114.8151517455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1424978.2762613278</v>
      </c>
      <c r="R344" s="25">
        <f t="array" aca="1" ref="R344" ca="1">INDEX('Lorri 401b'!L:L,MATCH('Retirement Calculator'!A344,'Lorri 401b'!N:N,0),0)</f>
        <v>4196197.4864039663</v>
      </c>
      <c r="S344" s="25">
        <f t="shared" ca="1" si="267"/>
        <v>5621175.7626652941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1422986.5467743471</v>
      </c>
      <c r="R345" s="25">
        <f t="array" aca="1" ref="R345" ca="1">INDEX('Lorri 401b'!L:L,MATCH('Retirement Calculator'!A345,'Lorri 401b'!N:N,0),0)</f>
        <v>4193229.5840191348</v>
      </c>
      <c r="S345" s="25">
        <f t="shared" ca="1" si="267"/>
        <v>5616216.1307934821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1420986.5184145041</v>
      </c>
      <c r="R346" s="25">
        <f t="array" aca="1" ref="R346" ca="1">INDEX('Lorri 401b'!L:L,MATCH('Retirement Calculator'!A346,'Lorri 401b'!N:N,0),0)</f>
        <v>4190249.3153743665</v>
      </c>
      <c r="S346" s="25">
        <f t="shared" ca="1" si="267"/>
        <v>5611235.8337888708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1418978.1566031617</v>
      </c>
      <c r="R347" s="25">
        <f t="array" aca="1" ref="R347" ca="1">INDEX('Lorri 401b'!L:L,MATCH('Retirement Calculator'!A347,'Lorri 401b'!N:N,0),0)</f>
        <v>4187256.6289435783</v>
      </c>
      <c r="S347" s="25">
        <f t="shared" ca="1" si="267"/>
        <v>5606234.7855467405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1416961.4266176054</v>
      </c>
      <c r="R348" s="25">
        <f t="array" aca="1" ref="R348" ca="1">INDEX('Lorri 401b'!L:L,MATCH('Retirement Calculator'!A348,'Lorri 401b'!N:N,0),0)</f>
        <v>4184251.4729859955</v>
      </c>
      <c r="S348" s="25">
        <f t="shared" ca="1" si="267"/>
        <v>5601212.8996036006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1414936.2935904425</v>
      </c>
      <c r="R349" s="25">
        <f t="array" aca="1" ref="R349" ca="1">INDEX('Lorri 401b'!L:L,MATCH('Retirement Calculator'!A349,'Lorri 401b'!N:N,0),0)</f>
        <v>4181233.7955452558</v>
      </c>
      <c r="S349" s="25">
        <f t="shared" ca="1" si="267"/>
        <v>5596170.089135698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1412902.722509</v>
      </c>
      <c r="R350" s="25">
        <f t="array" aca="1" ref="R350" ca="1">INDEX('Lorri 401b'!L:L,MATCH('Retirement Calculator'!A350,'Lorri 401b'!N:N,0),0)</f>
        <v>4178203.5444485131</v>
      </c>
      <c r="S350" s="25">
        <f t="shared" ca="1" si="267"/>
        <v>5591106.2669575131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1410860.6782147179</v>
      </c>
      <c r="R351" s="25">
        <f t="array" aca="1" ref="R351" ca="1">INDEX('Lorri 401b'!L:L,MATCH('Retirement Calculator'!A351,'Lorri 401b'!N:N,0),0)</f>
        <v>4175160.6673055338</v>
      </c>
      <c r="S351" s="25">
        <f t="shared" ca="1" si="267"/>
        <v>5586021.3455202514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1408810.125402543</v>
      </c>
      <c r="R352" s="25">
        <f t="array" aca="1" ref="R352" ca="1">INDEX('Lorri 401b'!L:L,MATCH('Retirement Calculator'!A352,'Lorri 401b'!N:N,0),0)</f>
        <v>4172105.1115077925</v>
      </c>
      <c r="S352" s="25">
        <f t="shared" ca="1" si="267"/>
        <v>5580915.2369103357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1406751.0286203173</v>
      </c>
      <c r="R353" s="25">
        <f t="array" aca="1" ref="R353" ca="1">INDEX('Lorri 401b'!L:L,MATCH('Retirement Calculator'!A353,'Lorri 401b'!N:N,0),0)</f>
        <v>4169036.8242275603</v>
      </c>
      <c r="S353" s="25">
        <f t="shared" ca="1" si="267"/>
        <v>5575787.8528478779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1404683.3522681659</v>
      </c>
      <c r="R354" s="25">
        <f t="array" aca="1" ref="R354" ca="1">INDEX('Lorri 401b'!L:L,MATCH('Retirement Calculator'!A354,'Lorri 401b'!N:N,0),0)</f>
        <v>4165955.752416994</v>
      </c>
      <c r="S354" s="25">
        <f t="shared" ca="1" si="267"/>
        <v>5570639.1046851594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1402607.0605978805</v>
      </c>
      <c r="R355" s="25">
        <f t="array" aca="1" ref="R355" ca="1">INDEX('Lorri 401b'!L:L,MATCH('Retirement Calculator'!A355,'Lorri 401b'!N:N,0),0)</f>
        <v>4162861.842807217</v>
      </c>
      <c r="S355" s="25">
        <f t="shared" ca="1" si="267"/>
        <v>5565468.9034050973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1400522.1177123021</v>
      </c>
      <c r="R356" s="25">
        <f t="array" aca="1" ref="R356" ca="1">INDEX('Lorri 401b'!L:L,MATCH('Retirement Calculator'!A356,'Lorri 401b'!N:N,0),0)</f>
        <v>4159755.0419073994</v>
      </c>
      <c r="S356" s="25">
        <f t="shared" ca="1" si="267"/>
        <v>5560277.159619702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1398428.4875647007</v>
      </c>
      <c r="R357" s="25">
        <f t="array" aca="1" ref="R357" ca="1">INDEX('Lorri 401b'!L:L,MATCH('Retirement Calculator'!A357,'Lorri 401b'!N:N,0),0)</f>
        <v>4156635.2960038325</v>
      </c>
      <c r="S357" s="25">
        <f t="shared" ca="1" si="267"/>
        <v>5555063.7835685331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1396326.1339581509</v>
      </c>
      <c r="R358" s="25">
        <f t="array" aca="1" ref="R358" ca="1">INDEX('Lorri 401b'!L:L,MATCH('Retirement Calculator'!A358,'Lorri 401b'!N:N,0),0)</f>
        <v>4153502.5511590005</v>
      </c>
      <c r="S358" s="25">
        <f t="shared" ca="1" si="267"/>
        <v>5549828.6851171516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1394215.0205449071</v>
      </c>
      <c r="R359" s="25">
        <f t="array" aca="1" ref="R359" ca="1">INDEX('Lorri 401b'!L:L,MATCH('Retirement Calculator'!A359,'Lorri 401b'!N:N,0),0)</f>
        <v>4150356.7532106484</v>
      </c>
      <c r="S359" s="25">
        <f t="shared" ca="1" si="267"/>
        <v>5544571.773755556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1392095.1108257747</v>
      </c>
      <c r="R360" s="25">
        <f t="array" aca="1" ref="R360" ca="1">INDEX('Lorri 401b'!L:L,MATCH('Retirement Calculator'!A360,'Lorri 401b'!N:N,0),0)</f>
        <v>4147197.8477708451</v>
      </c>
      <c r="S360" s="25">
        <f t="shared" ca="1" si="267"/>
        <v>5539292.9585966198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1389966.3681494794</v>
      </c>
      <c r="R361" s="25">
        <f t="array" aca="1" ref="R361" ca="1">INDEX('Lorri 401b'!L:L,MATCH('Retirement Calculator'!A361,'Lorri 401b'!N:N,0),0)</f>
        <v>4144025.7802250423</v>
      </c>
      <c r="S361" s="25">
        <f t="shared" ca="1" si="267"/>
        <v>5533992.1483745221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1387828.7557120328</v>
      </c>
      <c r="R362" s="25">
        <f t="array" aca="1" ref="R362" ca="1">INDEX('Lorri 401b'!L:L,MATCH('Retirement Calculator'!A362,'Lorri 401b'!N:N,0),0)</f>
        <v>4140840.4957311321</v>
      </c>
      <c r="S362" s="25">
        <f t="shared" ca="1" si="267"/>
        <v>5528669.2514431644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1385682.2365560967</v>
      </c>
      <c r="R363" s="25">
        <f t="array" aca="1" ref="R363" ca="1">INDEX('Lorri 401b'!L:L,MATCH('Retirement Calculator'!A363,'Lorri 401b'!N:N,0),0)</f>
        <v>4137641.9392184974</v>
      </c>
      <c r="S363" s="25">
        <f t="shared" ca="1" si="267"/>
        <v>5523324.1757745938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1383526.7735703443</v>
      </c>
      <c r="R364" s="25">
        <f t="array" aca="1" ref="R364" ca="1">INDEX('Lorri 401b'!L:L,MATCH('Retirement Calculator'!A364,'Lorri 401b'!N:N,0),0)</f>
        <v>4134430.0553870597</v>
      </c>
      <c r="S364" s="25">
        <f t="shared" ca="1" si="267"/>
        <v>5517956.828957404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1381362.3294888178</v>
      </c>
      <c r="R365" s="25">
        <f t="array" aca="1" ref="R365" ca="1">INDEX('Lorri 401b'!L:L,MATCH('Retirement Calculator'!A365,'Lorri 401b'!N:N,0),0)</f>
        <v>4131204.7887063245</v>
      </c>
      <c r="S365" s="25">
        <f t="shared" ca="1" si="267"/>
        <v>5512567.1181951426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1379188.8668902852</v>
      </c>
      <c r="R366" s="25">
        <f t="array" aca="1" ref="R366" ca="1">INDEX('Lorri 401b'!L:L,MATCH('Retirement Calculator'!A366,'Lorri 401b'!N:N,0),0)</f>
        <v>4127966.0834144196</v>
      </c>
      <c r="S366" s="25">
        <f t="shared" ca="1" si="267"/>
        <v>5507154.9503047047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1377006.348197592</v>
      </c>
      <c r="R367" s="25">
        <f t="array" aca="1" ref="R367" ca="1">INDEX('Lorri 401b'!L:L,MATCH('Retirement Calculator'!A367,'Lorri 401b'!N:N,0),0)</f>
        <v>4124713.8835171317</v>
      </c>
      <c r="S367" s="25">
        <f t="shared" ca="1" si="267"/>
        <v>5501720.2317147236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1374814.7356770125</v>
      </c>
      <c r="R368" s="25">
        <f t="array" aca="1" ref="R368" ca="1">INDEX('Lorri 401b'!L:L,MATCH('Retirement Calculator'!A368,'Lorri 401b'!N:N,0),0)</f>
        <v>4121448.1327869385</v>
      </c>
      <c r="S368" s="25">
        <f t="shared" ca="1" si="267"/>
        <v>5496262.8684639512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1372613.9914375972</v>
      </c>
      <c r="R369" s="25">
        <f t="array" aca="1" ref="R369" ca="1">INDEX('Lorri 401b'!L:L,MATCH('Retirement Calculator'!A369,'Lorri 401b'!N:N,0),0)</f>
        <v>4118168.7747620363</v>
      </c>
      <c r="S369" s="25">
        <f t="shared" ca="1" si="267"/>
        <v>5490782.7661996335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1370404.0774305176</v>
      </c>
      <c r="R370" s="25">
        <f t="array" aca="1" ref="R370" ca="1">INDEX('Lorri 401b'!L:L,MATCH('Retirement Calculator'!A370,'Lorri 401b'!N:N,0),0)</f>
        <v>4114875.7527453634</v>
      </c>
      <c r="S370" s="25">
        <f t="shared" ca="1" si="267"/>
        <v>5485279.8301758813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1368184.9554484086</v>
      </c>
      <c r="R371" s="25">
        <f t="array" aca="1" ref="R371" ca="1">INDEX('Lorri 401b'!L:L,MATCH('Retirement Calculator'!A371,'Lorri 401b'!N:N,0),0)</f>
        <v>4111569.0098036211</v>
      </c>
      <c r="S371" s="25">
        <f t="shared" ca="1" si="267"/>
        <v>5479753.9652520297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1365956.5871247074</v>
      </c>
      <c r="R372" s="25">
        <f t="array" aca="1" ref="R372" ca="1">INDEX('Lorri 401b'!L:L,MATCH('Retirement Calculator'!A372,'Lorri 401b'!N:N,0),0)</f>
        <v>4108248.4887662884</v>
      </c>
      <c r="S372" s="25">
        <f t="shared" ca="1" si="267"/>
        <v>5474205.0758909956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1363718.9339329908</v>
      </c>
      <c r="R373" s="25">
        <f t="array" aca="1" ref="R373" ca="1">INDEX('Lorri 401b'!L:L,MATCH('Retirement Calculator'!A373,'Lorri 401b'!N:N,0),0)</f>
        <v>4104914.1322246334</v>
      </c>
      <c r="S373" s="25">
        <f t="shared" ca="1" si="267"/>
        <v>5468633.0661576241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1361471.9571863087</v>
      </c>
      <c r="R374" s="25">
        <f t="array" aca="1" ref="R374" ca="1">INDEX('Lorri 401b'!L:L,MATCH('Retirement Calculator'!A374,'Lorri 401b'!N:N,0),0)</f>
        <v>4101565.8825307214</v>
      </c>
      <c r="S374" s="25">
        <f t="shared" ca="1" si="267"/>
        <v>5463037.8397170305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1359215.6180365155</v>
      </c>
      <c r="R375" s="25">
        <f t="array" aca="1" ref="R375" ca="1">INDEX('Lorri 401b'!L:L,MATCH('Retirement Calculator'!A375,'Lorri 401b'!N:N,0),0)</f>
        <v>4098203.681796418</v>
      </c>
      <c r="S375" s="25">
        <f t="shared" ca="1" si="267"/>
        <v>5457419.2998329336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1356949.8774735981</v>
      </c>
      <c r="R376" s="25">
        <f t="array" aca="1" ref="R376" ca="1">INDEX('Lorri 401b'!L:L,MATCH('Retirement Calculator'!A376,'Lorri 401b'!N:N,0),0)</f>
        <v>4094827.4718923885</v>
      </c>
      <c r="S376" s="25">
        <f t="shared" ca="1" si="267"/>
        <v>5451777.3493659869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1354674.696325002</v>
      </c>
      <c r="R377" s="25">
        <f t="array" aca="1" ref="R377" ca="1">INDEX('Lorri 401b'!L:L,MATCH('Retirement Calculator'!A377,'Lorri 401b'!N:N,0),0)</f>
        <v>4091437.1944470922</v>
      </c>
      <c r="S377" s="25">
        <f t="shared" ca="1" si="267"/>
        <v>5446111.890772094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1352390.0352549534</v>
      </c>
      <c r="R378" s="25">
        <f t="array" aca="1" ref="R378" ca="1">INDEX('Lorri 401b'!L:L,MATCH('Retirement Calculator'!A378,'Lorri 401b'!N:N,0),0)</f>
        <v>4088032.7908457741</v>
      </c>
      <c r="S378" s="25">
        <f t="shared" ca="1" si="267"/>
        <v>5440422.8261007275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1350095.8547637796</v>
      </c>
      <c r="R379" s="25">
        <f t="array" aca="1" ref="R379" ca="1">INDEX('Lorri 401b'!L:L,MATCH('Retirement Calculator'!A379,'Lorri 401b'!N:N,0),0)</f>
        <v>4084614.2022294505</v>
      </c>
      <c r="S379" s="25">
        <f t="shared" ca="1" si="267"/>
        <v>5434710.0569932302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1347792.1151872259</v>
      </c>
      <c r="R380" s="25">
        <f t="array" aca="1" ref="R380" ca="1">INDEX('Lorri 401b'!L:L,MATCH('Retirement Calculator'!A380,'Lorri 401b'!N:N,0),0)</f>
        <v>4081181.369493892</v>
      </c>
      <c r="S380" s="25">
        <f t="shared" ca="1" si="267"/>
        <v>5428973.4846811183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1345478.7766957697</v>
      </c>
      <c r="R381" s="25">
        <f t="array" aca="1" ref="R381" ca="1">INDEX('Lorri 401b'!L:L,MATCH('Retirement Calculator'!A381,'Lorri 401b'!N:N,0),0)</f>
        <v>4077734.233288602</v>
      </c>
      <c r="S381" s="25">
        <f t="shared" ca="1" si="267"/>
        <v>5423213.0099843722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1343155.7992939327</v>
      </c>
      <c r="R382" s="25">
        <f t="array" aca="1" ref="R382" ca="1">INDEX('Lorri 401b'!L:L,MATCH('Retirement Calculator'!A382,'Lorri 401b'!N:N,0),0)</f>
        <v>4074272.7340157898</v>
      </c>
      <c r="S382" s="25">
        <f t="shared" ca="1" si="267"/>
        <v>5417428.5333097223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1340823.1428195881</v>
      </c>
      <c r="R383" s="25">
        <f t="array" aca="1" ref="R383" ca="1">INDEX('Lorri 401b'!L:L,MATCH('Retirement Calculator'!A383,'Lorri 401b'!N:N,0),0)</f>
        <v>4070796.8118293411</v>
      </c>
      <c r="S383" s="25">
        <f t="shared" ca="1" si="267"/>
        <v>5411619.9546489287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1338480.7669432668</v>
      </c>
      <c r="R384" s="25">
        <f t="array" aca="1" ref="R384" ca="1">INDEX('Lorri 401b'!L:L,MATCH('Retirement Calculator'!A384,'Lorri 401b'!N:N,0),0)</f>
        <v>4067306.4066337822</v>
      </c>
      <c r="S384" s="25">
        <f t="shared" ca="1" si="267"/>
        <v>5405787.1735770488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1336128.6311674609</v>
      </c>
      <c r="R385" s="25">
        <f t="array" aca="1" ref="R385" ca="1">INDEX('Lorri 401b'!L:L,MATCH('Retirement Calculator'!A385,'Lorri 401b'!N:N,0),0)</f>
        <v>4063801.4580832417</v>
      </c>
      <c r="S385" s="25">
        <f t="shared" ca="1" si="267"/>
        <v>5399930.0892507024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1333766.6948259226</v>
      </c>
      <c r="R386" s="25">
        <f t="array" aca="1" ref="R386" ca="1">INDEX('Lorri 401b'!L:L,MATCH('Retirement Calculator'!A386,'Lorri 401b'!N:N,0),0)</f>
        <v>4060281.9055804075</v>
      </c>
      <c r="S386" s="25">
        <f t="shared" ca="1" si="267"/>
        <v>5394048.6004063301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1331394.9170829612</v>
      </c>
      <c r="R387" s="25">
        <f t="array" aca="1" ref="R387" ca="1">INDEX('Lorri 401b'!L:L,MATCH('Retirement Calculator'!A387,'Lorri 401b'!N:N,0),0)</f>
        <v>4056747.6882754778</v>
      </c>
      <c r="S387" s="25">
        <f t="shared" ca="1" si="267"/>
        <v>5388142.6053584386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1329013.2569327373</v>
      </c>
      <c r="R388" s="25">
        <f t="array" aca="1" ref="R388" ca="1">INDEX('Lorri 401b'!L:L,MATCH('Retirement Calculator'!A388,'Lorri 401b'!N:N,0),0)</f>
        <v>4053198.7450651112</v>
      </c>
      <c r="S388" s="25">
        <f t="shared" ca="1" si="267"/>
        <v>5382212.001997849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1326621.6731985542</v>
      </c>
      <c r="R389" s="25">
        <f t="array" aca="1" ref="R389" ca="1">INDEX('Lorri 401b'!L:L,MATCH('Retirement Calculator'!A389,'Lorri 401b'!N:N,0),0)</f>
        <v>4049635.0145913679</v>
      </c>
      <c r="S389" s="25">
        <f t="shared" ca="1" si="267"/>
        <v>5376256.6877899226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1324220.1245321454</v>
      </c>
      <c r="R390" s="25">
        <f t="array" aca="1" ref="R390" ca="1">INDEX('Lorri 401b'!L:L,MATCH('Retirement Calculator'!A390,'Lorri 401b'!N:N,0),0)</f>
        <v>4046056.4352406505</v>
      </c>
      <c r="S390" s="25">
        <f t="shared" ca="1" si="267"/>
        <v>5370276.559772796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1321808.56941296</v>
      </c>
      <c r="R391" s="25">
        <f t="array" aca="1" ref="R391" ca="1">INDEX('Lorri 401b'!L:L,MATCH('Retirement Calculator'!A391,'Lorri 401b'!N:N,0),0)</f>
        <v>4042462.9451426389</v>
      </c>
      <c r="S391" s="25">
        <f t="shared" ca="1" si="267"/>
        <v>5364271.5145555986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1319386.9661474444</v>
      </c>
      <c r="R392" s="25">
        <f t="array" aca="1" ref="R392" ca="1">INDEX('Lorri 401b'!L:L,MATCH('Retirement Calculator'!A392,'Lorri 401b'!N:N,0),0)</f>
        <v>4038854.4821692188</v>
      </c>
      <c r="S392" s="25">
        <f t="shared" ca="1" si="267"/>
        <v>5358241.4483166635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1316955.2728683227</v>
      </c>
      <c r="R393" s="25">
        <f t="array" aca="1" ref="R393" ca="1">INDEX('Lorri 401b'!L:L,MATCH('Retirement Calculator'!A393,'Lorri 401b'!N:N,0),0)</f>
        <v>4035230.9839334092</v>
      </c>
      <c r="S393" s="25">
        <f t="shared" ca="1" si="267"/>
        <v>5352186.2568017319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1314513.4475338713</v>
      </c>
      <c r="R394" s="25">
        <f t="array" aca="1" ref="R394" ca="1">INDEX('Lorri 401b'!L:L,MATCH('Retirement Calculator'!A394,'Lorri 401b'!N:N,0),0)</f>
        <v>4031592.3877882836</v>
      </c>
      <c r="S394" s="25">
        <f t="shared" ca="1" si="267"/>
        <v>5346105.8353221547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1312061.447927193</v>
      </c>
      <c r="R395" s="25">
        <f t="array" aca="1" ref="R395" ca="1">INDEX('Lorri 401b'!L:L,MATCH('Retirement Calculator'!A395,'Lorri 401b'!N:N,0),0)</f>
        <v>4027938.630825887</v>
      </c>
      <c r="S395" s="25">
        <f t="shared" ca="1" si="267"/>
        <v>5340000.0787530802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1309599.2316554869</v>
      </c>
      <c r="R396" s="25">
        <f t="array" aca="1" ref="R396" ca="1">INDEX('Lorri 401b'!L:L,MATCH('Retirement Calculator'!A396,'Lorri 401b'!N:N,0),0)</f>
        <v>4024269.649876147</v>
      </c>
      <c r="S396" s="25">
        <f t="shared" ca="1" si="267"/>
        <v>5333868.8815316334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1307126.7561493153</v>
      </c>
      <c r="R397" s="25">
        <f t="array" aca="1" ref="R397" ca="1">INDEX('Lorri 401b'!L:L,MATCH('Retirement Calculator'!A397,'Lorri 401b'!N:N,0),0)</f>
        <v>4020585.3815057832</v>
      </c>
      <c r="S397" s="25">
        <f t="shared" ca="1" si="267"/>
        <v>5327712.137655098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1304643.978661868</v>
      </c>
      <c r="R398" s="25">
        <f t="array" aca="1" ref="R398" ca="1">INDEX('Lorri 401b'!L:L,MATCH('Retirement Calculator'!A398,'Lorri 401b'!N:N,0),0)</f>
        <v>4016885.7620172095</v>
      </c>
      <c r="S398" s="25">
        <f t="shared" ca="1" si="267"/>
        <v>5321529.7406790778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1302150.8562682229</v>
      </c>
      <c r="R399" s="25">
        <f t="array" aca="1" ref="R399" ca="1">INDEX('Lorri 401b'!L:L,MATCH('Retirement Calculator'!A399,'Lorri 401b'!N:N,0),0)</f>
        <v>4013170.7274474334</v>
      </c>
      <c r="S399" s="25">
        <f t="shared" ca="1" si="267"/>
        <v>5315321.5837156568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1299647.3458646045</v>
      </c>
      <c r="R400" s="25">
        <f t="array" aca="1" ref="R400" ca="1">INDEX('Lorri 401b'!L:L,MATCH('Retirement Calculator'!A400,'Lorri 401b'!N:N,0),0)</f>
        <v>4009440.2135669501</v>
      </c>
      <c r="S400" s="25">
        <f t="shared" ca="1" si="267"/>
        <v>5309087.5594315547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1297133.4041676375</v>
      </c>
      <c r="R401" s="25">
        <f t="array" aca="1" ref="R401" ca="1">INDEX('Lorri 401b'!L:L,MATCH('Retirement Calculator'!A401,'Lorri 401b'!N:N,0),0)</f>
        <v>4005694.1558786309</v>
      </c>
      <c r="S401" s="25">
        <f t="shared" ca="1" si="267"/>
        <v>5302827.5600462686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1294608.9877135998</v>
      </c>
      <c r="R402" s="25">
        <f t="array" aca="1" ref="R402" ca="1">INDEX('Lorri 401b'!L:L,MATCH('Retirement Calculator'!A402,'Lorri 401b'!N:N,0),0)</f>
        <v>4001932.4896166106</v>
      </c>
      <c r="S402" s="25">
        <f t="shared" ca="1" si="267"/>
        <v>5296541.4773302106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1292074.0528576702</v>
      </c>
      <c r="R403" s="25">
        <f t="array" aca="1" ref="R403" ca="1">INDEX('Lorri 401b'!L:L,MATCH('Retirement Calculator'!A403,'Lorri 401b'!N:N,0),0)</f>
        <v>3998155.1497451654</v>
      </c>
      <c r="S403" s="25">
        <f t="shared" ca="1" si="267"/>
        <v>5290229.2026028354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1289528.5557731744</v>
      </c>
      <c r="R404" s="25">
        <f t="array" aca="1" ref="R404" ca="1">INDEX('Lorri 401b'!L:L,MATCH('Retirement Calculator'!A404,'Lorri 401b'!N:N,0),0)</f>
        <v>3994362.070957589</v>
      </c>
      <c r="S404" s="25">
        <f t="shared" ca="1" si="267"/>
        <v>5283890.6267307634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1286972.4524508265</v>
      </c>
      <c r="R405" s="25">
        <f t="array" aca="1" ref="R405" ca="1">INDEX('Lorri 401b'!L:L,MATCH('Retirement Calculator'!A405,'Lorri 401b'!N:N,0),0)</f>
        <v>3990553.1876750644</v>
      </c>
      <c r="S405" s="25">
        <f t="shared" ca="1" si="267"/>
        <v>5277525.6401258912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1284405.6986979689</v>
      </c>
      <c r="R406" s="25">
        <f t="array" aca="1" ref="R406" ca="1">INDEX('Lorri 401b'!L:L,MATCH('Retirement Calculator'!A406,'Lorri 401b'!N:N,0),0)</f>
        <v>3986728.4340455295</v>
      </c>
      <c r="S406" s="25">
        <f t="shared" ca="1" si="267"/>
        <v>5271134.1327434983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1281828.2501378076</v>
      </c>
      <c r="R407" s="25">
        <f t="array" aca="1" ref="R407" ca="1">INDEX('Lorri 401b'!L:L,MATCH('Retirement Calculator'!A407,'Lorri 401b'!N:N,0),0)</f>
        <v>3982887.7439425378</v>
      </c>
      <c r="S407" s="25">
        <f t="shared" ca="1" si="267"/>
        <v>5264715.9940803451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1279240.0622086455</v>
      </c>
      <c r="R408" s="25">
        <f t="array" aca="1" ref="R408" ca="1">INDEX('Lorri 401b'!L:L,MATCH('Retirement Calculator'!A408,'Lorri 401b'!N:N,0),0)</f>
        <v>3979031.0509641171</v>
      </c>
      <c r="S408" s="25">
        <f t="shared" ca="1" si="267"/>
        <v>5258271.1131727621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1276641.0901631122</v>
      </c>
      <c r="R409" s="25">
        <f t="array" aca="1" ref="R409" ca="1">INDEX('Lorri 401b'!L:L,MATCH('Retirement Calculator'!A409,'Lorri 401b'!N:N,0),0)</f>
        <v>3975158.2884316198</v>
      </c>
      <c r="S409" s="25">
        <f t="shared" ca="1" si="267"/>
        <v>5251799.3785947319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1274031.289067389</v>
      </c>
      <c r="R410" s="25">
        <f t="array" aca="1" ref="R410" ca="1">INDEX('Lorri 401b'!L:L,MATCH('Retirement Calculator'!A410,'Lorri 401b'!N:N,0),0)</f>
        <v>3971269.3893885701</v>
      </c>
      <c r="S410" s="25">
        <f t="shared" ca="1" si="267"/>
        <v>5245300.6784559591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1271410.6138004337</v>
      </c>
      <c r="R411" s="25">
        <f t="array" aca="1" ref="R411" ca="1">INDEX('Lorri 401b'!L:L,MATCH('Retirement Calculator'!A411,'Lorri 401b'!N:N,0),0)</f>
        <v>3967364.286599508</v>
      </c>
      <c r="S411" s="25">
        <f t="shared" ca="1" si="267"/>
        <v>5238774.900399942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1268779.0190531993</v>
      </c>
      <c r="R412" s="25">
        <f t="array" aca="1" ref="R412" ca="1">INDEX('Lorri 401b'!L:L,MATCH('Retirement Calculator'!A412,'Lorri 401b'!N:N,0),0)</f>
        <v>3963442.9125488247</v>
      </c>
      <c r="S412" s="25">
        <f t="shared" ca="1" si="267"/>
        <v>5232221.9316020235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1266136.4593278514</v>
      </c>
      <c r="R413" s="25">
        <f t="array" aca="1" ref="R413" ca="1">INDEX('Lorri 401b'!L:L,MATCH('Retirement Calculator'!A413,'Lorri 401b'!N:N,0),0)</f>
        <v>3959505.1994395969</v>
      </c>
      <c r="S413" s="25">
        <f t="shared" ca="1" si="267"/>
        <v>5225641.6587674487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1263482.8889369813</v>
      </c>
      <c r="R414" s="25">
        <f t="array" aca="1" ref="R414" ca="1">INDEX('Lorri 401b'!L:L,MATCH('Retirement Calculator'!A414,'Lorri 401b'!N:N,0),0)</f>
        <v>3955551.0791924139</v>
      </c>
      <c r="S414" s="25">
        <f t="shared" ca="1" si="267"/>
        <v>5219033.9681293955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1260818.262002816</v>
      </c>
      <c r="R415" s="25">
        <f t="array" aca="1" ref="R415" ca="1">INDEX('Lorri 401b'!L:L,MATCH('Retirement Calculator'!A415,'Lorri 401b'!N:N,0),0)</f>
        <v>3951580.4834442013</v>
      </c>
      <c r="S415" s="25">
        <f t="shared" ca="1" si="267"/>
        <v>5212398.7454470173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1258142.5324564248</v>
      </c>
      <c r="R416" s="25">
        <f t="array" aca="1" ref="R416" ca="1">INDEX('Lorri 401b'!L:L,MATCH('Retirement Calculator'!A416,'Lorri 401b'!N:N,0),0)</f>
        <v>3947593.3435470378</v>
      </c>
      <c r="S416" s="25">
        <f t="shared" ca="1" si="267"/>
        <v>5205735.8760034628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1255455.6540369238</v>
      </c>
      <c r="R417" s="25">
        <f t="array" aca="1" ref="R417" ca="1">INDEX('Lorri 401b'!L:L,MATCH('Retirement Calculator'!A417,'Lorri 401b'!N:N,0),0)</f>
        <v>3943589.5905669695</v>
      </c>
      <c r="S417" s="25">
        <f t="shared" ca="1" si="267"/>
        <v>5199045.2446038928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1252757.5802906747</v>
      </c>
      <c r="R418" s="25">
        <f t="array" aca="1" ref="R418" ca="1">INDEX('Lorri 401b'!L:L,MATCH('Retirement Calculator'!A418,'Lorri 401b'!N:N,0),0)</f>
        <v>3939569.1552828173</v>
      </c>
      <c r="S418" s="25">
        <f t="shared" ca="1" si="267"/>
        <v>5192326.735573492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1250048.264570483</v>
      </c>
      <c r="R419" s="25">
        <f t="array" aca="1" ref="R419" ca="1">INDEX('Lorri 401b'!L:L,MATCH('Retirement Calculator'!A419,'Lorri 401b'!N:N,0),0)</f>
        <v>3935531.968184981</v>
      </c>
      <c r="S419" s="25">
        <f t="shared" ca="1" si="267"/>
        <v>5185580.2327554636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1247327.6600347906</v>
      </c>
      <c r="R420" s="25">
        <f t="array" aca="1" ref="R420" ca="1">INDEX('Lorri 401b'!L:L,MATCH('Retirement Calculator'!A420,'Lorri 401b'!N:N,0),0)</f>
        <v>3931477.9594742372</v>
      </c>
      <c r="S420" s="25">
        <f t="shared" ca="1" si="267"/>
        <v>5178805.6195090283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1244595.7196468662</v>
      </c>
      <c r="R421" s="25">
        <f t="array" aca="1" ref="R421" ca="1">INDEX('Lorri 401b'!L:L,MATCH('Retirement Calculator'!A421,'Lorri 401b'!N:N,0),0)</f>
        <v>3927407.0590605321</v>
      </c>
      <c r="S421" s="25">
        <f t="shared" ca="1" si="267"/>
        <v>5172002.7787073981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1241852.396173992</v>
      </c>
      <c r="R422" s="25">
        <f t="array" aca="1" ref="R422" ca="1">INDEX('Lorri 401b'!L:L,MATCH('Retirement Calculator'!A422,'Lorri 401b'!N:N,0),0)</f>
        <v>3923319.1965617696</v>
      </c>
      <c r="S422" s="25">
        <f t="shared" ca="1" si="267"/>
        <v>5165171.5927357618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1239097.6421866475</v>
      </c>
      <c r="R423" s="25">
        <f t="array" aca="1" ref="R423" ca="1">INDEX('Lorri 401b'!L:L,MATCH('Retirement Calculator'!A423,'Lorri 401b'!N:N,0),0)</f>
        <v>3919214.3013025955</v>
      </c>
      <c r="S423" s="25">
        <f t="shared" ca="1" si="267"/>
        <v>5158311.9434892433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1236331.4100576891</v>
      </c>
      <c r="R424" s="25">
        <f t="array" aca="1" ref="R424" ca="1">INDEX('Lorri 401b'!L:L,MATCH('Retirement Calculator'!A424,'Lorri 401b'!N:N,0),0)</f>
        <v>3915092.3023131751</v>
      </c>
      <c r="S424" s="25">
        <f t="shared" ca="1" si="267"/>
        <v>5151423.7123708641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1233553.6519615266</v>
      </c>
      <c r="R425" s="25">
        <f t="array" aca="1" ref="R425" ca="1">INDEX('Lorri 401b'!L:L,MATCH('Retirement Calculator'!A425,'Lorri 401b'!N:N,0),0)</f>
        <v>3910953.1283279653</v>
      </c>
      <c r="S425" s="25">
        <f t="shared" ca="1" si="267"/>
        <v>5144506.7802894916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1230764.3198732969</v>
      </c>
      <c r="R426" s="25">
        <f t="array" aca="1" ref="R426" ca="1">INDEX('Lorri 401b'!L:L,MATCH('Retirement Calculator'!A426,'Lorri 401b'!N:N,0),0)</f>
        <v>3906796.7077844841</v>
      </c>
      <c r="S426" s="25">
        <f t="shared" ca="1" si="267"/>
        <v>5137561.0276577808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1227963.3655680327</v>
      </c>
      <c r="R427" s="25">
        <f t="array" aca="1" ref="R427" ca="1">INDEX('Lorri 401b'!L:L,MATCH('Retirement Calculator'!A427,'Lorri 401b'!N:N,0),0)</f>
        <v>3902622.9688220718</v>
      </c>
      <c r="S427" s="25">
        <f t="shared" ca="1" si="267"/>
        <v>5130586.3343901047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1225150.7406198301</v>
      </c>
      <c r="R428" s="25">
        <f t="array" aca="1" ref="R428" ca="1">INDEX('Lorri 401b'!L:L,MATCH('Retirement Calculator'!A428,'Lorri 401b'!N:N,0),0)</f>
        <v>3898431.8392806491</v>
      </c>
      <c r="S428" s="25">
        <f t="shared" ca="1" si="267"/>
        <v>5123582.5799004789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1222326.39640101</v>
      </c>
      <c r="R429" s="25">
        <f t="array" aca="1" ref="R429" ca="1">INDEX('Lorri 401b'!L:L,MATCH('Retirement Calculator'!A429,'Lorri 401b'!N:N,0),0)</f>
        <v>3894223.2466994706</v>
      </c>
      <c r="S429" s="25">
        <f t="shared" ca="1" si="267"/>
        <v>5116549.6431004805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1219490.2840812781</v>
      </c>
      <c r="R430" s="25">
        <f t="array" aca="1" ref="R430" ca="1">INDEX('Lorri 401b'!L:L,MATCH('Retirement Calculator'!A430,'Lorri 401b'!N:N,0),0)</f>
        <v>3889997.1183158704</v>
      </c>
      <c r="S430" s="25">
        <f t="shared" ca="1" si="267"/>
        <v>5109487.4023971483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1216642.3546268807</v>
      </c>
      <c r="R431" s="25">
        <f t="array" aca="1" ref="R431" ca="1">INDEX('Lorri 401b'!L:L,MATCH('Retirement Calculator'!A431,'Lorri 401b'!N:N,0),0)</f>
        <v>3885753.3810640052</v>
      </c>
      <c r="S431" s="25">
        <f t="shared" ca="1" si="267"/>
        <v>5102395.7356908862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1213782.5587997567</v>
      </c>
      <c r="R432" s="25">
        <f t="array" aca="1" ref="R432" ca="1">INDEX('Lorri 401b'!L:L,MATCH('Retirement Calculator'!A432,'Lorri 401b'!N:N,0),0)</f>
        <v>3881491.9615735905</v>
      </c>
      <c r="S432" s="25">
        <f t="shared" ca="1" si="267"/>
        <v>5095274.5203733472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1210910.8471566862</v>
      </c>
      <c r="R433" s="25">
        <f t="array" aca="1" ref="R433" ca="1">INDEX('Lorri 401b'!L:L,MATCH('Retirement Calculator'!A433,'Lorri 401b'!N:N,0),0)</f>
        <v>3877212.7861686326</v>
      </c>
      <c r="S433" s="25">
        <f t="shared" ca="1" si="267"/>
        <v>5088123.6333253188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1208027.1700484364</v>
      </c>
      <c r="R434" s="25">
        <f t="array" aca="1" ref="R434" ca="1">INDEX('Lorri 401b'!L:L,MATCH('Retirement Calculator'!A434,'Lorri 401b'!N:N,0),0)</f>
        <v>3872915.780866154</v>
      </c>
      <c r="S434" s="25">
        <f t="shared" ca="1" si="267"/>
        <v>5080942.9509145906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1205131.477618902</v>
      </c>
      <c r="R435" s="25">
        <f t="array" aca="1" ref="R435" ca="1">INDEX('Lorri 401b'!L:L,MATCH('Retirement Calculator'!A435,'Lorri 401b'!N:N,0),0)</f>
        <v>3868600.8713749149</v>
      </c>
      <c r="S435" s="25">
        <f t="shared" ca="1" si="267"/>
        <v>5073732.3489938173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1202223.7198042446</v>
      </c>
      <c r="R436" s="25">
        <f t="array" aca="1" ref="R436" ca="1">INDEX('Lorri 401b'!L:L,MATCH('Retirement Calculator'!A436,'Lorri 401b'!N:N,0),0)</f>
        <v>3864267.9830941292</v>
      </c>
      <c r="S436" s="25">
        <f t="shared" ca="1" si="267"/>
        <v>5066491.7028983738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1199303.8463320262</v>
      </c>
      <c r="R437" s="25">
        <f t="array" aca="1" ref="R437" ca="1">INDEX('Lorri 401b'!L:L,MATCH('Retirement Calculator'!A437,'Lorri 401b'!N:N,0),0)</f>
        <v>3859917.0411121733</v>
      </c>
      <c r="S437" s="25">
        <f t="shared" ca="1" si="267"/>
        <v>5059220.8874442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1196371.8067203402</v>
      </c>
      <c r="R438" s="25">
        <f t="array" aca="1" ref="R438" ca="1">INDEX('Lorri 401b'!L:L,MATCH('Retirement Calculator'!A438,'Lorri 401b'!N:N,0),0)</f>
        <v>3855547.970205293</v>
      </c>
      <c r="S438" s="25">
        <f t="shared" ca="1" si="267"/>
        <v>5051919.7769256327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1193427.5502769388</v>
      </c>
      <c r="R439" s="25">
        <f t="array" aca="1" ref="R439" ca="1">INDEX('Lorri 401b'!L:L,MATCH('Retirement Calculator'!A439,'Lorri 401b'!N:N,0),0)</f>
        <v>3851160.6948363003</v>
      </c>
      <c r="S439" s="25">
        <f t="shared" ca="1" si="267"/>
        <v>5044588.2451132387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1190471.0260983566</v>
      </c>
      <c r="R440" s="25">
        <f t="array" aca="1" ref="R440" ca="1">INDEX('Lorri 401b'!L:L,MATCH('Retirement Calculator'!A440,'Lorri 401b'!N:N,0),0)</f>
        <v>3846755.1391532705</v>
      </c>
      <c r="S440" s="25">
        <f t="shared" ca="1" si="267"/>
        <v>5037226.1652516276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1187502.1830690303</v>
      </c>
      <c r="R441" s="25">
        <f t="array" aca="1" ref="R441" ca="1">INDEX('Lorri 401b'!L:L,MATCH('Retirement Calculator'!A441,'Lorri 401b'!N:N,0),0)</f>
        <v>3842331.226988228</v>
      </c>
      <c r="S441" s="25">
        <f t="shared" ca="1" si="267"/>
        <v>5029833.4100572579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1184520.9698604152</v>
      </c>
      <c r="R442" s="25">
        <f t="array" aca="1" ref="R442" ca="1">INDEX('Lorri 401b'!L:L,MATCH('Retirement Calculator'!A442,'Lorri 401b'!N:N,0),0)</f>
        <v>3837888.881855831</v>
      </c>
      <c r="S442" s="25">
        <f t="shared" ca="1" si="267"/>
        <v>5022409.8517162465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1181527.3349300975</v>
      </c>
      <c r="R443" s="25">
        <f t="array" aca="1" ref="R443" ca="1">INDEX('Lorri 401b'!L:L,MATCH('Retirement Calculator'!A443,'Lorri 401b'!N:N,0),0)</f>
        <v>3833428.0269520492</v>
      </c>
      <c r="S443" s="25">
        <f t="shared" ca="1" si="267"/>
        <v>5014955.3618821464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1178521.2265209034</v>
      </c>
      <c r="R444" s="25">
        <f t="array" aca="1" ref="R444" ca="1">INDEX('Lorri 401b'!L:L,MATCH('Retirement Calculator'!A444,'Lorri 401b'!N:N,0),0)</f>
        <v>3828948.5851528351</v>
      </c>
      <c r="S444" s="25">
        <f t="shared" ca="1" si="267"/>
        <v>5007469.8116737381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1175502.5926600043</v>
      </c>
      <c r="R445" s="25">
        <f t="array" aca="1" ref="R445" ca="1">INDEX('Lorri 401b'!L:L,MATCH('Retirement Calculator'!A445,'Lorri 401b'!N:N,0),0)</f>
        <v>3824450.4790127906</v>
      </c>
      <c r="S445" s="25">
        <f t="shared" ca="1" si="267"/>
        <v>4999953.0716727953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1172471.3811580183</v>
      </c>
      <c r="R446" s="25">
        <f t="array" aca="1" ref="R446" ca="1">INDEX('Lorri 401b'!L:L,MATCH('Retirement Calculator'!A446,'Lorri 401b'!N:N,0),0)</f>
        <v>3819933.6307638292</v>
      </c>
      <c r="S446" s="25">
        <f t="shared" ca="1" si="267"/>
        <v>4992405.0119218472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1169427.5396081072</v>
      </c>
      <c r="R447" s="25">
        <f t="array" aca="1" ref="R447" ca="1">INDEX('Lorri 401b'!L:L,MATCH('Retirement Calculator'!A447,'Lorri 401b'!N:N,0),0)</f>
        <v>3815397.9623138309</v>
      </c>
      <c r="S447" s="25">
        <f t="shared" ca="1" si="267"/>
        <v>4984825.5019219378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1166371.0153850715</v>
      </c>
      <c r="R448" s="25">
        <f t="array" aca="1" ref="R448" ca="1">INDEX('Lorri 401b'!L:L,MATCH('Retirement Calculator'!A448,'Lorri 401b'!N:N,0),0)</f>
        <v>3810843.3952452908</v>
      </c>
      <c r="S448" s="25">
        <f t="shared" ca="1" si="267"/>
        <v>4977214.4106303621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1163301.7556444397</v>
      </c>
      <c r="R449" s="25">
        <f t="array" aca="1" ref="R449" ca="1">INDEX('Lorri 401b'!L:L,MATCH('Retirement Calculator'!A449,'Lorri 401b'!N:N,0),0)</f>
        <v>3806269.8508139648</v>
      </c>
      <c r="S449" s="25">
        <f t="shared" ca="1" si="267"/>
        <v>4969571.606458405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1160219.7073215554</v>
      </c>
      <c r="R450" s="25">
        <f t="array" aca="1" ref="R450" ca="1">INDEX('Lorri 401b'!L:L,MATCH('Retirement Calculator'!A450,'Lorri 401b'!N:N,0),0)</f>
        <v>3801677.2499475083</v>
      </c>
      <c r="S450" s="25">
        <f t="shared" ca="1" si="267"/>
        <v>4961896.9572690632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1157124.817130659</v>
      </c>
      <c r="R451" s="25">
        <f t="array" aca="1" ref="R451" ca="1">INDEX('Lorri 401b'!L:L,MATCH('Retirement Calculator'!A451,'Lorri 401b'!N:N,0),0)</f>
        <v>3797065.5132441083</v>
      </c>
      <c r="S451" s="25">
        <f t="shared" ca="1" si="267"/>
        <v>4954190.3303747671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1154017.0315639672</v>
      </c>
      <c r="R452" s="25">
        <f t="array" aca="1" ref="R452" ca="1">INDEX('Lorri 401b'!L:L,MATCH('Retirement Calculator'!A452,'Lorri 401b'!N:N,0),0)</f>
        <v>3792434.5609711111</v>
      </c>
      <c r="S452" s="25">
        <f t="shared" ca="1" si="267"/>
        <v>4946451.5925350785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1150896.2968907475</v>
      </c>
      <c r="R453" s="25">
        <f t="array" aca="1" ref="R453" ca="1">INDEX('Lorri 401b'!L:L,MATCH('Retirement Calculator'!A453,'Lorri 401b'!N:N,0),0)</f>
        <v>3787784.3130636429</v>
      </c>
      <c r="S453" s="25">
        <f t="shared" ca="1" si="267"/>
        <v>4938680.6099543907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1147762.5591563894</v>
      </c>
      <c r="R454" s="25">
        <f t="array" aca="1" ref="R454" ca="1">INDEX('Lorri 401b'!L:L,MATCH('Retirement Calculator'!A454,'Lorri 401b'!N:N,0),0)</f>
        <v>3783114.6891232268</v>
      </c>
      <c r="S454" s="25">
        <f t="shared" ca="1" si="267"/>
        <v>4930877.2482796162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1144615.7641814717</v>
      </c>
      <c r="R455" s="25">
        <f t="array" aca="1" ref="R455" ca="1">INDEX('Lorri 401b'!L:L,MATCH('Retirement Calculator'!A455,'Lorri 401b'!N:N,0),0)</f>
        <v>3778425.6084163925</v>
      </c>
      <c r="S455" s="25">
        <f t="shared" ca="1" si="267"/>
        <v>4923041.3725978639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1141455.8575608251</v>
      </c>
      <c r="R456" s="25">
        <f t="array" aca="1" ref="R456" ca="1">INDEX('Lorri 401b'!L:L,MATCH('Retirement Calculator'!A456,'Lorri 401b'!N:N,0),0)</f>
        <v>3773716.9898732794</v>
      </c>
      <c r="S456" s="25">
        <f t="shared" ca="1" si="267"/>
        <v>4915172.8474341044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1138282.7846625925</v>
      </c>
      <c r="R457" s="25">
        <f t="array" aca="1" ref="R457" ca="1">INDEX('Lorri 401b'!L:L,MATCH('Retirement Calculator'!A457,'Lorri 401b'!N:N,0),0)</f>
        <v>3768988.7520862366</v>
      </c>
      <c r="S457" s="25">
        <f t="shared" ca="1" si="267"/>
        <v>4907271.5367488293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1135096.4906272837</v>
      </c>
      <c r="R458" s="25">
        <f t="array" aca="1" ref="R458" ca="1">INDEX('Lorri 401b'!L:L,MATCH('Retirement Calculator'!A458,'Lorri 401b'!N:N,0),0)</f>
        <v>3764240.8133084145</v>
      </c>
      <c r="S458" s="25">
        <f t="shared" ca="1" si="267"/>
        <v>4899337.3039356982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1131896.9203668279</v>
      </c>
      <c r="R459" s="25">
        <f t="array" aca="1" ref="R459" ca="1">INDEX('Lorri 401b'!L:L,MATCH('Retirement Calculator'!A459,'Lorri 401b'!N:N,0),0)</f>
        <v>3759473.0914523518</v>
      </c>
      <c r="S459" s="25">
        <f t="shared" ca="1" si="267"/>
        <v>4891370.0118191801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1128684.0185636203</v>
      </c>
      <c r="R460" s="25">
        <f t="array" aca="1" ref="R460" ca="1">INDEX('Lorri 401b'!L:L,MATCH('Retirement Calculator'!A460,'Lorri 401b'!N:N,0),0)</f>
        <v>3754685.5040885555</v>
      </c>
      <c r="S460" s="25">
        <f t="shared" ca="1" si="267"/>
        <v>4883369.5226521753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1125457.7296695658</v>
      </c>
      <c r="R461" s="25">
        <f t="array" aca="1" ref="R461" ca="1">INDEX('Lorri 401b'!L:L,MATCH('Retirement Calculator'!A461,'Lorri 401b'!N:N,0),0)</f>
        <v>3749877.9684440764</v>
      </c>
      <c r="S461" s="25">
        <f t="shared" ca="1" si="267"/>
        <v>4875335.6981136426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1122217.9979051196</v>
      </c>
      <c r="R462" s="25">
        <f t="array" aca="1" ref="R462" ca="1">INDEX('Lorri 401b'!L:L,MATCH('Retirement Calculator'!A462,'Lorri 401b'!N:N,0),0)</f>
        <v>3745050.4014010788</v>
      </c>
      <c r="S462" s="25">
        <f t="shared" ca="1" si="267"/>
        <v>4867268.3993061986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1118964.7672583214</v>
      </c>
      <c r="R463" s="25">
        <f t="array" aca="1" ref="R463" ca="1">INDEX('Lorri 401b'!L:L,MATCH('Retirement Calculator'!A463,'Lorri 401b'!N:N,0),0)</f>
        <v>3740202.7194954022</v>
      </c>
      <c r="S463" s="25">
        <f t="shared" ca="1" si="267"/>
        <v>4859167.4867537236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1115697.9814838283</v>
      </c>
      <c r="R464" s="25">
        <f t="array" aca="1" ref="R464" ca="1">INDEX('Lorri 401b'!L:L,MATCH('Retirement Calculator'!A464,'Lorri 401b'!N:N,0),0)</f>
        <v>3735334.8389151185</v>
      </c>
      <c r="S464" s="25">
        <f t="shared" ca="1" si="267"/>
        <v>4851032.8203989472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1112417.5841019414</v>
      </c>
      <c r="R465" s="25">
        <f t="array" aca="1" ref="R465" ca="1">INDEX('Lorri 401b'!L:L,MATCH('Retirement Calculator'!A465,'Lorri 401b'!N:N,0),0)</f>
        <v>3730446.6754990835</v>
      </c>
      <c r="S465" s="25">
        <f t="shared" ca="1" si="267"/>
        <v>4842864.2596010249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1109123.51839763</v>
      </c>
      <c r="R466" s="25">
        <f t="array" aca="1" ref="R466" ca="1">INDEX('Lorri 401b'!L:L,MATCH('Retirement Calculator'!A466,'Lorri 401b'!N:N,0),0)</f>
        <v>3725538.1447354816</v>
      </c>
      <c r="S466" s="25">
        <f t="shared" ca="1" si="267"/>
        <v>4834661.6631331118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1105815.7274195505</v>
      </c>
      <c r="R467" s="25">
        <f t="array" aca="1" ref="R467" ca="1">INDEX('Lorri 401b'!L:L,MATCH('Retirement Calculator'!A467,'Lorri 401b'!N:N,0),0)</f>
        <v>3720609.1617603647</v>
      </c>
      <c r="S467" s="25">
        <f t="shared" ca="1" si="267"/>
        <v>4826424.8891799152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1102494.1539790626</v>
      </c>
      <c r="R468" s="25">
        <f t="array" aca="1" ref="R468" ca="1">INDEX('Lorri 401b'!L:L,MATCH('Retirement Calculator'!A468,'Lorri 401b'!N:N,0),0)</f>
        <v>3715659.6413561851</v>
      </c>
      <c r="S468" s="25">
        <f t="shared" ca="1" si="267"/>
        <v>4818153.7953352481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1099158.7406492392</v>
      </c>
      <c r="R469" s="25">
        <f t="array" aca="1" ref="R469" ca="1">INDEX('Lorri 401b'!L:L,MATCH('Retirement Calculator'!A469,'Lorri 401b'!N:N,0),0)</f>
        <v>3710689.4979503215</v>
      </c>
      <c r="S469" s="25">
        <f t="shared" ca="1" si="267"/>
        <v>4809848.2385995612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1095809.4297638747</v>
      </c>
      <c r="R470" s="25">
        <f t="array" aca="1" ref="R470" ca="1">INDEX('Lorri 401b'!L:L,MATCH('Retirement Calculator'!A470,'Lorri 401b'!N:N,0),0)</f>
        <v>3705698.6456136</v>
      </c>
      <c r="S470" s="25">
        <f t="shared" ca="1" si="267"/>
        <v>4801508.0753774745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1092446.1634164881</v>
      </c>
      <c r="R471" s="25">
        <f t="array" aca="1" ref="R471" ca="1">INDEX('Lorri 401b'!L:L,MATCH('Retirement Calculator'!A471,'Lorri 401b'!N:N,0),0)</f>
        <v>3700686.998058809</v>
      </c>
      <c r="S471" s="25">
        <f t="shared" ca="1" si="267"/>
        <v>4793133.1614752971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1089068.8834593208</v>
      </c>
      <c r="R472" s="25">
        <f t="array" aca="1" ref="R472" ca="1">INDEX('Lorri 401b'!L:L,MATCH('Retirement Calculator'!A472,'Lorri 401b'!N:N,0),0)</f>
        <v>3695654.4686392061</v>
      </c>
      <c r="S472" s="25">
        <f t="shared" ca="1" si="267"/>
        <v>4784723.3520985264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1085677.5315023318</v>
      </c>
      <c r="R473" s="25">
        <f t="array" aca="1" ref="R473" ca="1">INDEX('Lorri 401b'!L:L,MATCH('Retirement Calculator'!A473,'Lorri 401b'!N:N,0),0)</f>
        <v>3690600.9703470217</v>
      </c>
      <c r="S473" s="25">
        <f t="shared" ca="1" si="267"/>
        <v>4776278.5018493533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1082272.0489121887</v>
      </c>
      <c r="R474" s="25">
        <f t="array" aca="1" ref="R474" ca="1">INDEX('Lorri 401b'!L:L,MATCH('Retirement Calculator'!A474,'Lorri 401b'!N:N,0),0)</f>
        <v>3685526.4158119531</v>
      </c>
      <c r="S474" s="25">
        <f t="shared" ca="1" si="267"/>
        <v>4767798.4647241421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1078852.3768112534</v>
      </c>
      <c r="R475" s="25">
        <f t="array" aca="1" ref="R475" ca="1">INDEX('Lorri 401b'!L:L,MATCH('Retirement Calculator'!A475,'Lorri 401b'!N:N,0),0)</f>
        <v>3680430.7172996551</v>
      </c>
      <c r="S475" s="25">
        <f t="shared" ca="1" si="267"/>
        <v>4759283.094110908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1075418.456076564</v>
      </c>
      <c r="R476" s="25">
        <f t="array" aca="1" ref="R476" ca="1">INDEX('Lorri 401b'!L:L,MATCH('Retirement Calculator'!A476,'Lorri 401b'!N:N,0),0)</f>
        <v>3675313.7867102223</v>
      </c>
      <c r="S476" s="25">
        <f t="shared" ca="1" si="267"/>
        <v>4750732.2427867865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1071970.2273388135</v>
      </c>
      <c r="R477" s="25">
        <f t="array" aca="1" ref="R477" ca="1">INDEX('Lorri 401b'!L:L,MATCH('Retirement Calculator'!A477,'Lorri 401b'!N:N,0),0)</f>
        <v>3670175.5355766672</v>
      </c>
      <c r="S477" s="25">
        <f t="shared" ca="1" si="267"/>
        <v>4742145.7629154809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1068507.6309813224</v>
      </c>
      <c r="R478" s="25">
        <f t="array" aca="1" ref="R478" ca="1">INDEX('Lorri 401b'!L:L,MATCH('Retirement Calculator'!A478,'Lorri 401b'!N:N,0),0)</f>
        <v>3665015.8750633886</v>
      </c>
      <c r="S478" s="25">
        <f t="shared" ca="1" si="267"/>
        <v>4733523.506044711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1065030.6071390084</v>
      </c>
      <c r="R479" s="25">
        <f t="array" aca="1" ref="R479" ca="1">INDEX('Lorri 401b'!L:L,MATCH('Retirement Calculator'!A479,'Lorri 401b'!N:N,0),0)</f>
        <v>3659834.7159646382</v>
      </c>
      <c r="S479" s="25">
        <f t="shared" ca="1" si="267"/>
        <v>4724865.3231036467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1061539.0956973515</v>
      </c>
      <c r="R480" s="25">
        <f t="array" aca="1" ref="R480" ca="1">INDEX('Lorri 401b'!L:L,MATCH('Retirement Calculator'!A480,'Lorri 401b'!N:N,0),0)</f>
        <v>3654631.9687029761</v>
      </c>
      <c r="S480" s="25">
        <f t="shared" ca="1" si="267"/>
        <v>4716171.0644003274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1058033.0362913543</v>
      </c>
      <c r="R481" s="25">
        <f t="array" aca="1" ref="R481" ca="1">INDEX('Lorri 401b'!L:L,MATCH('Retirement Calculator'!A481,'Lorri 401b'!N:N,0),0)</f>
        <v>3649407.5433277241</v>
      </c>
      <c r="S481" s="25">
        <f t="shared" ca="1" si="267"/>
        <v>4707440.579619078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1054512.3683044987</v>
      </c>
      <c r="R482" s="25">
        <f t="array" aca="1" ref="R482" ca="1">INDEX('Lorri 401b'!L:L,MATCH('Retirement Calculator'!A482,'Lorri 401b'!N:N,0),0)</f>
        <v>3644161.3495134083</v>
      </c>
      <c r="S482" s="25">
        <f t="shared" ca="1" si="267"/>
        <v>4698673.7178179072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1050977.0308676979</v>
      </c>
      <c r="R483" s="25">
        <f t="array" aca="1" ref="R483" ca="1">INDEX('Lorri 401b'!L:L,MATCH('Retirement Calculator'!A483,'Lorri 401b'!N:N,0),0)</f>
        <v>3638893.2965581995</v>
      </c>
      <c r="S483" s="25">
        <f t="shared" ca="1" si="267"/>
        <v>4689870.3274258971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1047426.9628582438</v>
      </c>
      <c r="R484" s="25">
        <f t="array" aca="1" ref="R484" ca="1">INDEX('Lorri 401b'!L:L,MATCH('Retirement Calculator'!A484,'Lorri 401b'!N:N,0),0)</f>
        <v>3633603.2933823443</v>
      </c>
      <c r="S484" s="25">
        <f t="shared" ca="1" si="267"/>
        <v>4681030.2562405877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1043862.1028987503</v>
      </c>
      <c r="R485" s="25">
        <f t="array" aca="1" ref="R485" ca="1">INDEX('Lorri 401b'!L:L,MATCH('Retirement Calculator'!A485,'Lorri 401b'!N:N,0),0)</f>
        <v>3628291.2485265895</v>
      </c>
      <c r="S485" s="25">
        <f t="shared" ca="1" si="267"/>
        <v>4672153.3514253395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1040282.3893560923</v>
      </c>
      <c r="R486" s="25">
        <f t="array" aca="1" ref="R486" ca="1">INDEX('Lorri 401b'!L:L,MATCH('Retirement Calculator'!A486,'Lorri 401b'!N:N,0),0)</f>
        <v>3622957.0701506026</v>
      </c>
      <c r="S486" s="25">
        <f t="shared" ca="1" si="267"/>
        <v>4663239.4595066952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1036687.7603403399</v>
      </c>
      <c r="R487" s="25">
        <f t="array" aca="1" ref="R487" ca="1">INDEX('Lorri 401b'!L:L,MATCH('Retirement Calculator'!A487,'Lorri 401b'!N:N,0),0)</f>
        <v>3617600.666031382</v>
      </c>
      <c r="S487" s="25">
        <f t="shared" ca="1" si="267"/>
        <v>4654288.4263717216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1033078.1537036884</v>
      </c>
      <c r="R488" s="25">
        <f t="array" aca="1" ref="R488" ca="1">INDEX('Lorri 401b'!L:L,MATCH('Retirement Calculator'!A488,'Lorri 401b'!N:N,0),0)</f>
        <v>3612221.9435616648</v>
      </c>
      <c r="S488" s="25">
        <f t="shared" ca="1" si="267"/>
        <v>4645300.0972653534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1029453.5070393843</v>
      </c>
      <c r="R489" s="25">
        <f t="array" aca="1" ref="R489" ca="1">INDEX('Lorri 401b'!L:L,MATCH('Retirement Calculator'!A489,'Lorri 401b'!N:N,0),0)</f>
        <v>3606820.8097483236</v>
      </c>
      <c r="S489" s="25">
        <f t="shared" ca="1" si="267"/>
        <v>4636274.3167877076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1025813.7576806457</v>
      </c>
      <c r="R490" s="25">
        <f t="array" aca="1" ref="R490" ca="1">INDEX('Lorri 401b'!L:L,MATCH('Retirement Calculator'!A490,'Lorri 401b'!N:N,0),0)</f>
        <v>3601397.1712107603</v>
      </c>
      <c r="S490" s="25">
        <f t="shared" ca="1" si="267"/>
        <v>4627210.9288914055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1022158.8426995788</v>
      </c>
      <c r="R491" s="25">
        <f t="array" aca="1" ref="R491" ca="1">INDEX('Lorri 401b'!L:L,MATCH('Retirement Calculator'!A491,'Lorri 401b'!N:N,0),0)</f>
        <v>3595950.9341792907</v>
      </c>
      <c r="S491" s="25">
        <f t="shared" ca="1" si="267"/>
        <v>4618109.7768788692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1018488.6989060909</v>
      </c>
      <c r="R492" s="25">
        <f t="array" aca="1" ref="R492" ca="1">INDEX('Lorri 401b'!L:L,MATCH('Retirement Calculator'!A492,'Lorri 401b'!N:N,0),0)</f>
        <v>3590482.0044935234</v>
      </c>
      <c r="S492" s="25">
        <f t="shared" ca="1" si="267"/>
        <v>4608970.7033996144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1014803.2628467968</v>
      </c>
      <c r="R493" s="25">
        <f t="array" aca="1" ref="R493" ca="1">INDEX('Lorri 401b'!L:L,MATCH('Retirement Calculator'!A493,'Lorri 401b'!N:N,0),0)</f>
        <v>3584990.2876007319</v>
      </c>
      <c r="S493" s="25">
        <f t="shared" ca="1" si="267"/>
        <v>4599793.5504475292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1011102.4708039223</v>
      </c>
      <c r="R494" s="25">
        <f t="array" aca="1" ref="R494" ca="1">INDEX('Lorri 401b'!L:L,MATCH('Retirement Calculator'!A494,'Lorri 401b'!N:N,0),0)</f>
        <v>3579475.6885542204</v>
      </c>
      <c r="S494" s="25">
        <f t="shared" ca="1" si="267"/>
        <v>4590578.1593581429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1007386.2587942025</v>
      </c>
      <c r="R495" s="25">
        <f t="array" aca="1" ref="R495" ca="1">INDEX('Lorri 401b'!L:L,MATCH('Retirement Calculator'!A495,'Lorri 401b'!N:N,0),0)</f>
        <v>3573938.1120116818</v>
      </c>
      <c r="S495" s="25">
        <f t="shared" ca="1" si="267"/>
        <v>4581324.3708058838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1003654.5625677755</v>
      </c>
      <c r="R496" s="25">
        <f t="array" aca="1" ref="R496" ca="1">INDEX('Lorri 401b'!L:L,MATCH('Retirement Calculator'!A496,'Lorri 401b'!N:N,0),0)</f>
        <v>3568377.4622335494</v>
      </c>
      <c r="S496" s="25">
        <f t="shared" ca="1" si="267"/>
        <v>4572032.0248013251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999907.31760707172</v>
      </c>
      <c r="R497" s="25">
        <f t="array" aca="1" ref="R497" ca="1">INDEX('Lorri 401b'!L:L,MATCH('Retirement Calculator'!A497,'Lorri 401b'!N:N,0),0)</f>
        <v>3562793.6430813414</v>
      </c>
      <c r="S497" s="25">
        <f t="shared" ca="1" si="267"/>
        <v>4562700.9606884131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996144.45912569831</v>
      </c>
      <c r="R498" s="25">
        <f t="array" aca="1" ref="R498" ca="1">INDEX('Lorri 401b'!L:L,MATCH('Retirement Calculator'!A498,'Lorri 401b'!N:N,0),0)</f>
        <v>3557186.5580159989</v>
      </c>
      <c r="S498" s="25">
        <f t="shared" ca="1" si="267"/>
        <v>4553331.017141697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992365.92206731928</v>
      </c>
      <c r="R499" s="25">
        <f t="array" aca="1" ref="R499" ca="1">INDEX('Lorri 401b'!L:L,MATCH('Retirement Calculator'!A499,'Lorri 401b'!N:N,0),0)</f>
        <v>3551556.1100962176</v>
      </c>
      <c r="S499" s="25">
        <f t="shared" ca="1" si="267"/>
        <v>4543922.0321635371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988571.64110453031</v>
      </c>
      <c r="R500" s="25">
        <f t="array" aca="1" ref="R500" ca="1">INDEX('Lorri 401b'!L:L,MATCH('Retirement Calculator'!A500,'Lorri 401b'!N:N,0),0)</f>
        <v>3545902.2019767705</v>
      </c>
      <c r="S500" s="25">
        <f t="shared" ca="1" si="267"/>
        <v>4534473.8430813011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984761.5506377297</v>
      </c>
      <c r="R501" s="25">
        <f t="array" aca="1" ref="R501" ca="1">INDEX('Lorri 401b'!L:L,MATCH('Retirement Calculator'!A501,'Lorri 401b'!N:N,0),0)</f>
        <v>3540224.7359068259</v>
      </c>
      <c r="S501" s="25">
        <f t="shared" ca="1" si="267"/>
        <v>4524986.2865445558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980935.58479398408</v>
      </c>
      <c r="R502" s="25">
        <f t="array" aca="1" ref="R502" ca="1">INDEX('Lorri 401b'!L:L,MATCH('Retirement Calculator'!A502,'Lorri 401b'!N:N,0),0)</f>
        <v>3534523.6137282564</v>
      </c>
      <c r="S502" s="25">
        <f t="shared" ca="1" si="267"/>
        <v>4515459.1985222409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977093.67742588953</v>
      </c>
      <c r="R503" s="25">
        <f t="array" aca="1" ref="R503" ca="1">INDEX('Lorri 401b'!L:L,MATCH('Retirement Calculator'!A503,'Lorri 401b'!N:N,0),0)</f>
        <v>3528798.7368739429</v>
      </c>
      <c r="S503" s="25">
        <f t="shared" ca="1" si="267"/>
        <v>4505892.4142998327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973235.76211042795</v>
      </c>
      <c r="R504" s="25">
        <f t="array" aca="1" ref="R504" ca="1">INDEX('Lorri 401b'!L:L,MATCH('Retirement Calculator'!A504,'Lorri 401b'!N:N,0),0)</f>
        <v>3523050.0063660699</v>
      </c>
      <c r="S504" s="25">
        <f t="shared" ca="1" si="267"/>
        <v>4496285.7684764974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969361.77214781858</v>
      </c>
      <c r="R505" s="25">
        <f t="array" aca="1" ref="R505" ca="1">INDEX('Lorri 401b'!L:L,MATCH('Retirement Calculator'!A505,'Lorri 401b'!N:N,0),0)</f>
        <v>3517277.3228144138</v>
      </c>
      <c r="S505" s="25">
        <f t="shared" ca="1" si="267"/>
        <v>4486639.0949622327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965471.64056036505</v>
      </c>
      <c r="R506" s="25">
        <f t="array" aca="1" ref="R506" ca="1">INDEX('Lorri 401b'!L:L,MATCH('Retirement Calculator'!A506,'Lorri 401b'!N:N,0),0)</f>
        <v>3511480.5864146259</v>
      </c>
      <c r="S506" s="25">
        <f t="shared" ca="1" si="267"/>
        <v>4476952.2269749912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961565.30009129713</v>
      </c>
      <c r="R507" s="25">
        <f t="array" aca="1" ref="R507" ca="1">INDEX('Lorri 401b'!L:L,MATCH('Retirement Calculator'!A507,'Lorri 401b'!N:N,0),0)</f>
        <v>3505659.6969465055</v>
      </c>
      <c r="S507" s="25">
        <f t="shared" ca="1" si="267"/>
        <v>4467224.9970378028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957642.68320360803</v>
      </c>
      <c r="R508" s="25">
        <f t="array" aca="1" ref="R508" ca="1">INDEX('Lorri 401b'!L:L,MATCH('Retirement Calculator'!A508,'Lorri 401b'!N:N,0),0)</f>
        <v>3499814.5537722679</v>
      </c>
      <c r="S508" s="25">
        <f t="shared" ca="1" si="267"/>
        <v>4457457.2369758757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953703.72207888693</v>
      </c>
      <c r="R509" s="25">
        <f t="array" aca="1" ref="R509" ca="1">INDEX('Lorri 401b'!L:L,MATCH('Retirement Calculator'!A509,'Lorri 401b'!N:N,0),0)</f>
        <v>3493945.0558348047</v>
      </c>
      <c r="S509" s="25">
        <f t="shared" ca="1" si="267"/>
        <v>4447648.7779136915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949748.34861614613</v>
      </c>
      <c r="R510" s="25">
        <f t="array" aca="1" ref="R510" ca="1">INDEX('Lorri 401b'!L:L,MATCH('Retirement Calculator'!A510,'Lorri 401b'!N:N,0),0)</f>
        <v>3488051.1016559349</v>
      </c>
      <c r="S510" s="25">
        <f t="shared" ca="1" si="267"/>
        <v>4437799.4502720814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945776.49443064397</v>
      </c>
      <c r="R511" s="25">
        <f t="array" aca="1" ref="R511" ca="1">INDEX('Lorri 401b'!L:L,MATCH('Retirement Calculator'!A511,'Lorri 401b'!N:N,0),0)</f>
        <v>3482132.5893346532</v>
      </c>
      <c r="S511" s="25">
        <f t="shared" ca="1" si="267"/>
        <v>4427909.0837652972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941788.09085270215</v>
      </c>
      <c r="R512" s="25">
        <f t="array" aca="1" ref="R512" ca="1">INDEX('Lorri 401b'!L:L,MATCH('Retirement Calculator'!A512,'Lorri 401b'!N:N,0),0)</f>
        <v>3476189.4165453664</v>
      </c>
      <c r="S512" s="25">
        <f t="shared" ca="1" si="267"/>
        <v>4417977.5073980689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937783.0689265189</v>
      </c>
      <c r="R513" s="25">
        <f t="array" aca="1" ref="R513" ca="1">INDEX('Lorri 401b'!L:L,MATCH('Retirement Calculator'!A513,'Lorri 401b'!N:N,0),0)</f>
        <v>3470221.4805361242</v>
      </c>
      <c r="S513" s="25">
        <f t="shared" ca="1" si="267"/>
        <v>4408004.5494626435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933761.35940897663</v>
      </c>
      <c r="R514" s="25">
        <f t="array" aca="1" ref="R514" ca="1">INDEX('Lorri 401b'!L:L,MATCH('Retirement Calculator'!A514,'Lorri 401b'!N:N,0),0)</f>
        <v>3464228.6781268436</v>
      </c>
      <c r="S514" s="25">
        <f t="shared" ca="1" si="267"/>
        <v>4397990.0375358202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929722.89276844449</v>
      </c>
      <c r="R515" s="25">
        <f t="array" aca="1" ref="R515" ca="1">INDEX('Lorri 401b'!L:L,MATCH('Retirement Calculator'!A515,'Lorri 401b'!N:N,0),0)</f>
        <v>3458210.9057075242</v>
      </c>
      <c r="S515" s="25">
        <f t="shared" ca="1" si="267"/>
        <v>4387933.7984759687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925667.59918357688</v>
      </c>
      <c r="R516" s="25">
        <f t="array" aca="1" ref="R516" ca="1">INDEX('Lorri 401b'!L:L,MATCH('Retirement Calculator'!A516,'Lorri 401b'!N:N,0),0)</f>
        <v>3452168.0592364576</v>
      </c>
      <c r="S516" s="25">
        <f t="shared" ca="1" si="267"/>
        <v>4377835.6584200347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921595.40854210558</v>
      </c>
      <c r="R517" s="25">
        <f t="array" aca="1" ref="R517" ca="1">INDEX('Lorri 401b'!L:L,MATCH('Retirement Calculator'!A517,'Lorri 401b'!N:N,0),0)</f>
        <v>3446100.0342384283</v>
      </c>
      <c r="S517" s="25">
        <f t="shared" ca="1" si="267"/>
        <v>4367695.4427805338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917506.25043962826</v>
      </c>
      <c r="R518" s="25">
        <f t="array" aca="1" ref="R518" ca="1">INDEX('Lorri 401b'!L:L,MATCH('Retirement Calculator'!A518,'Lorri 401b'!N:N,0),0)</f>
        <v>3440006.7258029073</v>
      </c>
      <c r="S518" s="25">
        <f t="shared" ca="1" si="267"/>
        <v>4357512.9762425357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913400.05417839054</v>
      </c>
      <c r="R519" s="25">
        <f t="array" aca="1" ref="R519" ca="1">INDEX('Lorri 401b'!L:L,MATCH('Retirement Calculator'!A519,'Lorri 401b'!N:N,0),0)</f>
        <v>3433888.0285822381</v>
      </c>
      <c r="S519" s="25">
        <f t="shared" ca="1" si="267"/>
        <v>4347288.0827606283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909276.74876606429</v>
      </c>
      <c r="R520" s="25">
        <f t="array" aca="1" ref="R520" ca="1">INDEX('Lorri 401b'!L:L,MATCH('Retirement Calculator'!A520,'Lorri 401b'!N:N,0),0)</f>
        <v>3427743.8367898162</v>
      </c>
      <c r="S520" s="25">
        <f t="shared" ca="1" si="267"/>
        <v>4337020.5855558803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905136.26291452011</v>
      </c>
      <c r="R521" s="25">
        <f t="array" aca="1" ref="R521" ca="1">INDEX('Lorri 401b'!L:L,MATCH('Retirement Calculator'!A521,'Lorri 401b'!N:N,0),0)</f>
        <v>3421574.0441982592</v>
      </c>
      <c r="S521" s="25">
        <f t="shared" ref="S521:S775" ca="1" si="527">SUM(Q521:R521)</f>
        <v>4326710.3071127795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900978.5250385945</v>
      </c>
      <c r="R522" s="25">
        <f t="array" aca="1" ref="R522" ca="1">INDEX('Lorri 401b'!L:L,MATCH('Retirement Calculator'!A522,'Lorri 401b'!N:N,0),0)</f>
        <v>3415378.544137571</v>
      </c>
      <c r="S522" s="25">
        <f t="shared" ca="1" si="527"/>
        <v>4316357.0691761654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896803.46325485245</v>
      </c>
      <c r="R523" s="25">
        <f t="array" aca="1" ref="R523" ca="1">INDEX('Lorri 401b'!L:L,MATCH('Retirement Calculator'!A523,'Lorri 401b'!N:N,0),0)</f>
        <v>3409157.2294932962</v>
      </c>
      <c r="S523" s="25">
        <f t="shared" ca="1" si="527"/>
        <v>4305960.6927481489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892611.00538034481</v>
      </c>
      <c r="R524" s="25">
        <f t="array" aca="1" ref="R524" ca="1">INDEX('Lorri 401b'!L:L,MATCH('Retirement Calculator'!A524,'Lorri 401b'!N:N,0),0)</f>
        <v>3402909.9927046704</v>
      </c>
      <c r="S524" s="25">
        <f t="shared" ca="1" si="527"/>
        <v>4295520.9980850155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888401.07893136004</v>
      </c>
      <c r="R525" s="25">
        <f t="array" aca="1" ref="R525" ca="1">INDEX('Lorri 401b'!L:L,MATCH('Retirement Calculator'!A525,'Lorri 401b'!N:N,0),0)</f>
        <v>3396636.7257627589</v>
      </c>
      <c r="S525" s="25">
        <f t="shared" ca="1" si="527"/>
        <v>4285037.8046941189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884173.61112217128</v>
      </c>
      <c r="R526" s="25">
        <f t="array" aca="1" ref="R526" ca="1">INDEX('Lorri 401b'!L:L,MATCH('Retirement Calculator'!A526,'Lorri 401b'!N:N,0),0)</f>
        <v>3390337.3202085891</v>
      </c>
      <c r="S526" s="25">
        <f t="shared" ca="1" si="527"/>
        <v>4274510.93133076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879928.52886377752</v>
      </c>
      <c r="R527" s="25">
        <f t="array" aca="1" ref="R527" ca="1">INDEX('Lorri 401b'!L:L,MATCH('Retirement Calculator'!A527,'Lorri 401b'!N:N,0),0)</f>
        <v>3384011.6671312768</v>
      </c>
      <c r="S527" s="25">
        <f t="shared" ca="1" si="527"/>
        <v>4263940.1959950542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875665.75876264041</v>
      </c>
      <c r="R528" s="25">
        <f t="array" aca="1" ref="R528" ca="1">INDEX('Lorri 401b'!L:L,MATCH('Retirement Calculator'!A528,'Lorri 401b'!N:N,0),0)</f>
        <v>3377659.6571661425</v>
      </c>
      <c r="S528" s="25">
        <f t="shared" ca="1" si="527"/>
        <v>4253325.4159287829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871385.2271194153</v>
      </c>
      <c r="R529" s="25">
        <f t="array" aca="1" ref="R529" ca="1">INDEX('Lorri 401b'!L:L,MATCH('Retirement Calculator'!A529,'Lorri 401b'!N:N,0),0)</f>
        <v>3371281.1804928202</v>
      </c>
      <c r="S529" s="25">
        <f t="shared" ca="1" si="527"/>
        <v>4242666.4076122353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867086.85992767673</v>
      </c>
      <c r="R530" s="25">
        <f t="array" aca="1" ref="R530" ca="1">INDEX('Lorri 401b'!L:L,MATCH('Retirement Calculator'!A530,'Lorri 401b'!N:N,0),0)</f>
        <v>3364876.1268333592</v>
      </c>
      <c r="S530" s="25">
        <f t="shared" ca="1" si="527"/>
        <v>4231962.9867610363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862770.58287263929</v>
      </c>
      <c r="R531" s="25">
        <f t="array" aca="1" ref="R531" ca="1">INDEX('Lorri 401b'!L:L,MATCH('Retirement Calculator'!A531,'Lorri 401b'!N:N,0),0)</f>
        <v>3358444.3854503171</v>
      </c>
      <c r="S531" s="25">
        <f t="shared" ca="1" si="527"/>
        <v>4221214.968322956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858436.32132987247</v>
      </c>
      <c r="R532" s="25">
        <f t="array" aca="1" ref="R532" ca="1">INDEX('Lorri 401b'!L:L,MATCH('Retirement Calculator'!A532,'Lorri 401b'!N:N,0),0)</f>
        <v>3351985.8451448455</v>
      </c>
      <c r="S532" s="25">
        <f t="shared" ca="1" si="527"/>
        <v>4210422.1664747177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854084.0003640108</v>
      </c>
      <c r="R533" s="25">
        <f t="array" aca="1" ref="R533" ca="1">INDEX('Lorri 401b'!L:L,MATCH('Retirement Calculator'!A533,'Lorri 401b'!N:N,0),0)</f>
        <v>3345500.3942547678</v>
      </c>
      <c r="S533" s="25">
        <f t="shared" ca="1" si="527"/>
        <v>4199584.3946187785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849713.54472745804</v>
      </c>
      <c r="R534" s="25">
        <f t="array" aca="1" ref="R534" ca="1">INDEX('Lorri 401b'!L:L,MATCH('Retirement Calculator'!A534,'Lorri 401b'!N:N,0),0)</f>
        <v>3338987.920652648</v>
      </c>
      <c r="S534" s="25">
        <f t="shared" ca="1" si="527"/>
        <v>4188701.4653801061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845324.87885908631</v>
      </c>
      <c r="R535" s="25">
        <f t="array" aca="1" ref="R535" ca="1">INDEX('Lorri 401b'!L:L,MATCH('Retirement Calculator'!A535,'Lorri 401b'!N:N,0),0)</f>
        <v>3332448.3117438527</v>
      </c>
      <c r="S535" s="25">
        <f t="shared" ca="1" si="527"/>
        <v>4177773.1906029391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840917.92688292963</v>
      </c>
      <c r="R536" s="25">
        <f t="array" aca="1" ref="R536" ca="1">INDEX('Lorri 401b'!L:L,MATCH('Retirement Calculator'!A536,'Lorri 401b'!N:N,0),0)</f>
        <v>3325881.4544646041</v>
      </c>
      <c r="S536" s="25">
        <f t="shared" ca="1" si="527"/>
        <v>4166799.3813475338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836492.61260687234</v>
      </c>
      <c r="R537" s="25">
        <f t="array" aca="1" ref="R537" ca="1">INDEX('Lorri 401b'!L:L,MATCH('Retirement Calculator'!A537,'Lorri 401b'!N:N,0),0)</f>
        <v>3319287.2352800253</v>
      </c>
      <c r="S537" s="25">
        <f t="shared" ca="1" si="527"/>
        <v>4155779.8478868976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832048.8595213315</v>
      </c>
      <c r="R538" s="25">
        <f t="array" aca="1" ref="R538" ca="1">INDEX('Lorri 401b'!L:L,MATCH('Retirement Calculator'!A538,'Lorri 401b'!N:N,0),0)</f>
        <v>3312665.5401821774</v>
      </c>
      <c r="S538" s="25">
        <f t="shared" ca="1" si="527"/>
        <v>4144714.3997035092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827586.59079793422</v>
      </c>
      <c r="R539" s="25">
        <f t="array" aca="1" ref="R539" ca="1">INDEX('Lorri 401b'!L:L,MATCH('Retirement Calculator'!A539,'Lorri 401b'!N:N,0),0)</f>
        <v>3306016.2546880888</v>
      </c>
      <c r="S539" s="25">
        <f t="shared" ca="1" si="527"/>
        <v>4133602.845486023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823105.72928818944</v>
      </c>
      <c r="R540" s="25">
        <f t="array" aca="1" ref="R540" ca="1">INDEX('Lorri 401b'!L:L,MATCH('Retirement Calculator'!A540,'Lorri 401b'!N:N,0),0)</f>
        <v>3299339.2638377747</v>
      </c>
      <c r="S540" s="25">
        <f t="shared" ca="1" si="527"/>
        <v>4122444.993125964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818606.19752215408</v>
      </c>
      <c r="R541" s="25">
        <f t="array" aca="1" ref="R541" ca="1">INDEX('Lorri 401b'!L:L,MATCH('Retirement Calculator'!A541,'Lorri 401b'!N:N,0),0)</f>
        <v>3292634.4521922511</v>
      </c>
      <c r="S541" s="25">
        <f t="shared" ca="1" si="527"/>
        <v>4111240.6497144052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814087.91770709353</v>
      </c>
      <c r="R542" s="25">
        <f t="array" aca="1" ref="R542" ca="1">INDEX('Lorri 401b'!L:L,MATCH('Retirement Calculator'!A542,'Lorri 401b'!N:N,0),0)</f>
        <v>3285901.7038315376</v>
      </c>
      <c r="S542" s="25">
        <f t="shared" ca="1" si="527"/>
        <v>4099989.6215386312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809550.81172613695</v>
      </c>
      <c r="R543" s="25">
        <f t="array" aca="1" ref="R543" ca="1">INDEX('Lorri 401b'!L:L,MATCH('Retirement Calculator'!A543,'Lorri 401b'!N:N,0),0)</f>
        <v>3279140.9023526544</v>
      </c>
      <c r="S543" s="25">
        <f t="shared" ca="1" si="527"/>
        <v>4088691.7140787914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804994.8011369264</v>
      </c>
      <c r="R544" s="25">
        <f t="array" aca="1" ref="R544" ca="1">INDEX('Lorri 401b'!L:L,MATCH('Retirement Calculator'!A544,'Lorri 401b'!N:N,0),0)</f>
        <v>3272351.9308676091</v>
      </c>
      <c r="S544" s="25">
        <f t="shared" ca="1" si="527"/>
        <v>4077346.7320045354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800419.80717026081</v>
      </c>
      <c r="R545" s="25">
        <f t="array" aca="1" ref="R545" ca="1">INDEX('Lorri 401b'!L:L,MATCH('Retirement Calculator'!A545,'Lorri 401b'!N:N,0),0)</f>
        <v>3265534.6720013763</v>
      </c>
      <c r="S545" s="25">
        <f t="shared" ca="1" si="527"/>
        <v>4065954.479171637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795825.75072873407</v>
      </c>
      <c r="R546" s="25">
        <f t="array" aca="1" ref="R546" ca="1">INDEX('Lorri 401b'!L:L,MATCH('Retirement Calculator'!A546,'Lorri 401b'!N:N,0),0)</f>
        <v>3258689.0078898673</v>
      </c>
      <c r="S546" s="25">
        <f t="shared" ca="1" si="527"/>
        <v>4054514.7586186016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791212.55238536769</v>
      </c>
      <c r="R547" s="25">
        <f t="array" aca="1" ref="R547" ca="1">INDEX('Lorri 401b'!L:L,MATCH('Retirement Calculator'!A547,'Lorri 401b'!N:N,0),0)</f>
        <v>3251814.8201778941</v>
      </c>
      <c r="S547" s="25">
        <f t="shared" ca="1" si="527"/>
        <v>4043027.3725632615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786580.13238223724</v>
      </c>
      <c r="R548" s="25">
        <f t="array" aca="1" ref="R548" ca="1">INDEX('Lorri 401b'!L:L,MATCH('Retirement Calculator'!A548,'Lorri 401b'!N:N,0),0)</f>
        <v>3244911.9900171207</v>
      </c>
      <c r="S548" s="25">
        <f t="shared" ca="1" si="527"/>
        <v>4031492.1223993581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781928.41062909376</v>
      </c>
      <c r="R549" s="25">
        <f t="array" aca="1" ref="R549" ca="1">INDEX('Lorri 401b'!L:L,MATCH('Retirement Calculator'!A549,'Lorri 401b'!N:N,0),0)</f>
        <v>3237980.3980640108</v>
      </c>
      <c r="S549" s="25">
        <f t="shared" ca="1" si="527"/>
        <v>4019908.8086931044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777257.30670197878</v>
      </c>
      <c r="R550" s="25">
        <f t="array" aca="1" ref="R550" ca="1">INDEX('Lorri 401b'!L:L,MATCH('Retirement Calculator'!A550,'Lorri 401b'!N:N,0),0)</f>
        <v>3231019.924477763</v>
      </c>
      <c r="S550" s="25">
        <f t="shared" ca="1" si="527"/>
        <v>4008277.2311797417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772566.73984183418</v>
      </c>
      <c r="R551" s="25">
        <f t="array" aca="1" ref="R551" ca="1">INDEX('Lorri 401b'!L:L,MATCH('Retirement Calculator'!A551,'Lorri 401b'!N:N,0),0)</f>
        <v>3224030.4489182392</v>
      </c>
      <c r="S551" s="25">
        <f t="shared" ca="1" si="527"/>
        <v>3996597.1887600734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767856.62895310565</v>
      </c>
      <c r="R552" s="25">
        <f t="array" aca="1" ref="R552" ca="1">INDEX('Lorri 401b'!L:L,MATCH('Retirement Calculator'!A552,'Lorri 401b'!N:N,0),0)</f>
        <v>3217011.8505438841</v>
      </c>
      <c r="S552" s="25">
        <f t="shared" ca="1" si="527"/>
        <v>3984868.4794969899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763126.89260234078</v>
      </c>
      <c r="R553" s="25">
        <f t="array" aca="1" ref="R553" ca="1">INDEX('Lorri 401b'!L:L,MATCH('Retirement Calculator'!A553,'Lorri 401b'!N:N,0),0)</f>
        <v>3209964.0080096358</v>
      </c>
      <c r="S553" s="25">
        <f t="shared" ca="1" si="527"/>
        <v>3973090.9006119766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758377.44901678106</v>
      </c>
      <c r="R554" s="25">
        <f t="array" aca="1" ref="R554" ca="1">INDEX('Lorri 401b'!L:L,MATCH('Retirement Calculator'!A554,'Lorri 401b'!N:N,0),0)</f>
        <v>3202886.7994648283</v>
      </c>
      <c r="S554" s="25">
        <f t="shared" ca="1" si="527"/>
        <v>3961264.2484816094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753608.21608294814</v>
      </c>
      <c r="R555" s="25">
        <f t="array" aca="1" ref="R555" ca="1">INDEX('Lorri 401b'!L:L,MATCH('Retirement Calculator'!A555,'Lorri 401b'!N:N,0),0)</f>
        <v>3195780.102551084</v>
      </c>
      <c r="S555" s="25">
        <f t="shared" ca="1" si="527"/>
        <v>3949388.3186340323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748819.11134522432</v>
      </c>
      <c r="R556" s="25">
        <f t="array" aca="1" ref="R556" ca="1">INDEX('Lorri 401b'!L:L,MATCH('Retirement Calculator'!A556,'Lorri 401b'!N:N,0),0)</f>
        <v>3188643.7944001989</v>
      </c>
      <c r="S556" s="25">
        <f t="shared" ca="1" si="527"/>
        <v>3937462.9057454234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744010.0520044266</v>
      </c>
      <c r="R557" s="25">
        <f t="array" aca="1" ref="R557" ca="1">INDEX('Lorri 401b'!L:L,MATCH('Retirement Calculator'!A557,'Lorri 401b'!N:N,0),0)</f>
        <v>3181477.7516320185</v>
      </c>
      <c r="S557" s="25">
        <f t="shared" ca="1" si="527"/>
        <v>3925487.8036364452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739180.95491637557</v>
      </c>
      <c r="R558" s="25">
        <f t="array" aca="1" ref="R558" ca="1">INDEX('Lorri 401b'!L:L,MATCH('Retirement Calculator'!A558,'Lorri 401b'!N:N,0),0)</f>
        <v>3174281.8503523041</v>
      </c>
      <c r="S558" s="25">
        <f t="shared" ca="1" si="527"/>
        <v>3913462.8052686797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734331.73659045761</v>
      </c>
      <c r="R559" s="25">
        <f t="array" aca="1" ref="R559" ca="1">INDEX('Lorri 401b'!L:L,MATCH('Retirement Calculator'!A559,'Lorri 401b'!N:N,0),0)</f>
        <v>3167055.9661505907</v>
      </c>
      <c r="S559" s="25">
        <f t="shared" ca="1" si="527"/>
        <v>3901387.7027410483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729462.31318818172</v>
      </c>
      <c r="R560" s="25">
        <f t="array" aca="1" ref="R560" ca="1">INDEX('Lorri 401b'!L:L,MATCH('Retirement Calculator'!A560,'Lorri 401b'!N:N,0),0)</f>
        <v>3159799.974098037</v>
      </c>
      <c r="S560" s="25">
        <f t="shared" ca="1" si="527"/>
        <v>3889262.2872862187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724572.60052172968</v>
      </c>
      <c r="R561" s="25">
        <f t="array" aca="1" ref="R561" ca="1">INDEX('Lorri 401b'!L:L,MATCH('Retirement Calculator'!A561,'Lorri 401b'!N:N,0),0)</f>
        <v>3152513.7487452645</v>
      </c>
      <c r="S561" s="25">
        <f t="shared" ca="1" si="527"/>
        <v>3877086.3492669943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719662.51405250072</v>
      </c>
      <c r="R562" s="25">
        <f t="array" aca="1" ref="R562" ca="1">INDEX('Lorri 401b'!L:L,MATCH('Retirement Calculator'!A562,'Lorri 401b'!N:N,0),0)</f>
        <v>3145197.1641201884</v>
      </c>
      <c r="S562" s="25">
        <f t="shared" ca="1" si="527"/>
        <v>3864859.6781726889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714731.96888964996</v>
      </c>
      <c r="R563" s="25">
        <f t="array" aca="1" ref="R563" ca="1">INDEX('Lorri 401b'!L:L,MATCH('Retirement Calculator'!A563,'Lorri 401b'!N:N,0),0)</f>
        <v>3137850.0937258415</v>
      </c>
      <c r="S563" s="25">
        <f t="shared" ca="1" si="527"/>
        <v>3852582.0626154914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709780.87978862063</v>
      </c>
      <c r="R564" s="25">
        <f t="array" aca="1" ref="R564" ca="1">INDEX('Lorri 401b'!L:L,MATCH('Retirement Calculator'!A564,'Lorri 401b'!N:N,0),0)</f>
        <v>3130472.4105381845</v>
      </c>
      <c r="S564" s="25">
        <f t="shared" ca="1" si="527"/>
        <v>3840253.2903268049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704809.16114967037</v>
      </c>
      <c r="R565" s="25">
        <f t="array" aca="1" ref="R565" ca="1">INDEX('Lorri 401b'!L:L,MATCH('Retirement Calculator'!A565,'Lorri 401b'!N:N,0),0)</f>
        <v>3123063.9870039122</v>
      </c>
      <c r="S565" s="25">
        <f t="shared" ca="1" si="527"/>
        <v>3827873.1481535826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699816.72701639123</v>
      </c>
      <c r="R566" s="25">
        <f t="array" aca="1" ref="R566" ca="1">INDEX('Lorri 401b'!L:L,MATCH('Retirement Calculator'!A566,'Lorri 401b'!N:N,0),0)</f>
        <v>3115624.6950382474</v>
      </c>
      <c r="S566" s="25">
        <f t="shared" ca="1" si="527"/>
        <v>3815441.4220546386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694803.49107422342</v>
      </c>
      <c r="R567" s="25">
        <f t="array" aca="1" ref="R567" ca="1">INDEX('Lorri 401b'!L:L,MATCH('Retirement Calculator'!A567,'Lorri 401b'!N:N,0),0)</f>
        <v>3108154.4060227256</v>
      </c>
      <c r="S567" s="25">
        <f t="shared" ca="1" si="527"/>
        <v>3802957.8970969492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689769.36664896319</v>
      </c>
      <c r="R568" s="25">
        <f t="array" aca="1" ref="R568" ca="1">INDEX('Lorri 401b'!L:L,MATCH('Retirement Calculator'!A568,'Lorri 401b'!N:N,0),0)</f>
        <v>3100652.9908029726</v>
      </c>
      <c r="S568" s="25">
        <f t="shared" ca="1" si="527"/>
        <v>3790422.3574519358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684714.26670526434</v>
      </c>
      <c r="R569" s="25">
        <f t="array" aca="1" ref="R569" ca="1">INDEX('Lorri 401b'!L:L,MATCH('Retirement Calculator'!A569,'Lorri 401b'!N:N,0),0)</f>
        <v>3093120.3196864706</v>
      </c>
      <c r="S569" s="25">
        <f t="shared" ca="1" si="527"/>
        <v>3777834.5863917349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679638.10384513345</v>
      </c>
      <c r="R570" s="25">
        <f t="array" aca="1" ref="R570" ca="1">INDEX('Lorri 401b'!L:L,MATCH('Retirement Calculator'!A570,'Lorri 401b'!N:N,0),0)</f>
        <v>3085556.2624403164</v>
      </c>
      <c r="S570" s="25">
        <f t="shared" ca="1" si="527"/>
        <v>3765194.3662854498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674540.79030641867</v>
      </c>
      <c r="R571" s="25">
        <f t="array" aca="1" ref="R571" ca="1">INDEX('Lorri 401b'!L:L,MATCH('Retirement Calculator'!A571,'Lorri 401b'!N:N,0),0)</f>
        <v>3077960.6882889699</v>
      </c>
      <c r="S571" s="25">
        <f t="shared" ca="1" si="527"/>
        <v>3752501.4785953886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669422.23796129262</v>
      </c>
      <c r="R572" s="25">
        <f t="array" aca="1" ref="R572" ca="1">INDEX('Lorri 401b'!L:L,MATCH('Retirement Calculator'!A572,'Lorri 401b'!N:N,0),0)</f>
        <v>3070333.4659119928</v>
      </c>
      <c r="S572" s="25">
        <f t="shared" ca="1" si="527"/>
        <v>3739755.7038732856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664282.35831472848</v>
      </c>
      <c r="R573" s="25">
        <f t="array" aca="1" ref="R573" ca="1">INDEX('Lorri 401b'!L:L,MATCH('Retirement Calculator'!A573,'Lorri 401b'!N:N,0),0)</f>
        <v>3062674.4634417784</v>
      </c>
      <c r="S573" s="25">
        <f t="shared" ca="1" si="527"/>
        <v>3726956.8217565068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659121.06250297034</v>
      </c>
      <c r="R574" s="25">
        <f t="array" aca="1" ref="R574" ca="1">INDEX('Lorri 401b'!L:L,MATCH('Retirement Calculator'!A574,'Lorri 401b'!N:N,0),0)</f>
        <v>3054983.5484612714</v>
      </c>
      <c r="S574" s="25">
        <f t="shared" ca="1" si="527"/>
        <v>3714104.6109642419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653938.26129199658</v>
      </c>
      <c r="R575" s="25">
        <f t="array" aca="1" ref="R575" ca="1">INDEX('Lorri 401b'!L:L,MATCH('Retirement Calculator'!A575,'Lorri 401b'!N:N,0),0)</f>
        <v>3047260.5880016787</v>
      </c>
      <c r="S575" s="25">
        <f t="shared" ca="1" si="527"/>
        <v>3701198.8492936753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648733.86507597705</v>
      </c>
      <c r="R576" s="25">
        <f t="array" aca="1" ref="R576" ca="1">INDEX('Lorri 401b'!L:L,MATCH('Retirement Calculator'!A576,'Lorri 401b'!N:N,0),0)</f>
        <v>3039505.4485401711</v>
      </c>
      <c r="S576" s="25">
        <f t="shared" ca="1" si="527"/>
        <v>3688239.3136161482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643507.78387572418</v>
      </c>
      <c r="R577" s="25">
        <f t="array" aca="1" ref="R577" ca="1">INDEX('Lorri 401b'!L:L,MATCH('Retirement Calculator'!A577,'Lorri 401b'!N:N,0),0)</f>
        <v>3031717.9959975742</v>
      </c>
      <c r="S577" s="25">
        <f t="shared" ca="1" si="527"/>
        <v>3675225.7798732985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638259.92733713693</v>
      </c>
      <c r="R578" s="25">
        <f t="array" aca="1" ref="R578" ca="1">INDEX('Lorri 401b'!L:L,MATCH('Retirement Calculator'!A578,'Lorri 401b'!N:N,0),0)</f>
        <v>3023898.0957360496</v>
      </c>
      <c r="S578" s="25">
        <f t="shared" ca="1" si="527"/>
        <v>3662158.0230731866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632990.20472963888</v>
      </c>
      <c r="R579" s="25">
        <f t="array" aca="1" ref="R579" ca="1">INDEX('Lorri 401b'!L:L,MATCH('Retirement Calculator'!A579,'Lorri 401b'!N:N,0),0)</f>
        <v>3016045.6125567686</v>
      </c>
      <c r="S579" s="25">
        <f t="shared" ca="1" si="527"/>
        <v>3649035.8172864076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627698.52494460961</v>
      </c>
      <c r="R580" s="25">
        <f t="array" aca="1" ref="R580" ca="1">INDEX('Lorri 401b'!L:L,MATCH('Retirement Calculator'!A580,'Lorri 401b'!N:N,0),0)</f>
        <v>3008160.4106975738</v>
      </c>
      <c r="S580" s="25">
        <f t="shared" ca="1" si="527"/>
        <v>3635858.9356421833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622384.79649380932</v>
      </c>
      <c r="R581" s="25">
        <f t="array" aca="1" ref="R581" ca="1">INDEX('Lorri 401b'!L:L,MATCH('Retirement Calculator'!A581,'Lorri 401b'!N:N,0),0)</f>
        <v>3000242.3538306323</v>
      </c>
      <c r="S581" s="25">
        <f t="shared" ca="1" si="527"/>
        <v>3622627.1503244415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617048.92750779737</v>
      </c>
      <c r="R582" s="25">
        <f t="array" aca="1" ref="R582" ca="1">INDEX('Lorri 401b'!L:L,MATCH('Retirement Calculator'!A582,'Lorri 401b'!N:N,0),0)</f>
        <v>2992291.3050600789</v>
      </c>
      <c r="S582" s="25">
        <f t="shared" ca="1" si="527"/>
        <v>3609340.2325678761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611690.82573434373</v>
      </c>
      <c r="R583" s="25">
        <f t="array" aca="1" ref="R583" ca="1">INDEX('Lorri 401b'!L:L,MATCH('Retirement Calculator'!A583,'Lorri 401b'!N:N,0),0)</f>
        <v>2984307.1269196481</v>
      </c>
      <c r="S583" s="25">
        <f t="shared" ca="1" si="527"/>
        <v>3595997.952653992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606310.39853683405</v>
      </c>
      <c r="R584" s="25">
        <f t="array" aca="1" ref="R584" ca="1">INDEX('Lorri 401b'!L:L,MATCH('Retirement Calculator'!A584,'Lorri 401b'!N:N,0),0)</f>
        <v>2976289.6813702988</v>
      </c>
      <c r="S584" s="25">
        <f t="shared" ca="1" si="527"/>
        <v>3582600.0799071328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600907.55289266806</v>
      </c>
      <c r="R585" s="25">
        <f t="array" aca="1" ref="R585" ca="1">INDEX('Lorri 401b'!L:L,MATCH('Retirement Calculator'!A585,'Lorri 401b'!N:N,0),0)</f>
        <v>2968238.8297978272</v>
      </c>
      <c r="S585" s="25">
        <f t="shared" ca="1" si="527"/>
        <v>3569146.3826904953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595482.19539165136</v>
      </c>
      <c r="R586" s="25">
        <f t="array" aca="1" ref="R586" ca="1">INDEX('Lorri 401b'!L:L,MATCH('Retirement Calculator'!A586,'Lorri 401b'!N:N,0),0)</f>
        <v>2960154.4330104701</v>
      </c>
      <c r="S586" s="25">
        <f t="shared" ca="1" si="527"/>
        <v>3555636.6284021214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590034.23223438044</v>
      </c>
      <c r="R587" s="25">
        <f t="array" aca="1" ref="R587" ca="1">INDEX('Lorri 401b'!L:L,MATCH('Retirement Calculator'!A587,'Lorri 401b'!N:N,0),0)</f>
        <v>2952036.3512364994</v>
      </c>
      <c r="S587" s="25">
        <f t="shared" ca="1" si="527"/>
        <v>3542070.5834708801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584563.56923062087</v>
      </c>
      <c r="R588" s="25">
        <f t="array" aca="1" ref="R588" ca="1">INDEX('Lorri 401b'!L:L,MATCH('Retirement Calculator'!A588,'Lorri 401b'!N:N,0),0)</f>
        <v>2943884.4441218036</v>
      </c>
      <c r="S588" s="25">
        <f t="shared" ca="1" si="527"/>
        <v>3528448.0133524244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579070.11179767898</v>
      </c>
      <c r="R589" s="25">
        <f t="array" aca="1" ref="R589" ca="1">INDEX('Lorri 401b'!L:L,MATCH('Retirement Calculator'!A589,'Lorri 401b'!N:N,0),0)</f>
        <v>2935698.5707274633</v>
      </c>
      <c r="S589" s="25">
        <f t="shared" ca="1" si="527"/>
        <v>3514768.6825251421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573553.76495876652</v>
      </c>
      <c r="R590" s="25">
        <f t="array" aca="1" ref="R590" ca="1">INDEX('Lorri 401b'!L:L,MATCH('Retirement Calculator'!A590,'Lorri 401b'!N:N,0),0)</f>
        <v>2927478.5895273131</v>
      </c>
      <c r="S590" s="25">
        <f t="shared" ca="1" si="527"/>
        <v>3501032.3544860799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568014.43334135856</v>
      </c>
      <c r="R591" s="25">
        <f t="array" aca="1" ref="R591" ca="1">INDEX('Lorri 401b'!L:L,MATCH('Retirement Calculator'!A591,'Lorri 401b'!N:N,0),0)</f>
        <v>2919224.3584054955</v>
      </c>
      <c r="S591" s="25">
        <f t="shared" ca="1" si="527"/>
        <v>3487238.7917468539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562452.02117554471</v>
      </c>
      <c r="R592" s="25">
        <f t="array" aca="1" ref="R592" ca="1">INDEX('Lorri 401b'!L:L,MATCH('Retirement Calculator'!A592,'Lorri 401b'!N:N,0),0)</f>
        <v>2910935.7346540038</v>
      </c>
      <c r="S592" s="25">
        <f t="shared" ca="1" si="527"/>
        <v>3473387.7558295485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556866.43229237339</v>
      </c>
      <c r="R593" s="25">
        <f t="array" aca="1" ref="R593" ca="1">INDEX('Lorri 401b'!L:L,MATCH('Retirement Calculator'!A593,'Lorri 401b'!N:N,0),0)</f>
        <v>2902612.5749702142</v>
      </c>
      <c r="S593" s="25">
        <f t="shared" ca="1" si="527"/>
        <v>3459479.0072625875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551257.57012218877</v>
      </c>
      <c r="R594" s="25">
        <f t="array" aca="1" ref="R594" ca="1">INDEX('Lorri 401b'!L:L,MATCH('Retirement Calculator'!A594,'Lorri 401b'!N:N,0),0)</f>
        <v>2894254.7354544089</v>
      </c>
      <c r="S594" s="25">
        <f t="shared" ca="1" si="527"/>
        <v>3445512.3055765978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545625.3376929618</v>
      </c>
      <c r="R595" s="25">
        <f t="array" aca="1" ref="R595" ca="1">INDEX('Lorri 401b'!L:L,MATCH('Retirement Calculator'!A595,'Lorri 401b'!N:N,0),0)</f>
        <v>2885862.071607288</v>
      </c>
      <c r="S595" s="25">
        <f t="shared" ca="1" si="527"/>
        <v>3431487.40930025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539969.63762861304</v>
      </c>
      <c r="R596" s="25">
        <f t="array" aca="1" ref="R596" ca="1">INDEX('Lorri 401b'!L:L,MATCH('Retirement Calculator'!A596,'Lorri 401b'!N:N,0),0)</f>
        <v>2877434.4383274703</v>
      </c>
      <c r="S596" s="25">
        <f t="shared" ca="1" si="527"/>
        <v>3417404.0759560834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534290.3721473295</v>
      </c>
      <c r="R597" s="25">
        <f t="array" aca="1" ref="R597" ca="1">INDEX('Lorri 401b'!L:L,MATCH('Retirement Calculator'!A597,'Lorri 401b'!N:N,0),0)</f>
        <v>2868971.6899089869</v>
      </c>
      <c r="S597" s="25">
        <f t="shared" ca="1" si="527"/>
        <v>3403262.0620563165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528587.44305987388</v>
      </c>
      <c r="R598" s="25">
        <f t="array" aca="1" ref="R598" ca="1">INDEX('Lorri 401b'!L:L,MATCH('Retirement Calculator'!A598,'Lorri 401b'!N:N,0),0)</f>
        <v>2860473.68003876</v>
      </c>
      <c r="S598" s="25">
        <f t="shared" ca="1" si="527"/>
        <v>3389061.1230986337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522860.75176788727</v>
      </c>
      <c r="R599" s="25">
        <f t="array" aca="1" ref="R599" ca="1">INDEX('Lorri 401b'!L:L,MATCH('Retirement Calculator'!A599,'Lorri 401b'!N:N,0),0)</f>
        <v>2851940.2617940735</v>
      </c>
      <c r="S599" s="25">
        <f t="shared" ca="1" si="527"/>
        <v>3374801.0135619608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517110.19926218403</v>
      </c>
      <c r="R600" s="25">
        <f t="array" aca="1" ref="R600" ca="1">INDEX('Lorri 401b'!L:L,MATCH('Retirement Calculator'!A600,'Lorri 401b'!N:N,0),0)</f>
        <v>2843371.2876400342</v>
      </c>
      <c r="S600" s="25">
        <f t="shared" ca="1" si="527"/>
        <v>3360481.4869022183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511335.68612104037</v>
      </c>
      <c r="R601" s="25">
        <f t="array" aca="1" ref="R601" ca="1">INDEX('Lorri 401b'!L:L,MATCH('Retirement Calculator'!A601,'Lorri 401b'!N:N,0),0)</f>
        <v>2834766.60942702</v>
      </c>
      <c r="S601" s="25">
        <f t="shared" ca="1" si="527"/>
        <v>3346102.2955480604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505537.11250847526</v>
      </c>
      <c r="R602" s="25">
        <f t="array" aca="1" ref="R602" ca="1">INDEX('Lorri 401b'!L:L,MATCH('Retirement Calculator'!A602,'Lorri 401b'!N:N,0),0)</f>
        <v>2826126.0783881182</v>
      </c>
      <c r="S602" s="25">
        <f t="shared" ca="1" si="527"/>
        <v>3331663.1908965935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499714.37817252451</v>
      </c>
      <c r="R603" s="25">
        <f t="array" aca="1" ref="R603" ca="1">INDEX('Lorri 401b'!L:L,MATCH('Retirement Calculator'!A603,'Lorri 401b'!N:N,0),0)</f>
        <v>2817449.5451365542</v>
      </c>
      <c r="S603" s="25">
        <f t="shared" ca="1" si="527"/>
        <v>3317163.9233090784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493867.38244350726</v>
      </c>
      <c r="R604" s="25">
        <f t="array" aca="1" ref="R604" ca="1">INDEX('Lorri 401b'!L:L,MATCH('Retirement Calculator'!A604,'Lorri 401b'!N:N,0),0)</f>
        <v>2808736.8596631088</v>
      </c>
      <c r="S604" s="25">
        <f t="shared" ca="1" si="527"/>
        <v>3302604.242106616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487996.0242322858</v>
      </c>
      <c r="R605" s="25">
        <f t="array" aca="1" ref="R605" ca="1">INDEX('Lorri 401b'!L:L,MATCH('Retirement Calculator'!A605,'Lorri 401b'!N:N,0),0)</f>
        <v>2799987.8713335241</v>
      </c>
      <c r="S605" s="25">
        <f t="shared" ca="1" si="527"/>
        <v>3287983.8955658097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482100.20202851755</v>
      </c>
      <c r="R606" s="25">
        <f t="array" aca="1" ref="R606" ca="1">INDEX('Lorri 401b'!L:L,MATCH('Retirement Calculator'!A606,'Lorri 401b'!N:N,0),0)</f>
        <v>2791202.4288858995</v>
      </c>
      <c r="S606" s="25">
        <f t="shared" ca="1" si="527"/>
        <v>3273302.6309144171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476179.81389890029</v>
      </c>
      <c r="R607" s="25">
        <f t="array" aca="1" ref="R607" ca="1">INDEX('Lorri 401b'!L:L,MATCH('Retirement Calculator'!A607,'Lorri 401b'!N:N,0),0)</f>
        <v>2782380.3804280763</v>
      </c>
      <c r="S607" s="25">
        <f t="shared" ca="1" si="527"/>
        <v>3258560.1943269763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470234.75748540962</v>
      </c>
      <c r="R608" s="25">
        <f t="array" aca="1" ref="R608" ca="1">INDEX('Lorri 401b'!L:L,MATCH('Retirement Calculator'!A608,'Lorri 401b'!N:N,0),0)</f>
        <v>2773521.5734350123</v>
      </c>
      <c r="S608" s="25">
        <f t="shared" ca="1" si="527"/>
        <v>3243756.330920422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464264.93000352941</v>
      </c>
      <c r="R609" s="25">
        <f t="array" aca="1" ref="R609" ca="1">INDEX('Lorri 401b'!L:L,MATCH('Retirement Calculator'!A609,'Lorri 401b'!N:N,0),0)</f>
        <v>2764625.8547461438</v>
      </c>
      <c r="S609" s="25">
        <f t="shared" ca="1" si="527"/>
        <v>3228890.7847496732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458270.22824047471</v>
      </c>
      <c r="R610" s="25">
        <f t="array" aca="1" ref="R610" ca="1">INDEX('Lorri 401b'!L:L,MATCH('Retirement Calculator'!A610,'Lorri 401b'!N:N,0),0)</f>
        <v>2755693.070562738</v>
      </c>
      <c r="S610" s="25">
        <f t="shared" ca="1" si="527"/>
        <v>3213963.2988032126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452250.54855340725</v>
      </c>
      <c r="R611" s="25">
        <f t="array" aca="1" ref="R611" ca="1">INDEX('Lorri 401b'!L:L,MATCH('Retirement Calculator'!A611,'Lorri 401b'!N:N,0),0)</f>
        <v>2746723.0664452347</v>
      </c>
      <c r="S611" s="25">
        <f t="shared" ca="1" si="527"/>
        <v>3198973.6149986419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446205.78686764371</v>
      </c>
      <c r="R612" s="25">
        <f t="array" aca="1" ref="R612" ca="1">INDEX('Lorri 401b'!L:L,MATCH('Retirement Calculator'!A612,'Lorri 401b'!N:N,0),0)</f>
        <v>2737715.6873105755</v>
      </c>
      <c r="S612" s="25">
        <f t="shared" ca="1" si="527"/>
        <v>3183921.4741782192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440135.83867485612</v>
      </c>
      <c r="R613" s="25">
        <f t="array" aca="1" ref="R613" ca="1">INDEX('Lorri 401b'!L:L,MATCH('Retirement Calculator'!A613,'Lorri 401b'!N:N,0),0)</f>
        <v>2728670.7774295215</v>
      </c>
      <c r="S613" s="25">
        <f t="shared" ca="1" si="527"/>
        <v>3168806.6161043774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434040.59903126524</v>
      </c>
      <c r="R614" s="25">
        <f t="array" aca="1" ref="R614" ca="1">INDEX('Lorri 401b'!L:L,MATCH('Retirement Calculator'!A614,'Lorri 401b'!N:N,0),0)</f>
        <v>2719588.1804239633</v>
      </c>
      <c r="S614" s="25">
        <f t="shared" ca="1" si="527"/>
        <v>3153628.7794552287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427919.96255582612</v>
      </c>
      <c r="R615" s="25">
        <f t="array" aca="1" ref="R615" ca="1">INDEX('Lorri 401b'!L:L,MATCH('Retirement Calculator'!A615,'Lorri 401b'!N:N,0),0)</f>
        <v>2710467.7392642153</v>
      </c>
      <c r="S615" s="25">
        <f t="shared" ca="1" si="527"/>
        <v>3138387.7018200415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421773.82342840597</v>
      </c>
      <c r="R616" s="25">
        <f t="array" aca="1" ref="R616" ca="1">INDEX('Lorri 401b'!L:L,MATCH('Retirement Calculator'!A616,'Lorri 401b'!N:N,0),0)</f>
        <v>2701309.2962663015</v>
      </c>
      <c r="S616" s="25">
        <f t="shared" ca="1" si="527"/>
        <v>3123083.1196947074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415602.07538795489</v>
      </c>
      <c r="R617" s="25">
        <f t="array" aca="1" ref="R617" ca="1">INDEX('Lorri 401b'!L:L,MATCH('Retirement Calculator'!A617,'Lorri 401b'!N:N,0),0)</f>
        <v>2692112.69308923</v>
      </c>
      <c r="S617" s="25">
        <f t="shared" ca="1" si="527"/>
        <v>3107714.7684771847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409404.61173066864</v>
      </c>
      <c r="R618" s="25">
        <f t="array" aca="1" ref="R618" ca="1">INDEX('Lorri 401b'!L:L,MATCH('Retirement Calculator'!A618,'Lorri 401b'!N:N,0),0)</f>
        <v>2682877.7707322538</v>
      </c>
      <c r="S618" s="25">
        <f t="shared" ca="1" si="527"/>
        <v>3092282.3824629225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403181.32530814369</v>
      </c>
      <c r="R619" s="25">
        <f t="array" aca="1" ref="R619" ca="1">INDEX('Lorri 401b'!L:L,MATCH('Retirement Calculator'!A619,'Lorri 401b'!N:N,0),0)</f>
        <v>2673604.3695321237</v>
      </c>
      <c r="S619" s="25">
        <f t="shared" ca="1" si="527"/>
        <v>3076785.6948402673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396932.10852552485</v>
      </c>
      <c r="R620" s="25">
        <f t="array" aca="1" ref="R620" ca="1">INDEX('Lorri 401b'!L:L,MATCH('Retirement Calculator'!A620,'Lorri 401b'!N:N,0),0)</f>
        <v>2664292.3291603262</v>
      </c>
      <c r="S620" s="25">
        <f t="shared" ca="1" si="527"/>
        <v>3061224.437685851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390656.85333964514</v>
      </c>
      <c r="R621" s="25">
        <f t="array" aca="1" ref="R621" ca="1">INDEX('Lorri 401b'!L:L,MATCH('Retirement Calculator'!A621,'Lorri 401b'!N:N,0),0)</f>
        <v>2654941.4886203129</v>
      </c>
      <c r="S621" s="25">
        <f t="shared" ca="1" si="527"/>
        <v>3045598.341959958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384355.45125715755</v>
      </c>
      <c r="R622" s="25">
        <f t="array" aca="1" ref="R622" ca="1">INDEX('Lorri 401b'!L:L,MATCH('Retirement Calculator'!A622,'Lorri 401b'!N:N,0),0)</f>
        <v>2645551.6862447164</v>
      </c>
      <c r="S622" s="25">
        <f t="shared" ca="1" si="527"/>
        <v>3029907.137501874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378027.79333265964</v>
      </c>
      <c r="R623" s="25">
        <f t="array" aca="1" ref="R623" ca="1">INDEX('Lorri 401b'!L:L,MATCH('Retirement Calculator'!A623,'Lorri 401b'!N:N,0),0)</f>
        <v>2636122.7596925548</v>
      </c>
      <c r="S623" s="25">
        <f t="shared" ca="1" si="527"/>
        <v>3014150.5530252145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371673.77016680961</v>
      </c>
      <c r="R624" s="25">
        <f t="array" aca="1" ref="R624" ca="1">INDEX('Lorri 401b'!L:L,MATCH('Retirement Calculator'!A624,'Lorri 401b'!N:N,0),0)</f>
        <v>2626654.5459464258</v>
      </c>
      <c r="S624" s="25">
        <f t="shared" ca="1" si="527"/>
        <v>2998328.3161132354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365293.27190443524</v>
      </c>
      <c r="R625" s="25">
        <f t="array" aca="1" ref="R625" ca="1">INDEX('Lorri 401b'!L:L,MATCH('Retirement Calculator'!A625,'Lorri 401b'!N:N,0),0)</f>
        <v>2617146.8813096881</v>
      </c>
      <c r="S625" s="25">
        <f t="shared" ca="1" si="527"/>
        <v>2982440.1532141231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358886.18823263427</v>
      </c>
      <c r="R626" s="25">
        <f t="array" aca="1" ref="R626" ca="1">INDEX('Lorri 401b'!L:L,MATCH('Retirement Calculator'!A626,'Lorri 401b'!N:N,0),0)</f>
        <v>2607599.6014036308</v>
      </c>
      <c r="S626" s="25">
        <f t="shared" ca="1" si="527"/>
        <v>2966485.789636265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352452.40837886749</v>
      </c>
      <c r="R627" s="25">
        <f t="array" aca="1" ref="R627" ca="1">INDEX('Lorri 401b'!L:L,MATCH('Retirement Calculator'!A627,'Lorri 401b'!N:N,0),0)</f>
        <v>2598012.5411646315</v>
      </c>
      <c r="S627" s="25">
        <f t="shared" ca="1" si="527"/>
        <v>2950464.9495434989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345991.82110904338</v>
      </c>
      <c r="R628" s="25">
        <f t="array" aca="1" ref="R628" ca="1">INDEX('Lorri 401b'!L:L,MATCH('Retirement Calculator'!A628,'Lorri 401b'!N:N,0),0)</f>
        <v>2588385.5348413028</v>
      </c>
      <c r="S628" s="25">
        <f t="shared" ca="1" si="527"/>
        <v>2934377.3559503462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339504.31472559494</v>
      </c>
      <c r="R629" s="25">
        <f t="array" aca="1" ref="R629" ca="1">INDEX('Lorri 401b'!L:L,MATCH('Retirement Calculator'!A629,'Lorri 401b'!N:N,0),0)</f>
        <v>2578718.4159916271</v>
      </c>
      <c r="S629" s="25">
        <f t="shared" ca="1" si="527"/>
        <v>2918222.7307172222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332989.77706554881</v>
      </c>
      <c r="R630" s="25">
        <f t="array" aca="1" ref="R630" ca="1">INDEX('Lorri 401b'!L:L,MATCH('Retirement Calculator'!A630,'Lorri 401b'!N:N,0),0)</f>
        <v>2569011.0174800777</v>
      </c>
      <c r="S630" s="25">
        <f t="shared" ca="1" si="527"/>
        <v>2902000.7945456263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326448.09549858584</v>
      </c>
      <c r="R631" s="25">
        <f t="array" aca="1" ref="R631" ca="1">INDEX('Lorri 401b'!L:L,MATCH('Retirement Calculator'!A631,'Lorri 401b'!N:N,0),0)</f>
        <v>2559263.1714747301</v>
      </c>
      <c r="S631" s="25">
        <f t="shared" ca="1" si="527"/>
        <v>2885711.2669733157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319879.15692509385</v>
      </c>
      <c r="R632" s="25">
        <f t="array" aca="1" ref="R632" ca="1">INDEX('Lorri 401b'!L:L,MATCH('Retirement Calculator'!A632,'Lorri 401b'!N:N,0),0)</f>
        <v>2549474.7094443603</v>
      </c>
      <c r="S632" s="25">
        <f t="shared" ca="1" si="527"/>
        <v>2869353.8663694542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313282.84777421231</v>
      </c>
      <c r="R633" s="25">
        <f t="array" aca="1" ref="R633" ca="1">INDEX('Lorri 401b'!L:L,MATCH('Retirement Calculator'!A633,'Lorri 401b'!N:N,0),0)</f>
        <v>2539645.4621555307</v>
      </c>
      <c r="S633" s="25">
        <f t="shared" ca="1" si="527"/>
        <v>2852928.3099297429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306659.05400186876</v>
      </c>
      <c r="R634" s="25">
        <f t="array" aca="1" ref="R634" ca="1">INDEX('Lorri 401b'!L:L,MATCH('Retirement Calculator'!A634,'Lorri 401b'!N:N,0),0)</f>
        <v>2529775.2596696643</v>
      </c>
      <c r="S634" s="25">
        <f t="shared" ca="1" si="527"/>
        <v>2836434.313671533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300007.6610888071</v>
      </c>
      <c r="R635" s="25">
        <f t="array" aca="1" ref="R635" ca="1">INDEX('Lorri 401b'!L:L,MATCH('Retirement Calculator'!A635,'Lorri 401b'!N:N,0),0)</f>
        <v>2519863.9313401068</v>
      </c>
      <c r="S635" s="25">
        <f t="shared" ca="1" si="527"/>
        <v>2819871.5924289138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293328.55403860769</v>
      </c>
      <c r="R636" s="25">
        <f t="array" aca="1" ref="R636" ca="1">INDEX('Lorri 401b'!L:L,MATCH('Retirement Calculator'!A636,'Lorri 401b'!N:N,0),0)</f>
        <v>2509911.3058091761</v>
      </c>
      <c r="S636" s="25">
        <f t="shared" ca="1" si="527"/>
        <v>2803239.8598477836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286621.6173756991</v>
      </c>
      <c r="R637" s="25">
        <f t="array" aca="1" ref="R637" ca="1">INDEX('Lorri 401b'!L:L,MATCH('Retirement Calculator'!A637,'Lorri 401b'!N:N,0),0)</f>
        <v>2499917.2110051997</v>
      </c>
      <c r="S637" s="25">
        <f t="shared" ca="1" si="527"/>
        <v>2786538.8283808986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279886.73514336179</v>
      </c>
      <c r="R638" s="25">
        <f t="array" aca="1" ref="R638" ca="1">INDEX('Lorri 401b'!L:L,MATCH('Retirement Calculator'!A638,'Lorri 401b'!N:N,0),0)</f>
        <v>2489881.47413954</v>
      </c>
      <c r="S638" s="25">
        <f t="shared" ca="1" si="527"/>
        <v>2769768.2092829016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273123.79090172303</v>
      </c>
      <c r="R639" s="25">
        <f t="array" aca="1" ref="R639" ca="1">INDEX('Lorri 401b'!L:L,MATCH('Retirement Calculator'!A639,'Lorri 401b'!N:N,0),0)</f>
        <v>2479803.9217036068</v>
      </c>
      <c r="S639" s="25">
        <f t="shared" ca="1" si="527"/>
        <v>2752927.7126053297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266332.66772574413</v>
      </c>
      <c r="R640" s="25">
        <f t="array" aca="1" ref="R640" ca="1">INDEX('Lorri 401b'!L:L,MATCH('Retirement Calculator'!A640,'Lorri 401b'!N:N,0),0)</f>
        <v>2469684.3794658575</v>
      </c>
      <c r="S640" s="25">
        <f t="shared" ca="1" si="527"/>
        <v>2736017.0471916017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259513.24820319866</v>
      </c>
      <c r="R641" s="25">
        <f t="array" aca="1" ref="R641" ca="1">INDEX('Lorri 401b'!L:L,MATCH('Retirement Calculator'!A641,'Lorri 401b'!N:N,0),0)</f>
        <v>2459522.6724687843</v>
      </c>
      <c r="S641" s="25">
        <f t="shared" ca="1" si="527"/>
        <v>2719035.9206719827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252665.41443264257</v>
      </c>
      <c r="R642" s="25">
        <f t="array" aca="1" ref="R642" ca="1">INDEX('Lorri 401b'!L:L,MATCH('Retirement Calculator'!A642,'Lorri 401b'!N:N,0),0)</f>
        <v>2449318.6250258898</v>
      </c>
      <c r="S642" s="25">
        <f t="shared" ca="1" si="527"/>
        <v>2701984.0394585324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245789.04802137584</v>
      </c>
      <c r="R643" s="25">
        <f t="array" aca="1" ref="R643" ca="1">INDEX('Lorri 401b'!L:L,MATCH('Retirement Calculator'!A643,'Lorri 401b'!N:N,0),0)</f>
        <v>2439072.06071865</v>
      </c>
      <c r="S643" s="25">
        <f t="shared" ca="1" si="527"/>
        <v>2684861.1087400257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238884.03008339548</v>
      </c>
      <c r="R644" s="25">
        <f t="array" aca="1" ref="R644" ca="1">INDEX('Lorri 401b'!L:L,MATCH('Retirement Calculator'!A644,'Lorri 401b'!N:N,0),0)</f>
        <v>2428782.802393463</v>
      </c>
      <c r="S644" s="25">
        <f t="shared" ca="1" si="527"/>
        <v>2667666.8324768585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231950.2412373402</v>
      </c>
      <c r="R645" s="25">
        <f t="array" aca="1" ref="R645" ca="1">INDEX('Lorri 401b'!L:L,MATCH('Retirement Calculator'!A645,'Lorri 401b'!N:N,0),0)</f>
        <v>2418450.6721585877</v>
      </c>
      <c r="S645" s="25">
        <f t="shared" ca="1" si="527"/>
        <v>2650400.9133959278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224987.56160442636</v>
      </c>
      <c r="R646" s="25">
        <f t="array" aca="1" ref="R646" ca="1">INDEX('Lorri 401b'!L:L,MATCH('Retirement Calculator'!A646,'Lorri 401b'!N:N,0),0)</f>
        <v>2408075.4913810673</v>
      </c>
      <c r="S646" s="25">
        <f t="shared" ca="1" si="527"/>
        <v>2633063.0529854936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217995.87080637537</v>
      </c>
      <c r="R647" s="25">
        <f t="array" aca="1" ref="R647" ca="1">INDEX('Lorri 401b'!L:L,MATCH('Retirement Calculator'!A647,'Lorri 401b'!N:N,0),0)</f>
        <v>2397657.0806836407</v>
      </c>
      <c r="S647" s="25">
        <f t="shared" ca="1" si="527"/>
        <v>2615652.9514900162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210975.0479633325</v>
      </c>
      <c r="R648" s="25">
        <f t="array" aca="1" ref="R648" ca="1">INDEX('Lorri 401b'!L:L,MATCH('Retirement Calculator'!A648,'Lorri 401b'!N:N,0),0)</f>
        <v>2387195.2599416412</v>
      </c>
      <c r="S648" s="25">
        <f t="shared" ca="1" si="527"/>
        <v>2598170.3079049736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203924.97169177697</v>
      </c>
      <c r="R649" s="25">
        <f t="array" aca="1" ref="R649" ca="1">INDEX('Lorri 401b'!L:L,MATCH('Retirement Calculator'!A649,'Lorri 401b'!N:N,0),0)</f>
        <v>2376689.8482798836</v>
      </c>
      <c r="S649" s="25">
        <f t="shared" ca="1" si="527"/>
        <v>2580614.8199716606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196845.5201024233</v>
      </c>
      <c r="R650" s="25">
        <f t="array" aca="1" ref="R650" ca="1">INDEX('Lorri 401b'!L:L,MATCH('Retirement Calculator'!A650,'Lorri 401b'!N:N,0),0)</f>
        <v>2366140.6640695352</v>
      </c>
      <c r="S650" s="25">
        <f t="shared" ca="1" si="527"/>
        <v>2562986.1841719584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189736.57079811397</v>
      </c>
      <c r="R651" s="25">
        <f t="array" aca="1" ref="R651" ca="1">INDEX('Lorri 401b'!L:L,MATCH('Retirement Calculator'!A651,'Lorri 401b'!N:N,0),0)</f>
        <v>2355547.5249249772</v>
      </c>
      <c r="S651" s="25">
        <f t="shared" ca="1" si="527"/>
        <v>2545284.0957230912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182598.00087170335</v>
      </c>
      <c r="R652" s="25">
        <f t="array" aca="1" ref="R652" ca="1">INDEX('Lorri 401b'!L:L,MATCH('Retirement Calculator'!A652,'Lorri 401b'!N:N,0),0)</f>
        <v>2344910.2477006502</v>
      </c>
      <c r="S652" s="25">
        <f t="shared" ca="1" si="527"/>
        <v>2527508.2485723537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175429.68690393268</v>
      </c>
      <c r="R653" s="25">
        <f t="array" aca="1" ref="R653" ca="1">INDEX('Lorri 401b'!L:L,MATCH('Retirement Calculator'!A653,'Lorri 401b'!N:N,0),0)</f>
        <v>2334228.6484878883</v>
      </c>
      <c r="S653" s="25">
        <f t="shared" ca="1" si="527"/>
        <v>2509658.3353918209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168231.5049612963</v>
      </c>
      <c r="R654" s="25">
        <f t="array" aca="1" ref="R654" ca="1">INDEX('Lorri 401b'!L:L,MATCH('Retirement Calculator'!A654,'Lorri 401b'!N:N,0),0)</f>
        <v>2323502.5426117401</v>
      </c>
      <c r="S654" s="25">
        <f t="shared" ca="1" si="527"/>
        <v>2491734.0475730365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161003.33059389895</v>
      </c>
      <c r="R655" s="25">
        <f t="array" aca="1" ref="R655" ca="1">INDEX('Lorri 401b'!L:L,MATCH('Retirement Calculator'!A655,'Lorri 401b'!N:N,0),0)</f>
        <v>2312731.7446277742</v>
      </c>
      <c r="S655" s="25">
        <f t="shared" ca="1" si="527"/>
        <v>2473735.0752216731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153745.0388333041</v>
      </c>
      <c r="R656" s="25">
        <f t="array" aca="1" ref="R656" ca="1">INDEX('Lorri 401b'!L:L,MATCH('Retirement Calculator'!A656,'Lorri 401b'!N:N,0),0)</f>
        <v>2301916.0683188755</v>
      </c>
      <c r="S656" s="25">
        <f t="shared" ca="1" si="527"/>
        <v>2455661.1071521798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146456.50419037344</v>
      </c>
      <c r="R657" s="25">
        <f t="array" aca="1" ref="R657" ca="1">INDEX('Lorri 401b'!L:L,MATCH('Retirement Calculator'!A657,'Lorri 401b'!N:N,0),0)</f>
        <v>2291055.3266920228</v>
      </c>
      <c r="S657" s="25">
        <f t="shared" ca="1" si="527"/>
        <v>2437511.8308823961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139137.60065309724</v>
      </c>
      <c r="R658" s="25">
        <f t="array" aca="1" ref="R658" ca="1">INDEX('Lorri 401b'!L:L,MATCH('Retirement Calculator'!A658,'Lorri 401b'!N:N,0),0)</f>
        <v>2280149.3319750582</v>
      </c>
      <c r="S658" s="25">
        <f t="shared" ca="1" si="527"/>
        <v>2419286.9326281552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131788.20168441572</v>
      </c>
      <c r="R659" s="25">
        <f t="array" aca="1" ref="R659" ca="1">INDEX('Lorri 401b'!L:L,MATCH('Retirement Calculator'!A659,'Lorri 401b'!N:N,0),0)</f>
        <v>2269197.8956134398</v>
      </c>
      <c r="S659" s="25">
        <f t="shared" ca="1" si="527"/>
        <v>2400986.0972978557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124408.18022003134</v>
      </c>
      <c r="R660" s="25">
        <f t="array" aca="1" ref="R660" ca="1">INDEX('Lorri 401b'!L:L,MATCH('Retirement Calculator'!A660,'Lorri 401b'!N:N,0),0)</f>
        <v>2258200.8282669815</v>
      </c>
      <c r="S660" s="25">
        <f t="shared" ca="1" si="527"/>
        <v>2382609.0084870127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116997.40866621204</v>
      </c>
      <c r="R661" s="25">
        <f t="array" aca="1" ref="R661" ca="1">INDEX('Lorri 401b'!L:L,MATCH('Retirement Calculator'!A661,'Lorri 401b'!N:N,0),0)</f>
        <v>2247157.9398065796</v>
      </c>
      <c r="S661" s="25">
        <f t="shared" ca="1" si="527"/>
        <v>2364155.3484727917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109555.75889758515</v>
      </c>
      <c r="R662" s="25">
        <f t="array" aca="1" ref="R662" ca="1">INDEX('Lorri 401b'!L:L,MATCH('Retirement Calculator'!A662,'Lorri 401b'!N:N,0),0)</f>
        <v>2236069.0393109256</v>
      </c>
      <c r="S662" s="25">
        <f t="shared" ca="1" si="527"/>
        <v>2345624.798208511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102083.10225492233</v>
      </c>
      <c r="R663" s="25">
        <f t="array" aca="1" ref="R663" ca="1">INDEX('Lorri 401b'!L:L,MATCH('Retirement Calculator'!A663,'Lorri 401b'!N:N,0),0)</f>
        <v>2224933.9350632066</v>
      </c>
      <c r="S663" s="25">
        <f t="shared" ca="1" si="527"/>
        <v>2327017.0373181291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94579.309542915071</v>
      </c>
      <c r="R664" s="25">
        <f t="array" aca="1" ref="R664" ca="1">INDEX('Lorri 401b'!L:L,MATCH('Retirement Calculator'!A664,'Lorri 401b'!N:N,0),0)</f>
        <v>2213752.4345477889</v>
      </c>
      <c r="S664" s="25">
        <f t="shared" ca="1" si="527"/>
        <v>2308331.7440907038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87044.251027941107</v>
      </c>
      <c r="R665" s="25">
        <f t="array" aca="1" ref="R665" ca="1">INDEX('Lorri 401b'!L:L,MATCH('Retirement Calculator'!A665,'Lorri 401b'!N:N,0),0)</f>
        <v>2202524.3444468901</v>
      </c>
      <c r="S665" s="25">
        <f t="shared" ca="1" si="527"/>
        <v>2289568.5954748313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79477.796435821423</v>
      </c>
      <c r="R666" s="25">
        <f t="array" aca="1" ref="R666" ca="1">INDEX('Lorri 401b'!L:L,MATCH('Retirement Calculator'!A666,'Lorri 401b'!N:N,0),0)</f>
        <v>2191249.4706372377</v>
      </c>
      <c r="S666" s="25">
        <f t="shared" ca="1" si="527"/>
        <v>2270727.267073059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71879.81494956791</v>
      </c>
      <c r="R667" s="25">
        <f t="array" aca="1" ref="R667" ca="1">INDEX('Lorri 401b'!L:L,MATCH('Retirement Calculator'!A667,'Lorri 401b'!N:N,0),0)</f>
        <v>2179927.6181867118</v>
      </c>
      <c r="S667" s="25">
        <f t="shared" ca="1" si="527"/>
        <v>2251807.4331362797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64250.175207121669</v>
      </c>
      <c r="R668" s="25">
        <f t="array" aca="1" ref="R668" ca="1">INDEX('Lorri 401b'!L:L,MATCH('Retirement Calculator'!A668,'Lorri 401b'!N:N,0),0)</f>
        <v>2168558.5913509754</v>
      </c>
      <c r="S668" s="25">
        <f t="shared" ca="1" si="527"/>
        <v>2232808.7665580972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56588.745299081907</v>
      </c>
      <c r="R669" s="25">
        <f t="array" aca="1" ref="R669" ca="1">INDEX('Lorri 401b'!L:L,MATCH('Retirement Calculator'!A669,'Lorri 401b'!N:N,0),0)</f>
        <v>2157142.19357009</v>
      </c>
      <c r="S669" s="25">
        <f t="shared" ca="1" si="527"/>
        <v>2213730.9388691718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48895.392766425313</v>
      </c>
      <c r="R670" s="25">
        <f t="array" aca="1" ref="R670" ca="1">INDEX('Lorri 401b'!L:L,MATCH('Retirement Calculator'!A670,'Lorri 401b'!N:N,0),0)</f>
        <v>2145678.2274651174</v>
      </c>
      <c r="S670" s="25">
        <f t="shared" ca="1" si="527"/>
        <v>2194573.6202315427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41169.984598215982</v>
      </c>
      <c r="R671" s="25">
        <f t="array" aca="1" ref="R671" ca="1">INDEX('Lorri 401b'!L:L,MATCH('Retirement Calculator'!A671,'Lorri 401b'!N:N,0),0)</f>
        <v>2134166.4948347076</v>
      </c>
      <c r="S671" s="25">
        <f t="shared" ca="1" si="527"/>
        <v>2175336.4794329237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33412.387229305779</v>
      </c>
      <c r="R672" s="25">
        <f t="array" aca="1" ref="R672" ca="1">INDEX('Lorri 401b'!L:L,MATCH('Retirement Calculator'!A672,'Lorri 401b'!N:N,0),0)</f>
        <v>2122606.7966516712</v>
      </c>
      <c r="S672" s="25">
        <f t="shared" ca="1" si="527"/>
        <v>2156019.1838809769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25622.466538025117</v>
      </c>
      <c r="R673" s="25">
        <f t="array" aca="1" ref="R673" ca="1">INDEX('Lorri 401b'!L:L,MATCH('Retirement Calculator'!A673,'Lorri 401b'!N:N,0),0)</f>
        <v>2110998.9330595387</v>
      </c>
      <c r="S673" s="25">
        <f t="shared" ca="1" si="527"/>
        <v>2136621.3995975638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17800.087843864119</v>
      </c>
      <c r="R674" s="25">
        <f t="array" aca="1" ref="R674" ca="1">INDEX('Lorri 401b'!L:L,MATCH('Retirement Calculator'!A674,'Lorri 401b'!N:N,0),0)</f>
        <v>2099342.7033691057</v>
      </c>
      <c r="S674" s="25">
        <f t="shared" ca="1" si="527"/>
        <v>2117142.7912129699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9945.1159051441191</v>
      </c>
      <c r="R675" s="25">
        <f t="array" aca="1" ref="R675" ca="1">INDEX('Lorri 401b'!L:L,MATCH('Retirement Calculator'!A675,'Lorri 401b'!N:N,0),0)</f>
        <v>2087637.9060549624</v>
      </c>
      <c r="S675" s="25">
        <f t="shared" ca="1" si="527"/>
        <v>2097583.0219601067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2057.4149166794509</v>
      </c>
      <c r="R676" s="25">
        <f t="array" aca="1" ref="R676" ca="1">INDEX('Lorri 401b'!L:L,MATCH('Retirement Calculator'!A676,'Lorri 401b'!N:N,0),0)</f>
        <v>2075884.3387520101</v>
      </c>
      <c r="S676" s="25">
        <f t="shared" ca="1" si="527"/>
        <v>2077941.7536686896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-5863.151492570486</v>
      </c>
      <c r="R677" s="25">
        <f t="array" aca="1" ref="R677" ca="1">INDEX('Lorri 401b'!L:L,MATCH('Retirement Calculator'!A677,'Lorri 401b'!N:N,0),0)</f>
        <v>2064081.7982519623</v>
      </c>
      <c r="S677" s="25">
        <f t="shared" ca="1" si="527"/>
        <v>2058218.6467593918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-13816.720261858965</v>
      </c>
      <c r="R678" s="25">
        <f t="array" aca="1" ref="R678" ca="1">INDEX('Lorri 401b'!L:L,MATCH('Retirement Calculator'!A678,'Lorri 401b'!N:N,0),0)</f>
        <v>2052230.0804998309</v>
      </c>
      <c r="S678" s="25">
        <f t="shared" ca="1" si="527"/>
        <v>2038413.3602379719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-21803.428901019477</v>
      </c>
      <c r="R679" s="25">
        <f t="array" aca="1" ref="R679" ca="1">INDEX('Lorri 401b'!L:L,MATCH('Retirement Calculator'!A679,'Lorri 401b'!N:N,0),0)</f>
        <v>2040328.9805903989</v>
      </c>
      <c r="S679" s="25">
        <f t="shared" ca="1" si="527"/>
        <v>2018525.5516893794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-29823.41549284316</v>
      </c>
      <c r="R680" s="25">
        <f t="array" aca="1" ref="R680" ca="1">INDEX('Lorri 401b'!L:L,MATCH('Retirement Calculator'!A680,'Lorri 401b'!N:N,0),0)</f>
        <v>2028378.2927646777</v>
      </c>
      <c r="S680" s="25">
        <f t="shared" ca="1" si="527"/>
        <v>1998554.8772718345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-37876.818695466114</v>
      </c>
      <c r="R681" s="25">
        <f t="array" aca="1" ref="R681" ca="1">INDEX('Lorri 401b'!L:L,MATCH('Retirement Calculator'!A681,'Lorri 401b'!N:N,0),0)</f>
        <v>2016377.8104063494</v>
      </c>
      <c r="S681" s="25">
        <f t="shared" ca="1" si="527"/>
        <v>1978500.9917108833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-45963.777744766659</v>
      </c>
      <c r="R682" s="25">
        <f t="array" aca="1" ref="R682" ca="1">INDEX('Lorri 401b'!L:L,MATCH('Retirement Calculator'!A682,'Lorri 401b'!N:N,0),0)</f>
        <v>2004327.3260381946</v>
      </c>
      <c r="S682" s="25">
        <f t="shared" ca="1" si="527"/>
        <v>1958363.548293428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-54084.432456772629</v>
      </c>
      <c r="R683" s="25">
        <f t="array" aca="1" ref="R683" ca="1">INDEX('Lorri 401b'!L:L,MATCH('Retirement Calculator'!A683,'Lorri 401b'!N:N,0),0)</f>
        <v>1992226.6313185059</v>
      </c>
      <c r="S683" s="25">
        <f t="shared" ca="1" si="527"/>
        <v>1938142.1988617333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-62238.923230078617</v>
      </c>
      <c r="R684" s="25">
        <f t="array" aca="1" ref="R684" ca="1">INDEX('Lorri 401b'!L:L,MATCH('Retirement Calculator'!A684,'Lorri 401b'!N:N,0),0)</f>
        <v>1980075.517037485</v>
      </c>
      <c r="S684" s="25">
        <f t="shared" ca="1" si="527"/>
        <v>1917836.5938074065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-70427.391048273377</v>
      </c>
      <c r="R685" s="25">
        <f t="array" aca="1" ref="R685" ca="1">INDEX('Lorri 401b'!L:L,MATCH('Retirement Calculator'!A685,'Lorri 401b'!N:N,0),0)</f>
        <v>1967873.7731136268</v>
      </c>
      <c r="S685" s="25">
        <f t="shared" ca="1" si="527"/>
        <v>1897446.3820653534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-78649.97748237729</v>
      </c>
      <c r="R686" s="25">
        <f t="array" aca="1" ref="R686" ca="1">INDEX('Lorri 401b'!L:L,MATCH('Retirement Calculator'!A686,'Lorri 401b'!N:N,0),0)</f>
        <v>1955621.1885900856</v>
      </c>
      <c r="S686" s="25">
        <f t="shared" ca="1" si="527"/>
        <v>1876971.2111077083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-86906.824693289964</v>
      </c>
      <c r="R687" s="25">
        <f t="array" aca="1" ref="R687" ca="1">INDEX('Lorri 401b'!L:L,MATCH('Retirement Calculator'!A687,'Lorri 401b'!N:N,0),0)</f>
        <v>1943317.5516310297</v>
      </c>
      <c r="S687" s="25">
        <f t="shared" ca="1" si="527"/>
        <v>1856410.7269377396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-95198.075434248109</v>
      </c>
      <c r="R688" s="25">
        <f t="array" aca="1" ref="R688" ca="1">INDEX('Lorri 401b'!L:L,MATCH('Retirement Calculator'!A688,'Lorri 401b'!N:N,0),0)</f>
        <v>1930962.6495179778</v>
      </c>
      <c r="S688" s="25">
        <f t="shared" ca="1" si="527"/>
        <v>1835764.5740837296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-103523.87305329357</v>
      </c>
      <c r="R689" s="25">
        <f t="array" aca="1" ref="R689" ca="1">INDEX('Lorri 401b'!L:L,MATCH('Retirement Calculator'!A689,'Lorri 401b'!N:N,0),0)</f>
        <v>1918556.2686461215</v>
      </c>
      <c r="S689" s="25">
        <f t="shared" ca="1" si="527"/>
        <v>1815032.3955928278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-111884.36149575173</v>
      </c>
      <c r="R690" s="25">
        <f t="array" aca="1" ref="R690" ca="1">INDEX('Lorri 401b'!L:L,MATCH('Retirement Calculator'!A690,'Lorri 401b'!N:N,0),0)</f>
        <v>1906098.1945206325</v>
      </c>
      <c r="S690" s="25">
        <f t="shared" ca="1" si="527"/>
        <v>1794213.8330248808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-120279.68530672013</v>
      </c>
      <c r="R691" s="25">
        <f t="array" aca="1" ref="R691" ca="1">INDEX('Lorri 401b'!L:L,MATCH('Retirement Calculator'!A691,'Lorri 401b'!N:N,0),0)</f>
        <v>1893588.2117529539</v>
      </c>
      <c r="S691" s="25">
        <f t="shared" ca="1" si="527"/>
        <v>1773308.5264462337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-128709.98963356757</v>
      </c>
      <c r="R692" s="25">
        <f t="array" aca="1" ref="R692" ca="1">INDEX('Lorri 401b'!L:L,MATCH('Retirement Calculator'!A692,'Lorri 401b'!N:N,0),0)</f>
        <v>1881026.1040570766</v>
      </c>
      <c r="S692" s="25">
        <f t="shared" ca="1" si="527"/>
        <v>1752316.114423509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-137175.42022844352</v>
      </c>
      <c r="R693" s="25">
        <f t="array" aca="1" ref="R693" ca="1">INDEX('Lorri 401b'!L:L,MATCH('Retirement Calculator'!A693,'Lorri 401b'!N:N,0),0)</f>
        <v>1868411.6542457999</v>
      </c>
      <c r="S693" s="25">
        <f t="shared" ca="1" si="527"/>
        <v>1731236.2340173563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-145676.12345079813</v>
      </c>
      <c r="R694" s="25">
        <f t="array" aca="1" ref="R694" ca="1">INDEX('Lorri 401b'!L:L,MATCH('Retirement Calculator'!A694,'Lorri 401b'!N:N,0),0)</f>
        <v>1855744.6442269762</v>
      </c>
      <c r="S694" s="25">
        <f t="shared" ca="1" si="527"/>
        <v>1710068.520776178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-154212.24626991255</v>
      </c>
      <c r="R695" s="25">
        <f t="array" aca="1" ref="R695" ca="1">INDEX('Lorri 401b'!L:L,MATCH('Retirement Calculator'!A695,'Lorri 401b'!N:N,0),0)</f>
        <v>1843024.8549997408</v>
      </c>
      <c r="S695" s="25">
        <f t="shared" ca="1" si="527"/>
        <v>1688812.6087298284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-162783.93626743995</v>
      </c>
      <c r="R696" s="25">
        <f t="array" aca="1" ref="R696" ca="1">INDEX('Lorri 401b'!L:L,MATCH('Retirement Calculator'!A696,'Lorri 401b'!N:N,0),0)</f>
        <v>1830252.0666507252</v>
      </c>
      <c r="S696" s="25">
        <f t="shared" ca="1" si="527"/>
        <v>1667468.1303832852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-171391.34163995704</v>
      </c>
      <c r="R697" s="25">
        <f t="array" aca="1" ref="R697" ca="1">INDEX('Lorri 401b'!L:L,MATCH('Retirement Calculator'!A697,'Lorri 401b'!N:N,0),0)</f>
        <v>1817426.0583502552</v>
      </c>
      <c r="S697" s="25">
        <f t="shared" ca="1" si="527"/>
        <v>1646034.7167102983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-180034.61120152628</v>
      </c>
      <c r="R698" s="25">
        <f t="array" aca="1" ref="R698" ca="1">INDEX('Lorri 401b'!L:L,MATCH('Retirement Calculator'!A698,'Lorri 401b'!N:N,0),0)</f>
        <v>1804546.6083485335</v>
      </c>
      <c r="S698" s="25">
        <f t="shared" ca="1" si="527"/>
        <v>1624511.9971470071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-188713.89438626872</v>
      </c>
      <c r="R699" s="25">
        <f t="array" aca="1" ref="R699" ca="1">INDEX('Lorri 401b'!L:L,MATCH('Retirement Calculator'!A699,'Lorri 401b'!N:N,0),0)</f>
        <v>1791613.4939718046</v>
      </c>
      <c r="S699" s="25">
        <f t="shared" ca="1" si="527"/>
        <v>1602899.5995855359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-197429.34125094759</v>
      </c>
      <c r="R700" s="25">
        <f t="array" aca="1" ref="R700" ca="1">INDEX('Lorri 401b'!L:L,MATCH('Retirement Calculator'!A700,'Lorri 401b'!N:N,0),0)</f>
        <v>1778626.4916185059</v>
      </c>
      <c r="S700" s="25">
        <f t="shared" ca="1" si="527"/>
        <v>1581197.1503675582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-206181.10247756261</v>
      </c>
      <c r="R701" s="25">
        <f t="array" aca="1" ref="R701" ca="1">INDEX('Lorri 401b'!L:L,MATCH('Retirement Calculator'!A701,'Lorri 401b'!N:N,0),0)</f>
        <v>1765585.3767554017</v>
      </c>
      <c r="S701" s="25">
        <f t="shared" ca="1" si="527"/>
        <v>1559404.2742778391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-214969.32937595522</v>
      </c>
      <c r="R702" s="25">
        <f t="array" aca="1" ref="R702" ca="1">INDEX('Lorri 401b'!L:L,MATCH('Retirement Calculator'!A702,'Lorri 401b'!N:N,0),0)</f>
        <v>1752489.9239137014</v>
      </c>
      <c r="S702" s="25">
        <f t="shared" ca="1" si="527"/>
        <v>1537520.5945377462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-223794.17388642445</v>
      </c>
      <c r="R703" s="25">
        <f t="array" aca="1" ref="R703" ca="1">INDEX('Lorri 401b'!L:L,MATCH('Retirement Calculator'!A703,'Lorri 401b'!N:N,0),0)</f>
        <v>1739339.9066851607</v>
      </c>
      <c r="S703" s="25">
        <f t="shared" ca="1" si="527"/>
        <v>1515545.7327987363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-232655.78858235397</v>
      </c>
      <c r="R704" s="25">
        <f t="array" aca="1" ref="R704" ca="1">INDEX('Lorri 401b'!L:L,MATCH('Retirement Calculator'!A704,'Lorri 401b'!N:N,0),0)</f>
        <v>1726135.0977181676</v>
      </c>
      <c r="S704" s="25">
        <f t="shared" ca="1" si="527"/>
        <v>1493479.3091358137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-241554.32667284986</v>
      </c>
      <c r="R705" s="25">
        <f t="array" aca="1" ref="R705" ca="1">INDEX('Lorri 401b'!L:L,MATCH('Retirement Calculator'!A705,'Lorri 401b'!N:N,0),0)</f>
        <v>1712875.2687138121</v>
      </c>
      <c r="S705" s="25">
        <f t="shared" ca="1" si="527"/>
        <v>1471320.9420409622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-250489.94200538949</v>
      </c>
      <c r="R706" s="25">
        <f t="array" aca="1" ref="R706" ca="1">INDEX('Lorri 401b'!L:L,MATCH('Retirement Calculator'!A706,'Lorri 401b'!N:N,0),0)</f>
        <v>1699560.1904219384</v>
      </c>
      <c r="S706" s="25">
        <f t="shared" ca="1" si="527"/>
        <v>1449070.2484165491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-259462.78906848136</v>
      </c>
      <c r="R707" s="25">
        <f t="array" aca="1" ref="R707" ca="1">INDEX('Lorri 401b'!L:L,MATCH('Retirement Calculator'!A707,'Lorri 401b'!N:N,0),0)</f>
        <v>1686189.632637182</v>
      </c>
      <c r="S707" s="25">
        <f t="shared" ca="1" si="527"/>
        <v>1426726.8435687006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-268473.02299433615</v>
      </c>
      <c r="R708" s="25">
        <f t="array" aca="1" ref="R708" ca="1">INDEX('Lorri 401b'!L:L,MATCH('Retirement Calculator'!A708,'Lorri 401b'!N:N,0),0)</f>
        <v>1672763.364194989</v>
      </c>
      <c r="S708" s="25">
        <f t="shared" ca="1" si="527"/>
        <v>1404290.3412006528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-277520.79956154863</v>
      </c>
      <c r="R709" s="25">
        <f t="array" aca="1" ref="R709" ca="1">INDEX('Lorri 401b'!L:L,MATCH('Retirement Calculator'!A709,'Lorri 401b'!N:N,0),0)</f>
        <v>1659281.1529676202</v>
      </c>
      <c r="S709" s="25">
        <f t="shared" ca="1" si="527"/>
        <v>1381760.3534060717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-286606.27519779117</v>
      </c>
      <c r="R710" s="25">
        <f t="array" aca="1" ref="R710" ca="1">INDEX('Lorri 401b'!L:L,MATCH('Retirement Calculator'!A710,'Lorri 401b'!N:N,0),0)</f>
        <v>1645742.7658601373</v>
      </c>
      <c r="S710" s="25">
        <f t="shared" ca="1" si="527"/>
        <v>1359136.4906623461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-295729.60698251805</v>
      </c>
      <c r="R711" s="25">
        <f t="array" aca="1" ref="R711" ca="1">INDEX('Lorri 401b'!L:L,MATCH('Retirement Calculator'!A711,'Lorri 401b'!N:N,0),0)</f>
        <v>1632147.9688063734</v>
      </c>
      <c r="S711" s="25">
        <f t="shared" ca="1" si="527"/>
        <v>1336418.3618238554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-304890.95264968131</v>
      </c>
      <c r="R712" s="25">
        <f t="array" aca="1" ref="R712" ca="1">INDEX('Lorri 401b'!L:L,MATCH('Retirement Calculator'!A712,'Lorri 401b'!N:N,0),0)</f>
        <v>1618496.5267648855</v>
      </c>
      <c r="S712" s="25">
        <f t="shared" ca="1" si="527"/>
        <v>1313605.5741152042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-314090.47059045773</v>
      </c>
      <c r="R713" s="25">
        <f t="array" aca="1" ref="R713" ca="1">INDEX('Lorri 401b'!L:L,MATCH('Retirement Calculator'!A713,'Lorri 401b'!N:N,0),0)</f>
        <v>1604788.2037148913</v>
      </c>
      <c r="S713" s="25">
        <f t="shared" ca="1" si="527"/>
        <v>1290697.7331244336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-323328.31985598739</v>
      </c>
      <c r="R714" s="25">
        <f t="array" aca="1" ref="R714" ca="1">INDEX('Lorri 401b'!L:L,MATCH('Retirement Calculator'!A714,'Lorri 401b'!N:N,0),0)</f>
        <v>1591022.7626521888</v>
      </c>
      <c r="S714" s="25">
        <f t="shared" ca="1" si="527"/>
        <v>1267694.4427962014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-332604.66016012343</v>
      </c>
      <c r="R715" s="25">
        <f t="array" aca="1" ref="R715" ca="1">INDEX('Lorri 401b'!L:L,MATCH('Retirement Calculator'!A715,'Lorri 401b'!N:N,0),0)</f>
        <v>1577199.9655850583</v>
      </c>
      <c r="S715" s="25">
        <f t="shared" ca="1" si="527"/>
        <v>1244595.305424935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-341919.65188219334</v>
      </c>
      <c r="R716" s="25">
        <f t="array" aca="1" ref="R716" ca="1">INDEX('Lorri 401b'!L:L,MATCH('Retirement Calculator'!A716,'Lorri 401b'!N:N,0),0)</f>
        <v>1563319.5735301482</v>
      </c>
      <c r="S716" s="25">
        <f t="shared" ca="1" si="527"/>
        <v>1221399.921647955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-351273.4560697719</v>
      </c>
      <c r="R717" s="25">
        <f t="array" aca="1" ref="R717" ca="1">INDEX('Lorri 401b'!L:L,MATCH('Retirement Calculator'!A717,'Lorri 401b'!N:N,0),0)</f>
        <v>1549381.3465083428</v>
      </c>
      <c r="S717" s="25">
        <f t="shared" ca="1" si="527"/>
        <v>1198107.8904385709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-360666.23444146535</v>
      </c>
      <c r="R718" s="25">
        <f t="array" aca="1" ref="R718" ca="1">INDEX('Lorri 401b'!L:L,MATCH('Retirement Calculator'!A718,'Lorri 401b'!N:N,0),0)</f>
        <v>1535385.043540613</v>
      </c>
      <c r="S718" s="25">
        <f t="shared" ca="1" si="527"/>
        <v>1174718.8090991476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-370098.14938970754</v>
      </c>
      <c r="R719" s="25">
        <f t="array" aca="1" ref="R719" ca="1">INDEX('Lorri 401b'!L:L,MATCH('Retirement Calculator'!A719,'Lorri 401b'!N:N,0),0)</f>
        <v>1521330.422643851</v>
      </c>
      <c r="S719" s="25">
        <f t="shared" ca="1" si="527"/>
        <v>1151232.2732541435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-379569.3639835674</v>
      </c>
      <c r="R720" s="25">
        <f t="array" aca="1" ref="R720" ca="1">INDEX('Lorri 401b'!L:L,MATCH('Retirement Calculator'!A720,'Lorri 401b'!N:N,0),0)</f>
        <v>1507217.2408266859</v>
      </c>
      <c r="S720" s="25">
        <f t="shared" ca="1" si="527"/>
        <v>1127647.8768431186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-389080.04197156837</v>
      </c>
      <c r="R721" s="25">
        <f t="array" aca="1" ref="R721" ca="1">INDEX('Lorri 401b'!L:L,MATCH('Retirement Calculator'!A721,'Lorri 401b'!N:N,0),0)</f>
        <v>1493045.2540852826</v>
      </c>
      <c r="S721" s="25">
        <f t="shared" ca="1" si="527"/>
        <v>1103965.2121137143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-398630.34778451931</v>
      </c>
      <c r="R722" s="25">
        <f t="array" aca="1" ref="R722" ca="1">INDEX('Lorri 401b'!L:L,MATCH('Retirement Calculator'!A722,'Lorri 401b'!N:N,0),0)</f>
        <v>1478814.2173991234</v>
      </c>
      <c r="S722" s="25">
        <f t="shared" ca="1" si="527"/>
        <v>1080183.8696146039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-408220.44653835759</v>
      </c>
      <c r="R723" s="25">
        <f t="array" aca="1" ref="R723" ca="1">INDEX('Lorri 401b'!L:L,MATCH('Retirement Calculator'!A723,'Lorri 401b'!N:N,0),0)</f>
        <v>1464523.8847267719</v>
      </c>
      <c r="S723" s="25">
        <f t="shared" ca="1" si="527"/>
        <v>1056303.4381884143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-417850.5040370035</v>
      </c>
      <c r="R724" s="25">
        <f t="array" aca="1" ref="R724" ca="1">INDEX('Lorri 401b'!L:L,MATCH('Retirement Calculator'!A724,'Lorri 401b'!N:N,0),0)</f>
        <v>1450174.0090016189</v>
      </c>
      <c r="S724" s="25">
        <f t="shared" ca="1" si="527"/>
        <v>1032323.5049646155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-427520.68677522708</v>
      </c>
      <c r="R725" s="25">
        <f t="array" aca="1" ref="R725" ca="1">INDEX('Lorri 401b'!L:L,MATCH('Retirement Calculator'!A725,'Lorri 401b'!N:N,0),0)</f>
        <v>1435764.3421276112</v>
      </c>
      <c r="S725" s="25">
        <f t="shared" ca="1" si="527"/>
        <v>1008243.6553523841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-437231.16194152663</v>
      </c>
      <c r="R726" s="25">
        <f t="array" aca="1" ref="R726" ca="1">INDEX('Lorri 401b'!L:L,MATCH('Retirement Calculator'!A726,'Lorri 401b'!N:N,0),0)</f>
        <v>1421294.6349749616</v>
      </c>
      <c r="S726" s="25">
        <f t="shared" ca="1" si="527"/>
        <v>984063.47303343494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-446982.09742101911</v>
      </c>
      <c r="R727" s="25">
        <f t="array" aca="1" ref="R727" ca="1">INDEX('Lorri 401b'!L:L,MATCH('Retirement Calculator'!A727,'Lorri 401b'!N:N,0),0)</f>
        <v>1406764.6373758428</v>
      </c>
      <c r="S727" s="25">
        <f t="shared" ca="1" si="527"/>
        <v>959782.53995482367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-456773.66179834277</v>
      </c>
      <c r="R728" s="25">
        <f t="array" aca="1" ref="R728" ca="1">INDEX('Lorri 401b'!L:L,MATCH('Retirement Calculator'!A728,'Lorri 401b'!N:N,0),0)</f>
        <v>1392174.098120061</v>
      </c>
      <c r="S728" s="25">
        <f t="shared" ca="1" si="527"/>
        <v>935400.43632171815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-466606.02436057193</v>
      </c>
      <c r="R729" s="25">
        <f t="array" aca="1" ref="R729" ca="1">INDEX('Lorri 401b'!L:L,MATCH('Retirement Calculator'!A729,'Lorri 401b'!N:N,0),0)</f>
        <v>1377522.7649507134</v>
      </c>
      <c r="S729" s="25">
        <f t="shared" ca="1" si="527"/>
        <v>910916.74059014139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-476479.35510014376</v>
      </c>
      <c r="R730" s="25">
        <f t="array" aca="1" ref="R730" ca="1">INDEX('Lorri 401b'!L:L,MATCH('Retirement Calculator'!A730,'Lorri 401b'!N:N,0),0)</f>
        <v>1362810.3845598267</v>
      </c>
      <c r="S730" s="25">
        <f t="shared" ca="1" si="527"/>
        <v>886331.02945968299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-486393.82471779711</v>
      </c>
      <c r="R731" s="25">
        <f t="array" aca="1" ref="R731" ca="1">INDEX('Lorri 401b'!L:L,MATCH('Retirement Calculator'!A731,'Lorri 401b'!N:N,0),0)</f>
        <v>1348036.7025839782</v>
      </c>
      <c r="S731" s="25">
        <f t="shared" ca="1" si="527"/>
        <v>861642.87786618108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-496349.60462552402</v>
      </c>
      <c r="R732" s="25">
        <f t="array" aca="1" ref="R732" ca="1">INDEX('Lorri 401b'!L:L,MATCH('Retirement Calculator'!A732,'Lorri 401b'!N:N,0),0)</f>
        <v>1333201.463599897</v>
      </c>
      <c r="S732" s="25">
        <f t="shared" ca="1" si="527"/>
        <v>836851.85897437297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-506346.86694953311</v>
      </c>
      <c r="R733" s="25">
        <f t="array" aca="1" ref="R733" ca="1">INDEX('Lorri 401b'!L:L,MATCH('Retirement Calculator'!A733,'Lorri 401b'!N:N,0),0)</f>
        <v>1318304.4111200487</v>
      </c>
      <c r="S733" s="25">
        <f t="shared" ca="1" si="527"/>
        <v>811957.54417051561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-516385.78453322558</v>
      </c>
      <c r="R734" s="25">
        <f t="array" aca="1" ref="R734" ca="1">INDEX('Lorri 401b'!L:L,MATCH('Retirement Calculator'!A734,'Lorri 401b'!N:N,0),0)</f>
        <v>1303345.287588201</v>
      </c>
      <c r="S734" s="25">
        <f t="shared" ca="1" si="527"/>
        <v>786959.50305497542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-526466.53094018344</v>
      </c>
      <c r="R735" s="25">
        <f t="array" aca="1" ref="R735" ca="1">INDEX('Lorri 401b'!L:L,MATCH('Retirement Calculator'!A735,'Lorri 401b'!N:N,0),0)</f>
        <v>1288323.8343749705</v>
      </c>
      <c r="S735" s="25">
        <f t="shared" ca="1" si="527"/>
        <v>761857.30343478709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-536589.28045717033</v>
      </c>
      <c r="R736" s="25">
        <f t="array" aca="1" ref="R736" ca="1">INDEX('Lorri 401b'!L:L,MATCH('Retirement Calculator'!A736,'Lorri 401b'!N:N,0),0)</f>
        <v>1273239.7917733516</v>
      </c>
      <c r="S736" s="25">
        <f t="shared" ca="1" si="527"/>
        <v>736650.51131618128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-546754.20809714473</v>
      </c>
      <c r="R737" s="25">
        <f t="array" aca="1" ref="R737" ca="1">INDEX('Lorri 401b'!L:L,MATCH('Retirement Calculator'!A737,'Lorri 401b'!N:N,0),0)</f>
        <v>1258092.898994226</v>
      </c>
      <c r="S737" s="25">
        <f t="shared" ca="1" si="527"/>
        <v>711338.69089708128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-556961.48960228567</v>
      </c>
      <c r="R738" s="25">
        <f t="array" aca="1" ref="R738" ca="1">INDEX('Lorri 401b'!L:L,MATCH('Retirement Calculator'!A738,'Lorri 401b'!N:N,0),0)</f>
        <v>1242882.8941618542</v>
      </c>
      <c r="S738" s="25">
        <f t="shared" ca="1" si="527"/>
        <v>685921.4045595685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-567211.30144703132</v>
      </c>
      <c r="R739" s="25">
        <f t="array" aca="1" ref="R739" ca="1">INDEX('Lorri 401b'!L:L,MATCH('Retirement Calculator'!A739,'Lorri 401b'!N:N,0),0)</f>
        <v>1227609.5143093474</v>
      </c>
      <c r="S739" s="25">
        <f t="shared" ca="1" si="527"/>
        <v>660398.21286231605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-577503.8208411301</v>
      </c>
      <c r="R740" s="25">
        <f t="array" aca="1" ref="R740" ca="1">INDEX('Lorri 401b'!L:L,MATCH('Retirement Calculator'!A740,'Lorri 401b'!N:N,0),0)</f>
        <v>1212272.4953741217</v>
      </c>
      <c r="S740" s="25">
        <f t="shared" ca="1" si="527"/>
        <v>634768.6745329916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-587839.22573270428</v>
      </c>
      <c r="R741" s="25">
        <f t="array" aca="1" ref="R741" ca="1">INDEX('Lorri 401b'!L:L,MATCH('Retirement Calculator'!A741,'Lorri 401b'!N:N,0),0)</f>
        <v>1196871.5721933327</v>
      </c>
      <c r="S741" s="25">
        <f t="shared" ca="1" si="527"/>
        <v>609032.34646062844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-598217.69481132668</v>
      </c>
      <c r="R742" s="25">
        <f t="array" aca="1" ref="R742" ca="1">INDEX('Lorri 401b'!L:L,MATCH('Retirement Calculator'!A742,'Lorri 401b'!N:N,0),0)</f>
        <v>1181406.4784992903</v>
      </c>
      <c r="S742" s="25">
        <f t="shared" ca="1" si="527"/>
        <v>583188.78368796362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-608639.40751111007</v>
      </c>
      <c r="R743" s="25">
        <f t="array" aca="1" ref="R743" ca="1">INDEX('Lorri 401b'!L:L,MATCH('Retirement Calculator'!A743,'Lorri 401b'!N:N,0),0)</f>
        <v>1165876.9469148561</v>
      </c>
      <c r="S743" s="25">
        <f t="shared" ca="1" si="527"/>
        <v>557237.53940374602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-619104.54401380918</v>
      </c>
      <c r="R744" s="25">
        <f t="array" aca="1" ref="R744" ca="1">INDEX('Lorri 401b'!L:L,MATCH('Retirement Calculator'!A744,'Lorri 401b'!N:N,0),0)</f>
        <v>1150282.7089488201</v>
      </c>
      <c r="S744" s="25">
        <f t="shared" ca="1" si="527"/>
        <v>531178.16493501095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-629613.28525193618</v>
      </c>
      <c r="R745" s="25">
        <f t="array" aca="1" ref="R745" ca="1">INDEX('Lorri 401b'!L:L,MATCH('Retirement Calculator'!A745,'Lorri 401b'!N:N,0),0)</f>
        <v>1134623.494991259</v>
      </c>
      <c r="S745" s="25">
        <f t="shared" ca="1" si="527"/>
        <v>505010.20973932277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-640165.8129118887</v>
      </c>
      <c r="R746" s="25">
        <f t="array" aca="1" ref="R746" ca="1">INDEX('Lorri 401b'!L:L,MATCH('Retirement Calculator'!A746,'Lorri 401b'!N:N,0),0)</f>
        <v>1118899.0343088747</v>
      </c>
      <c r="S746" s="25">
        <f t="shared" ca="1" si="527"/>
        <v>478733.22139698605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-650762.309437091</v>
      </c>
      <c r="R747" s="25">
        <f t="array" aca="1" ref="R747" ca="1">INDEX('Lorri 401b'!L:L,MATCH('Retirement Calculator'!A747,'Lorri 401b'!N:N,0),0)</f>
        <v>1103109.0550403139</v>
      </c>
      <c r="S747" s="25">
        <f t="shared" ca="1" si="527"/>
        <v>452346.74560322287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-661402.9580311483</v>
      </c>
      <c r="R748" s="25">
        <f t="array" aca="1" ref="R748" ca="1">INDEX('Lorri 401b'!L:L,MATCH('Retirement Calculator'!A748,'Lorri 401b'!N:N,0),0)</f>
        <v>1087253.2841914673</v>
      </c>
      <c r="S748" s="25">
        <f t="shared" ca="1" si="527"/>
        <v>425850.32616031903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-672087.94266101427</v>
      </c>
      <c r="R749" s="25">
        <f t="array" aca="1" ref="R749" ca="1">INDEX('Lorri 401b'!L:L,MATCH('Retirement Calculator'!A749,'Lorri 401b'!N:N,0),0)</f>
        <v>1071331.4476307505</v>
      </c>
      <c r="S749" s="25">
        <f t="shared" ca="1" si="527"/>
        <v>399243.50496973621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-682817.44806017133</v>
      </c>
      <c r="R750" s="25">
        <f t="array" aca="1" ref="R750" ca="1">INDEX('Lorri 401b'!L:L,MATCH('Retirement Calculator'!A750,'Lorri 401b'!N:N,0),0)</f>
        <v>1055343.2700843641</v>
      </c>
      <c r="S750" s="25">
        <f t="shared" ca="1" si="527"/>
        <v>372525.82202419278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-693591.65973182488</v>
      </c>
      <c r="R751" s="25">
        <f t="array" aca="1" ref="R751" ca="1">INDEX('Lorri 401b'!L:L,MATCH('Retirement Calculator'!A751,'Lorri 401b'!N:N,0),0)</f>
        <v>1039288.4751315344</v>
      </c>
      <c r="S751" s="25">
        <f t="shared" ca="1" si="527"/>
        <v>345696.81539970951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-704410.76395211031</v>
      </c>
      <c r="R752" s="25">
        <f t="array" aca="1" ref="R752" ca="1">INDEX('Lorri 401b'!L:L,MATCH('Retirement Calculator'!A752,'Lorri 401b'!N:N,0),0)</f>
        <v>1023166.7851997346</v>
      </c>
      <c r="S752" s="25">
        <f t="shared" ca="1" si="527"/>
        <v>318756.0212476243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-715274.94777331362</v>
      </c>
      <c r="R753" s="25">
        <f t="array" aca="1" ref="R753" ca="1">INDEX('Lorri 401b'!L:L,MATCH('Retirement Calculator'!A753,'Lorri 401b'!N:N,0),0)</f>
        <v>1006977.9215598856</v>
      </c>
      <c r="S753" s="25">
        <f t="shared" ca="1" si="527"/>
        <v>291702.97378657199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-726184.39902710519</v>
      </c>
      <c r="R754" s="25">
        <f t="array" aca="1" ref="R754" ca="1">INDEX('Lorri 401b'!L:L,MATCH('Retirement Calculator'!A754,'Lorri 401b'!N:N,0),0)</f>
        <v>990721.60432153731</v>
      </c>
      <c r="S754" s="25">
        <f t="shared" ca="1" si="527"/>
        <v>264537.20529443212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-737139.30632778758</v>
      </c>
      <c r="R755" s="25">
        <f t="array" aca="1" ref="R755" ca="1">INDEX('Lorri 401b'!L:L,MATCH('Retirement Calculator'!A755,'Lorri 401b'!N:N,0),0)</f>
        <v>974397.55242802913</v>
      </c>
      <c r="S755" s="25">
        <f t="shared" ca="1" si="527"/>
        <v>237258.24610024155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-748139.85907555616</v>
      </c>
      <c r="R756" s="25">
        <f t="array" aca="1" ref="R756" ca="1">INDEX('Lorri 401b'!L:L,MATCH('Retirement Calculator'!A756,'Lorri 401b'!N:N,0),0)</f>
        <v>958005.4836516314</v>
      </c>
      <c r="S756" s="25">
        <f t="shared" ca="1" si="527"/>
        <v>209865.62457607524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-759186.24745977379</v>
      </c>
      <c r="R757" s="25">
        <f t="array" aca="1" ref="R757" ca="1">INDEX('Lorri 401b'!L:L,MATCH('Retirement Calculator'!A757,'Lorri 401b'!N:N,0),0)</f>
        <v>941545.11458866531</v>
      </c>
      <c r="S757" s="25">
        <f t="shared" ca="1" si="527"/>
        <v>182358.86712889152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-770278.66246225894</v>
      </c>
      <c r="R758" s="25">
        <f t="array" aca="1" ref="R758" ca="1">INDEX('Lorri 401b'!L:L,MATCH('Retirement Calculator'!A758,'Lorri 401b'!N:N,0),0)</f>
        <v>925016.1606546035</v>
      </c>
      <c r="S758" s="25">
        <f t="shared" ca="1" si="527"/>
        <v>154737.49819234456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-781417.29586058785</v>
      </c>
      <c r="R759" s="25">
        <f t="array" aca="1" ref="R759" ca="1">INDEX('Lorri 401b'!L:L,MATCH('Retirement Calculator'!A759,'Lorri 401b'!N:N,0),0)</f>
        <v>908418.33607914986</v>
      </c>
      <c r="S759" s="25">
        <f t="shared" ca="1" si="527"/>
        <v>127001.040218562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-792602.34023140976</v>
      </c>
      <c r="R760" s="25">
        <f t="array" aca="1" ref="R760" ca="1">INDEX('Lorri 401b'!L:L,MATCH('Retirement Calculator'!A760,'Lorri 401b'!N:N,0),0)</f>
        <v>891751.35390129848</v>
      </c>
      <c r="S760" s="25">
        <f t="shared" ca="1" si="527"/>
        <v>99149.013669888722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-803833.98895377677</v>
      </c>
      <c r="R761" s="25">
        <f t="array" aca="1" ref="R761" ca="1">INDEX('Lorri 401b'!L:L,MATCH('Retirement Calculator'!A761,'Lorri 401b'!N:N,0),0)</f>
        <v>875014.9259643727</v>
      </c>
      <c r="S761" s="25">
        <f t="shared" ca="1" si="527"/>
        <v>71180.937010595924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-815112.43621248694</v>
      </c>
      <c r="R762" s="25">
        <f t="array" aca="1" ref="R762" ca="1">INDEX('Lorri 401b'!L:L,MATCH('Retirement Calculator'!A762,'Lorri 401b'!N:N,0),0)</f>
        <v>858208.76291104301</v>
      </c>
      <c r="S762" s="25">
        <f t="shared" ca="1" si="527"/>
        <v>43096.326698556077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-826437.87700144178</v>
      </c>
      <c r="R763" s="25">
        <f t="array" aca="1" ref="R763" ca="1">INDEX('Lorri 401b'!L:L,MATCH('Retirement Calculator'!A763,'Lorri 401b'!N:N,0),0)</f>
        <v>841332.57417832443</v>
      </c>
      <c r="S763" s="25">
        <f t="shared" ca="1" si="527"/>
        <v>14894.697176882648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-837810.50712701725</v>
      </c>
      <c r="R764" s="25">
        <f t="array" aca="1" ref="R764" ca="1">INDEX('Lorri 401b'!L:L,MATCH('Retirement Calculator'!A764,'Lorri 401b'!N:N,0),0)</f>
        <v>824386.06799255288</v>
      </c>
      <c r="S764" s="25">
        <f t="shared" ca="1" si="527"/>
        <v>-13424.439134464366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-849230.52321144927</v>
      </c>
      <c r="R765" s="25">
        <f t="array" aca="1" ref="R765" ca="1">INDEX('Lorri 401b'!L:L,MATCH('Retirement Calculator'!A765,'Lorri 401b'!N:N,0),0)</f>
        <v>807368.95136434061</v>
      </c>
      <c r="S765" s="25">
        <f t="shared" ca="1" si="527"/>
        <v>-41861.571847108658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-860698.1226962331</v>
      </c>
      <c r="R766" s="25">
        <f t="array" aca="1" ref="R766" ca="1">INDEX('Lorri 401b'!L:L,MATCH('Retirement Calculator'!A766,'Lorri 401b'!N:N,0),0)</f>
        <v>790280.93008351082</v>
      </c>
      <c r="S766" s="25">
        <f t="shared" ca="1" si="527"/>
        <v>-70417.192612722283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-872213.50384553685</v>
      </c>
      <c r="R767" s="25">
        <f t="array" aca="1" ref="R767" ca="1">INDEX('Lorri 401b'!L:L,MATCH('Retirement Calculator'!A767,'Lorri 401b'!N:N,0),0)</f>
        <v>773121.70871401089</v>
      </c>
      <c r="S767" s="25">
        <f t="shared" ca="1" si="527"/>
        <v>-99091.795131525956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-883776.86574962945</v>
      </c>
      <c r="R768" s="25">
        <f t="array" aca="1" ref="R768" ca="1">INDEX('Lorri 401b'!L:L,MATCH('Retirement Calculator'!A768,'Lorri 401b'!N:N,0),0)</f>
        <v>755890.99058880471</v>
      </c>
      <c r="S768" s="25">
        <f t="shared" ca="1" si="527"/>
        <v>-127885.87516082474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-895388.40832832234</v>
      </c>
      <c r="R769" s="25">
        <f t="array" aca="1" ref="R769" ca="1">INDEX('Lorri 401b'!L:L,MATCH('Retirement Calculator'!A769,'Lorri 401b'!N:N,0),0)</f>
        <v>738588.47780474357</v>
      </c>
      <c r="S769" s="25">
        <f t="shared" ca="1" si="527"/>
        <v>-156799.93052357878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-907048.33233442646</v>
      </c>
      <c r="R770" s="25">
        <f t="array" aca="1" ref="R770" ca="1">INDEX('Lorri 401b'!L:L,MATCH('Retirement Calculator'!A770,'Lorri 401b'!N:N,0),0)</f>
        <v>721213.87121741544</v>
      </c>
      <c r="S770" s="25">
        <f t="shared" ca="1" si="527"/>
        <v>-185834.46111701103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-918756.83935722278</v>
      </c>
      <c r="R771" s="25">
        <f t="array" aca="1" ref="R771" ca="1">INDEX('Lorri 401b'!L:L,MATCH('Retirement Calculator'!A771,'Lorri 401b'!N:N,0),0)</f>
        <v>703766.87043597351</v>
      </c>
      <c r="S771" s="25">
        <f t="shared" ca="1" si="527"/>
        <v>-214989.96892124927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-930514.13182594732</v>
      </c>
      <c r="R772" s="25">
        <f t="array" aca="1" ref="R772" ca="1">INDEX('Lorri 401b'!L:L,MATCH('Retirement Calculator'!A772,'Lorri 401b'!N:N,0),0)</f>
        <v>686247.17381794215</v>
      </c>
      <c r="S772" s="25">
        <f t="shared" ca="1" si="527"/>
        <v>-244266.95800800517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-942320.41301329155</v>
      </c>
      <c r="R773" s="25">
        <f t="array" aca="1" ref="R773" ca="1">INDEX('Lorri 401b'!L:L,MATCH('Retirement Calculator'!A773,'Lorri 401b'!N:N,0),0)</f>
        <v>668654.47846400237</v>
      </c>
      <c r="S773" s="25">
        <f t="shared" ca="1" si="527"/>
        <v>-273665.93454928917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-954175.88703891647</v>
      </c>
      <c r="R774" s="25">
        <f t="array" aca="1" ref="R774" ca="1">INDEX('Lorri 401b'!L:L,MATCH('Retirement Calculator'!A774,'Lorri 401b'!N:N,0),0)</f>
        <v>650988.48021275445</v>
      </c>
      <c r="S774" s="25">
        <f t="shared" ca="1" si="527"/>
        <v>-303187.40682616201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-966080.75887298142</v>
      </c>
      <c r="R775" s="25">
        <f t="array" aca="1" ref="R775" ca="1">INDEX('Lorri 401b'!L:L,MATCH('Retirement Calculator'!A775,'Lorri 401b'!N:N,0),0)</f>
        <v>633248.87363545969</v>
      </c>
      <c r="S775" s="25">
        <f t="shared" ca="1" si="527"/>
        <v>-332831.88523752172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-978035.23433968832</v>
      </c>
      <c r="R776" s="25">
        <f t="array" aca="1" ref="R776" ca="1">INDEX('Lorri 401b'!L:L,MATCH('Retirement Calculator'!A776,'Lorri 401b'!N:N,0),0)</f>
        <v>615435.35203075956</v>
      </c>
      <c r="S776" s="25">
        <f t="shared" ref="S776:S1030" ca="1" si="787">SUM(Q776:R776)</f>
        <v>-362599.88230892876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-990039.52012083982</v>
      </c>
      <c r="R777" s="25">
        <f t="array" aca="1" ref="R777" ca="1">INDEX('Lorri 401b'!L:L,MATCH('Retirement Calculator'!A777,'Lorri 401b'!N:N,0),0)</f>
        <v>597547.60741937323</v>
      </c>
      <c r="S777" s="25">
        <f t="shared" ca="1" si="787"/>
        <v>-392491.91270146659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-1002093.8237594129</v>
      </c>
      <c r="R778" s="25">
        <f t="array" aca="1" ref="R778" ca="1">INDEX('Lorri 401b'!L:L,MATCH('Retirement Calculator'!A778,'Lorri 401b'!N:N,0),0)</f>
        <v>579585.33053877275</v>
      </c>
      <c r="S778" s="25">
        <f t="shared" ca="1" si="787"/>
        <v>-422508.49322064011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-1014198.3536631466</v>
      </c>
      <c r="R779" s="25">
        <f t="array" aca="1" ref="R779" ca="1">INDEX('Lorri 401b'!L:L,MATCH('Retirement Calculator'!A779,'Lorri 401b'!N:N,0),0)</f>
        <v>561548.21083783638</v>
      </c>
      <c r="S779" s="25">
        <f t="shared" ca="1" si="787"/>
        <v>-452650.14282531023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-1026353.3191081459</v>
      </c>
      <c r="R780" s="25">
        <f t="array" aca="1" ref="R780" ca="1">INDEX('Lorri 401b'!L:L,MATCH('Retirement Calculator'!A780,'Lorri 401b'!N:N,0),0)</f>
        <v>543435.93647147948</v>
      </c>
      <c r="S780" s="25">
        <f t="shared" ca="1" si="787"/>
        <v>-482917.38263666641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-1038558.9302424993</v>
      </c>
      <c r="R781" s="25">
        <f t="array" aca="1" ref="R781" ca="1">INDEX('Lorri 401b'!L:L,MATCH('Retirement Calculator'!A781,'Lorri 401b'!N:N,0),0)</f>
        <v>525248.1942952628</v>
      </c>
      <c r="S781" s="25">
        <f t="shared" ca="1" si="787"/>
        <v>-513310.73594723654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-1050815.3980899125</v>
      </c>
      <c r="R782" s="25">
        <f t="array" aca="1" ref="R782" ca="1">INDEX('Lorri 401b'!L:L,MATCH('Retirement Calculator'!A782,'Lorri 401b'!N:N,0),0)</f>
        <v>506984.66985997854</v>
      </c>
      <c r="S782" s="25">
        <f t="shared" ca="1" si="787"/>
        <v>-543830.72822993388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-1063122.9345533566</v>
      </c>
      <c r="R783" s="25">
        <f t="array" aca="1" ref="R783" ca="1">INDEX('Lorri 401b'!L:L,MATCH('Retirement Calculator'!A783,'Lorri 401b'!N:N,0),0)</f>
        <v>488645.04740621394</v>
      </c>
      <c r="S783" s="25">
        <f t="shared" ca="1" si="787"/>
        <v>-574477.88714714267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-1075481.7524187318</v>
      </c>
      <c r="R784" s="25">
        <f t="array" aca="1" ref="R784" ca="1">INDEX('Lorri 401b'!L:L,MATCH('Retirement Calculator'!A784,'Lorri 401b'!N:N,0),0)</f>
        <v>470229.00985889195</v>
      </c>
      <c r="S784" s="25">
        <f t="shared" ca="1" si="787"/>
        <v>-605252.74255983985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-1087892.0653585461</v>
      </c>
      <c r="R785" s="25">
        <f t="array" aca="1" ref="R785" ca="1">INDEX('Lorri 401b'!L:L,MATCH('Retirement Calculator'!A785,'Lorri 401b'!N:N,0),0)</f>
        <v>451736.23882178945</v>
      </c>
      <c r="S785" s="25">
        <f t="shared" ca="1" si="787"/>
        <v>-636155.82653675671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-1100354.0879356095</v>
      </c>
      <c r="R786" s="25">
        <f t="array" aca="1" ref="R786" ca="1">INDEX('Lorri 401b'!L:L,MATCH('Retirement Calculator'!A786,'Lorri 401b'!N:N,0),0)</f>
        <v>433166.41457203234</v>
      </c>
      <c r="S786" s="25">
        <f t="shared" ca="1" si="787"/>
        <v>-667187.67336357711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-1112868.035606744</v>
      </c>
      <c r="R787" s="25">
        <f t="array" aca="1" ref="R787" ca="1">INDEX('Lorri 401b'!L:L,MATCH('Retirement Calculator'!A787,'Lorri 401b'!N:N,0),0)</f>
        <v>414519.21605456795</v>
      </c>
      <c r="S787" s="25">
        <f t="shared" ca="1" si="787"/>
        <v>-698348.81955217605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-1125434.1247265083</v>
      </c>
      <c r="R788" s="25">
        <f t="array" aca="1" ref="R788" ca="1">INDEX('Lorri 401b'!L:L,MATCH('Retirement Calculator'!A788,'Lorri 401b'!N:N,0),0)</f>
        <v>395794.32087661413</v>
      </c>
      <c r="S788" s="25">
        <f t="shared" ca="1" si="787"/>
        <v>-729639.80384989409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-1138052.5725509382</v>
      </c>
      <c r="R789" s="25">
        <f t="array" aca="1" ref="R789" ca="1">INDEX('Lorri 401b'!L:L,MATCH('Retirement Calculator'!A789,'Lorri 401b'!N:N,0),0)</f>
        <v>376991.40530208551</v>
      </c>
      <c r="S789" s="25">
        <f t="shared" ca="1" si="787"/>
        <v>-761061.16724885278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-1150723.5972413032</v>
      </c>
      <c r="R790" s="25">
        <f t="array" aca="1" ref="R790" ca="1">INDEX('Lorri 401b'!L:L,MATCH('Retirement Calculator'!A790,'Lorri 401b'!N:N,0),0)</f>
        <v>358110.14424599631</v>
      </c>
      <c r="S790" s="25">
        <f t="shared" ca="1" si="787"/>
        <v>-792613.45299530681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-1163447.417867878</v>
      </c>
      <c r="R791" s="25">
        <f t="array" aca="1" ref="R791" ca="1">INDEX('Lorri 401b'!L:L,MATCH('Retirement Calculator'!A791,'Lorri 401b'!N:N,0),0)</f>
        <v>339150.21126884007</v>
      </c>
      <c r="S791" s="25">
        <f t="shared" ca="1" si="787"/>
        <v>-824297.20659903786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-1176224.2544137302</v>
      </c>
      <c r="R792" s="25">
        <f t="array" aca="1" ref="R792" ca="1">INDEX('Lorri 401b'!L:L,MATCH('Retirement Calculator'!A792,'Lorri 401b'!N:N,0),0)</f>
        <v>320111.27857094567</v>
      </c>
      <c r="S792" s="25">
        <f t="shared" ca="1" si="787"/>
        <v>-856112.97584278462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-1189054.3277785236</v>
      </c>
      <c r="R793" s="25">
        <f t="array" aca="1" ref="R793" ca="1">INDEX('Lorri 401b'!L:L,MATCH('Retirement Calculator'!A793,'Lorri 401b'!N:N,0),0)</f>
        <v>300993.01698681008</v>
      </c>
      <c r="S793" s="25">
        <f t="shared" ca="1" si="787"/>
        <v>-888061.31079171342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-1201937.859782337</v>
      </c>
      <c r="R794" s="25">
        <f t="array" aca="1" ref="R794" ca="1">INDEX('Lorri 401b'!L:L,MATCH('Retirement Calculator'!A794,'Lorri 401b'!N:N,0),0)</f>
        <v>281795.09597940726</v>
      </c>
      <c r="S794" s="25">
        <f t="shared" ca="1" si="787"/>
        <v>-920142.76380292978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-1214875.0731694996</v>
      </c>
      <c r="R795" s="25">
        <f t="array" aca="1" ref="R795" ca="1">INDEX('Lorri 401b'!L:L,MATCH('Retirement Calculator'!A795,'Lorri 401b'!N:N,0),0)</f>
        <v>262517.18363447359</v>
      </c>
      <c r="S795" s="25">
        <f t="shared" ca="1" si="787"/>
        <v>-952357.88953502604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-1227866.191612442</v>
      </c>
      <c r="R796" s="25">
        <f t="array" aca="1" ref="R796" ca="1">INDEX('Lorri 401b'!L:L,MATCH('Retirement Calculator'!A796,'Lorri 401b'!N:N,0),0)</f>
        <v>243158.94665476936</v>
      </c>
      <c r="S796" s="25">
        <f t="shared" ca="1" si="787"/>
        <v>-984707.24495767266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-1240911.4397155633</v>
      </c>
      <c r="R797" s="25">
        <f t="array" aca="1" ref="R797" ca="1">INDEX('Lorri 401b'!L:L,MATCH('Retirement Calculator'!A797,'Lorri 401b'!N:N,0),0)</f>
        <v>223720.05035431636</v>
      </c>
      <c r="S797" s="25">
        <f t="shared" ca="1" si="787"/>
        <v>-1017191.389361247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-1254011.0430191143</v>
      </c>
      <c r="R798" s="25">
        <f t="array" aca="1" ref="R798" ca="1">INDEX('Lorri 401b'!L:L,MATCH('Retirement Calculator'!A798,'Lorri 401b'!N:N,0),0)</f>
        <v>204200.15865261148</v>
      </c>
      <c r="S798" s="25">
        <f t="shared" ca="1" si="787"/>
        <v>-1049810.8843665028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-1267165.2280030968</v>
      </c>
      <c r="R799" s="25">
        <f t="array" aca="1" ref="R799" ca="1">INDEX('Lorri 401b'!L:L,MATCH('Retirement Calculator'!A799,'Lorri 401b'!N:N,0),0)</f>
        <v>184598.93406881616</v>
      </c>
      <c r="S799" s="25">
        <f t="shared" ca="1" si="787"/>
        <v>-1082566.2939342805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-1280374.2220911791</v>
      </c>
      <c r="R800" s="25">
        <f t="array" aca="1" ref="R800" ca="1">INDEX('Lorri 401b'!L:L,MATCH('Retirement Calculator'!A800,'Lorri 401b'!N:N,0),0)</f>
        <v>164916.03771592167</v>
      </c>
      <c r="S800" s="25">
        <f t="shared" ca="1" si="787"/>
        <v>-1115458.1843752575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-1293638.2536546285</v>
      </c>
      <c r="R801" s="25">
        <f t="array" aca="1" ref="R801" ca="1">INDEX('Lorri 401b'!L:L,MATCH('Retirement Calculator'!A801,'Lorri 401b'!N:N,0),0)</f>
        <v>145151.12929489012</v>
      </c>
      <c r="S801" s="25">
        <f t="shared" ca="1" si="787"/>
        <v>-1148487.1243597383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-1306957.5520162589</v>
      </c>
      <c r="R802" s="25">
        <f t="array" aca="1" ref="R802" ca="1">INDEX('Lorri 401b'!L:L,MATCH('Retirement Calculator'!A802,'Lorri 401b'!N:N,0),0)</f>
        <v>125303.86708877097</v>
      </c>
      <c r="S802" s="25">
        <f t="shared" ca="1" si="787"/>
        <v>-1181653.684927488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-1320332.3474543961</v>
      </c>
      <c r="R803" s="25">
        <f t="array" aca="1" ref="R803" ca="1">INDEX('Lorri 401b'!L:L,MATCH('Retirement Calculator'!A803,'Lorri 401b'!N:N,0),0)</f>
        <v>105373.90795679299</v>
      </c>
      <c r="S803" s="25">
        <f t="shared" ca="1" si="787"/>
        <v>-1214958.4394976031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-1333762.8712068589</v>
      </c>
      <c r="R804" s="25">
        <f t="array" aca="1" ref="R804" ca="1">INDEX('Lorri 401b'!L:L,MATCH('Retirement Calculator'!A804,'Lorri 401b'!N:N,0),0)</f>
        <v>85360.907328431771</v>
      </c>
      <c r="S804" s="25">
        <f t="shared" ca="1" si="787"/>
        <v>-1248401.9638784272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-1347249.355474957</v>
      </c>
      <c r="R805" s="25">
        <f t="array" aca="1" ref="R805" ca="1">INDEX('Lorri 401b'!L:L,MATCH('Retirement Calculator'!A805,'Lorri 401b'!N:N,0),0)</f>
        <v>65264.519197452377</v>
      </c>
      <c r="S805" s="25">
        <f t="shared" ca="1" si="787"/>
        <v>-1281984.8362775047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-1360792.0334275055</v>
      </c>
      <c r="R806" s="25">
        <f t="array" aca="1" ref="R806" ca="1">INDEX('Lorri 401b'!L:L,MATCH('Retirement Calculator'!A806,'Lorri 401b'!N:N,0),0)</f>
        <v>45084.396115927237</v>
      </c>
      <c r="S806" s="25">
        <f t="shared" ca="1" si="787"/>
        <v>-1315707.6373115783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-1374391.1392048562</v>
      </c>
      <c r="R807" s="25">
        <f t="array" aca="1" ref="R807" ca="1">INDEX('Lorri 401b'!L:L,MATCH('Retirement Calculator'!A807,'Lorri 401b'!N:N,0),0)</f>
        <v>24820.189188229069</v>
      </c>
      <c r="S807" s="25">
        <f t="shared" ca="1" si="787"/>
        <v>-1349570.9500166271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-1388046.9079229459</v>
      </c>
      <c r="R808" s="25">
        <f t="array" aca="1" ref="R808" ca="1">INDEX('Lorri 401b'!L:L,MATCH('Retirement Calculator'!A808,'Lorri 401b'!N:N,0),0)</f>
        <v>4471.5480649988258</v>
      </c>
      <c r="S808" s="25">
        <f t="shared" ca="1" si="787"/>
        <v>-1383575.3598579471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-1401759.5756773611</v>
      </c>
      <c r="R809" s="25">
        <f t="array" aca="1" ref="R809" ca="1">INDEX('Lorri 401b'!L:L,MATCH('Retirement Calculator'!A809,'Lorri 401b'!N:N,0),0)</f>
        <v>-15961.879062911543</v>
      </c>
      <c r="S809" s="25">
        <f t="shared" ca="1" si="787"/>
        <v>-1417721.4547402726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-1415529.3795474195</v>
      </c>
      <c r="R810" s="25">
        <f t="array" aca="1" ref="R810" ca="1">INDEX('Lorri 401b'!L:L,MATCH('Retirement Calculator'!A810,'Lorri 401b'!N:N,0),0)</f>
        <v>-36480.445470521539</v>
      </c>
      <c r="S810" s="25">
        <f t="shared" ca="1" si="787"/>
        <v>-1452009.825017941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-1429356.5576002698</v>
      </c>
      <c r="R811" s="25">
        <f t="array" aca="1" ref="R811" ca="1">INDEX('Lorri 401b'!L:L,MATCH('Retirement Calculator'!A811,'Lorri 401b'!N:N,0),0)</f>
        <v>-57084.505904829915</v>
      </c>
      <c r="S811" s="25">
        <f t="shared" ca="1" si="787"/>
        <v>-1486441.0635050996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-1443241.348895007</v>
      </c>
      <c r="R812" s="25">
        <f t="array" aca="1" ref="R812" ca="1">INDEX('Lorri 401b'!L:L,MATCH('Retirement Calculator'!A812,'Lorri 401b'!N:N,0),0)</f>
        <v>-77774.416590947905</v>
      </c>
      <c r="S812" s="25">
        <f t="shared" ca="1" si="787"/>
        <v>-1521015.7654859549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-1457183.9934868058</v>
      </c>
      <c r="R813" s="25">
        <f t="array" aca="1" ref="R813" ca="1">INDEX('Lorri 401b'!L:L,MATCH('Retirement Calculator'!A813,'Lorri 401b'!N:N,0),0)</f>
        <v>-98550.535238258046</v>
      </c>
      <c r="S813" s="25">
        <f t="shared" ca="1" si="787"/>
        <v>-1555734.5287250639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-1471184.7324310704</v>
      </c>
      <c r="R814" s="25">
        <f t="array" aca="1" ref="R814" ca="1">INDEX('Lorri 401b'!L:L,MATCH('Retirement Calculator'!A814,'Lorri 401b'!N:N,0),0)</f>
        <v>-119413.22104659864</v>
      </c>
      <c r="S814" s="25">
        <f t="shared" ca="1" si="787"/>
        <v>-1590597.953477669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-1485243.8077876028</v>
      </c>
      <c r="R815" s="25">
        <f t="array" aca="1" ref="R815" ca="1">INDEX('Lorri 401b'!L:L,MATCH('Retirement Calculator'!A815,'Lorri 401b'!N:N,0),0)</f>
        <v>-140362.834712474</v>
      </c>
      <c r="S815" s="25">
        <f t="shared" ca="1" si="787"/>
        <v>-1625606.6425000767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-1499361.4626247874</v>
      </c>
      <c r="R816" s="25">
        <f t="array" aca="1" ref="R816" ca="1">INDEX('Lorri 401b'!L:L,MATCH('Retirement Calculator'!A816,'Lorri 401b'!N:N,0),0)</f>
        <v>-161399.73843529052</v>
      </c>
      <c r="S816" s="25">
        <f t="shared" ca="1" si="787"/>
        <v>-1660761.2010600779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-1513537.9410237935</v>
      </c>
      <c r="R817" s="25">
        <f t="array" aca="1" ref="R817" ca="1">INDEX('Lorri 401b'!L:L,MATCH('Retirement Calculator'!A817,'Lorri 401b'!N:N,0),0)</f>
        <v>-182524.29592361877</v>
      </c>
      <c r="S817" s="25">
        <f t="shared" ca="1" si="787"/>
        <v>-1696062.2369474124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-1527773.4880827954</v>
      </c>
      <c r="R818" s="25">
        <f t="array" aca="1" ref="R818" ca="1">INDEX('Lorri 401b'!L:L,MATCH('Retirement Calculator'!A818,'Lorri 401b'!N:N,0),0)</f>
        <v>-203736.87240148173</v>
      </c>
      <c r="S818" s="25">
        <f t="shared" ca="1" si="787"/>
        <v>-1731510.3604842771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-1542068.34992121</v>
      </c>
      <c r="R819" s="25">
        <f t="array" aca="1" ref="R819" ca="1">INDEX('Lorri 401b'!L:L,MATCH('Retirement Calculator'!A819,'Lorri 401b'!N:N,0),0)</f>
        <v>-225037.83461466912</v>
      </c>
      <c r="S819" s="25">
        <f t="shared" ca="1" si="787"/>
        <v>-1767106.1845358792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-1556422.7736839512</v>
      </c>
      <c r="R820" s="25">
        <f t="array" aca="1" ref="R820" ca="1">INDEX('Lorri 401b'!L:L,MATCH('Retirement Calculator'!A820,'Lorri 401b'!N:N,0),0)</f>
        <v>-246427.5508370781</v>
      </c>
      <c r="S820" s="25">
        <f t="shared" ca="1" si="787"/>
        <v>-1802850.3245210294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-1570837.0075457038</v>
      </c>
      <c r="R821" s="25">
        <f t="array" aca="1" ref="R821" ca="1">INDEX('Lorri 401b'!L:L,MATCH('Retirement Calculator'!A821,'Lorri 401b'!N:N,0),0)</f>
        <v>-267906.39087708044</v>
      </c>
      <c r="S821" s="25">
        <f t="shared" ca="1" si="787"/>
        <v>-1838743.3984227842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-1585311.3007152136</v>
      </c>
      <c r="R822" s="25">
        <f t="array" aca="1" ref="R822" ca="1">INDEX('Lorri 401b'!L:L,MATCH('Retirement Calculator'!A822,'Lorri 401b'!N:N,0),0)</f>
        <v>-289474.72608391615</v>
      </c>
      <c r="S822" s="25">
        <f t="shared" ca="1" si="787"/>
        <v>-1874786.0267991298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-1599845.9034395965</v>
      </c>
      <c r="R823" s="25">
        <f t="array" aca="1" ref="R823" ca="1">INDEX('Lorri 401b'!L:L,MATCH('Retirement Calculator'!A823,'Lorri 401b'!N:N,0),0)</f>
        <v>-311132.92935411364</v>
      </c>
      <c r="S823" s="25">
        <f t="shared" ca="1" si="787"/>
        <v>-1910978.8327937103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-1614441.0670086644</v>
      </c>
      <c r="R824" s="25">
        <f t="array" aca="1" ref="R824" ca="1">INDEX('Lorri 401b'!L:L,MATCH('Retirement Calculator'!A824,'Lorri 401b'!N:N,0),0)</f>
        <v>-332881.37513793696</v>
      </c>
      <c r="S824" s="25">
        <f t="shared" ca="1" si="787"/>
        <v>-1947322.4421466014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-1629097.0437592699</v>
      </c>
      <c r="R825" s="25">
        <f t="array" aca="1" ref="R825" ca="1">INDEX('Lorri 401b'!L:L,MATCH('Retirement Calculator'!A825,'Lorri 401b'!N:N,0),0)</f>
        <v>-354720.43944585958</v>
      </c>
      <c r="S825" s="25">
        <f t="shared" ca="1" si="787"/>
        <v>-1983817.4832051294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-1643814.0870796696</v>
      </c>
      <c r="R826" s="25">
        <f t="array" aca="1" ref="R826" ca="1">INDEX('Lorri 401b'!L:L,MATCH('Retirement Calculator'!A826,'Lorri 401b'!N:N,0),0)</f>
        <v>-376650.49985506519</v>
      </c>
      <c r="S826" s="25">
        <f t="shared" ca="1" si="787"/>
        <v>-2020464.5869347348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-1658592.4514139043</v>
      </c>
      <c r="R827" s="25">
        <f t="array" aca="1" ref="R827" ca="1">INDEX('Lorri 401b'!L:L,MATCH('Retirement Calculator'!A827,'Lorri 401b'!N:N,0),0)</f>
        <v>-398671.93551597581</v>
      </c>
      <c r="S827" s="25">
        <f t="shared" ca="1" si="787"/>
        <v>-2057264.3869298801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-1673432.3922661983</v>
      </c>
      <c r="R828" s="25">
        <f t="array" aca="1" ref="R828" ca="1">INDEX('Lorri 401b'!L:L,MATCH('Retirement Calculator'!A828,'Lorri 401b'!N:N,0),0)</f>
        <v>-420785.12715880689</v>
      </c>
      <c r="S828" s="25">
        <f t="shared" ca="1" si="787"/>
        <v>-2094217.5194250052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-1688334.1662053769</v>
      </c>
      <c r="R829" s="25">
        <f t="array" aca="1" ref="R829" ca="1">INDEX('Lorri 401b'!L:L,MATCH('Retirement Calculator'!A829,'Lorri 401b'!N:N,0),0)</f>
        <v>-442990.45710014977</v>
      </c>
      <c r="S829" s="25">
        <f t="shared" ca="1" si="787"/>
        <v>-2131324.6233055266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-1703298.0308693021</v>
      </c>
      <c r="R830" s="25">
        <f t="array" aca="1" ref="R830" ca="1">INDEX('Lorri 401b'!L:L,MATCH('Retirement Calculator'!A830,'Lorri 401b'!N:N,0),0)</f>
        <v>-465288.30924958159</v>
      </c>
      <c r="S830" s="25">
        <f t="shared" ca="1" si="787"/>
        <v>-2168586.3401188836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-1718324.244969327</v>
      </c>
      <c r="R831" s="25">
        <f t="array" aca="1" ref="R831" ca="1">INDEX('Lorri 401b'!L:L,MATCH('Retirement Calculator'!A831,'Lorri 401b'!N:N,0),0)</f>
        <v>-487679.06911630271</v>
      </c>
      <c r="S831" s="25">
        <f t="shared" ca="1" si="787"/>
        <v>-2206003.3140856298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-1733413.0682947687</v>
      </c>
      <c r="R832" s="25">
        <f t="array" aca="1" ref="R832" ca="1">INDEX('Lorri 401b'!L:L,MATCH('Retirement Calculator'!A832,'Lorri 401b'!N:N,0),0)</f>
        <v>-510163.12381580187</v>
      </c>
      <c r="S832" s="25">
        <f t="shared" ca="1" si="787"/>
        <v>-2243576.1921105706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-1748564.7617173998</v>
      </c>
      <c r="R833" s="25">
        <f t="array" aca="1" ref="R833" ca="1">INDEX('Lorri 401b'!L:L,MATCH('Retirement Calculator'!A833,'Lorri 401b'!N:N,0),0)</f>
        <v>-532740.86207654886</v>
      </c>
      <c r="S833" s="25">
        <f t="shared" ca="1" si="787"/>
        <v>-2281305.6237939484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-1763779.5871959585</v>
      </c>
      <c r="R834" s="25">
        <f t="array" aca="1" ref="R834" ca="1">INDEX('Lorri 401b'!L:L,MATCH('Retirement Calculator'!A834,'Lorri 401b'!N:N,0),0)</f>
        <v>-555412.67424671573</v>
      </c>
      <c r="S834" s="25">
        <f t="shared" ca="1" si="787"/>
        <v>-2319192.2614426743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-1779057.8077806777</v>
      </c>
      <c r="R835" s="25">
        <f t="array" aca="1" ref="R835" ca="1">INDEX('Lorri 401b'!L:L,MATCH('Retirement Calculator'!A835,'Lorri 401b'!N:N,0),0)</f>
        <v>-578178.95230092492</v>
      </c>
      <c r="S835" s="25">
        <f t="shared" ca="1" si="787"/>
        <v>-2357236.7600816027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-1794399.6876178333</v>
      </c>
      <c r="R836" s="25">
        <f t="array" aca="1" ref="R836" ca="1">INDEX('Lorri 401b'!L:L,MATCH('Retirement Calculator'!A836,'Lorri 401b'!N:N,0),0)</f>
        <v>-601040.08984702663</v>
      </c>
      <c r="S836" s="25">
        <f t="shared" ca="1" si="787"/>
        <v>-2395439.7774648601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-1809805.4919543103</v>
      </c>
      <c r="R837" s="25">
        <f t="array" aca="1" ref="R837" ca="1">INDEX('Lorri 401b'!L:L,MATCH('Retirement Calculator'!A837,'Lorri 401b'!N:N,0),0)</f>
        <v>-623996.48213290377</v>
      </c>
      <c r="S837" s="25">
        <f t="shared" ca="1" si="787"/>
        <v>-2433801.9740872141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-1825275.4871421894</v>
      </c>
      <c r="R838" s="25">
        <f t="array" aca="1" ref="R838" ca="1">INDEX('Lorri 401b'!L:L,MATCH('Retirement Calculator'!A838,'Lorri 401b'!N:N,0),0)</f>
        <v>-647048.52605330537</v>
      </c>
      <c r="S838" s="25">
        <f t="shared" ca="1" si="787"/>
        <v>-2472324.0131954947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-1840809.9406433513</v>
      </c>
      <c r="R839" s="25">
        <f t="array" aca="1" ref="R839" ca="1">INDEX('Lorri 401b'!L:L,MATCH('Retirement Calculator'!A839,'Lorri 401b'!N:N,0),0)</f>
        <v>-670196.62015670864</v>
      </c>
      <c r="S839" s="25">
        <f t="shared" ca="1" si="787"/>
        <v>-2511006.5608000597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-1856409.1210341014</v>
      </c>
      <c r="R840" s="25">
        <f t="array" aca="1" ref="R840" ca="1">INDEX('Lorri 401b'!L:L,MATCH('Retirement Calculator'!A840,'Lorri 401b'!N:N,0),0)</f>
        <v>-693441.1646522095</v>
      </c>
      <c r="S840" s="25">
        <f t="shared" ca="1" si="787"/>
        <v>-2549850.2856863108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-1872073.2980098128</v>
      </c>
      <c r="R841" s="25">
        <f t="array" aca="1" ref="R841" ca="1">INDEX('Lorri 401b'!L:L,MATCH('Retirement Calculator'!A841,'Lorri 401b'!N:N,0),0)</f>
        <v>-716782.56141644157</v>
      </c>
      <c r="S841" s="25">
        <f t="shared" ca="1" si="787"/>
        <v>-2588855.8594262544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-1887802.7423895898</v>
      </c>
      <c r="R842" s="25">
        <f t="array" aca="1" ref="R842" ca="1">INDEX('Lorri 401b'!L:L,MATCH('Retirement Calculator'!A842,'Lorri 401b'!N:N,0),0)</f>
        <v>-740221.2140005246</v>
      </c>
      <c r="S842" s="25">
        <f t="shared" ca="1" si="787"/>
        <v>-2628023.9563901145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-1903597.7261209493</v>
      </c>
      <c r="R843" s="25">
        <f t="array" aca="1" ref="R843" ca="1">INDEX('Lorri 401b'!L:L,MATCH('Retirement Calculator'!A843,'Lorri 401b'!N:N,0),0)</f>
        <v>-763757.52763704129</v>
      </c>
      <c r="S843" s="25">
        <f t="shared" ca="1" si="787"/>
        <v>-2667355.2537579904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-1919458.5222845227</v>
      </c>
      <c r="R844" s="25">
        <f t="array" aca="1" ref="R844" ca="1">INDEX('Lorri 401b'!L:L,MATCH('Retirement Calculator'!A844,'Lorri 401b'!N:N,0),0)</f>
        <v>-787391.90924704354</v>
      </c>
      <c r="S844" s="25">
        <f t="shared" ca="1" si="787"/>
        <v>-2706850.4315315662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-1935385.4050987777</v>
      </c>
      <c r="R845" s="25">
        <f t="array" aca="1" ref="R845" ca="1">INDEX('Lorri 401b'!L:L,MATCH('Retirement Calculator'!A845,'Lorri 401b'!N:N,0),0)</f>
        <v>-811124.76744708745</v>
      </c>
      <c r="S845" s="25">
        <f t="shared" ca="1" si="787"/>
        <v>-2746510.1725458652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-1951378.6499247588</v>
      </c>
      <c r="R846" s="25">
        <f t="array" aca="1" ref="R846" ca="1">INDEX('Lorri 401b'!L:L,MATCH('Retirement Calculator'!A846,'Lorri 401b'!N:N,0),0)</f>
        <v>-834956.51255629817</v>
      </c>
      <c r="S846" s="25">
        <f t="shared" ca="1" si="787"/>
        <v>-2786335.162481057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-1967438.5332708482</v>
      </c>
      <c r="R847" s="25">
        <f t="array" aca="1" ref="R847" ca="1">INDEX('Lorri 401b'!L:L,MATCH('Retirement Calculator'!A847,'Lorri 401b'!N:N,0),0)</f>
        <v>-858887.55660346395</v>
      </c>
      <c r="S847" s="25">
        <f t="shared" ca="1" si="787"/>
        <v>-2826326.0898743123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-1983565.3327975462</v>
      </c>
      <c r="R848" s="25">
        <f t="array" aca="1" ref="R848" ca="1">INDEX('Lorri 401b'!L:L,MATCH('Retirement Calculator'!A848,'Lorri 401b'!N:N,0),0)</f>
        <v>-882918.31333415955</v>
      </c>
      <c r="S848" s="25">
        <f t="shared" ca="1" si="787"/>
        <v>-2866483.6461317055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-1999759.3273222721</v>
      </c>
      <c r="R849" s="25">
        <f t="array" aca="1" ref="R849" ca="1">INDEX('Lorri 401b'!L:L,MATCH('Retirement Calculator'!A849,'Lorri 401b'!N:N,0),0)</f>
        <v>-907049.19821789977</v>
      </c>
      <c r="S849" s="25">
        <f t="shared" ca="1" si="787"/>
        <v>-2906808.5255401721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-2016020.7968241845</v>
      </c>
      <c r="R850" s="25">
        <f t="array" aca="1" ref="R850" ca="1">INDEX('Lorri 401b'!L:L,MATCH('Retirement Calculator'!A850,'Lorri 401b'!N:N,0),0)</f>
        <v>-931280.62845532224</v>
      </c>
      <c r="S850" s="25">
        <f t="shared" ca="1" si="787"/>
        <v>-2947301.4252795065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-2032350.0224490215</v>
      </c>
      <c r="R851" s="25">
        <f t="array" aca="1" ref="R851" ca="1">INDEX('Lorri 401b'!L:L,MATCH('Retirement Calculator'!A851,'Lorri 401b'!N:N,0),0)</f>
        <v>-955613.02298540063</v>
      </c>
      <c r="S851" s="25">
        <f t="shared" ca="1" si="787"/>
        <v>-2987963.0454344219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-2048747.2865139619</v>
      </c>
      <c r="R852" s="25">
        <f t="array" aca="1" ref="R852" ca="1">INDEX('Lorri 401b'!L:L,MATCH('Retirement Calculator'!A852,'Lorri 401b'!N:N,0),0)</f>
        <v>-980046.80249268771</v>
      </c>
      <c r="S852" s="25">
        <f t="shared" ca="1" si="787"/>
        <v>-3028794.0890066493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-2065212.8725125061</v>
      </c>
      <c r="R853" s="25">
        <f t="array" aca="1" ref="R853" ca="1">INDEX('Lorri 401b'!L:L,MATCH('Retirement Calculator'!A853,'Lorri 401b'!N:N,0),0)</f>
        <v>-1004582.3894145885</v>
      </c>
      <c r="S853" s="25">
        <f t="shared" ca="1" si="787"/>
        <v>-3069795.2619270943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-2081747.0651193776</v>
      </c>
      <c r="R854" s="25">
        <f t="array" aca="1" ref="R854" ca="1">INDEX('Lorri 401b'!L:L,MATCH('Retirement Calculator'!A854,'Lorri 401b'!N:N,0),0)</f>
        <v>-1029220.2079486637</v>
      </c>
      <c r="S854" s="25">
        <f t="shared" ca="1" si="787"/>
        <v>-3110967.2730680415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-2098350.1501954445</v>
      </c>
      <c r="R855" s="25">
        <f t="array" aca="1" ref="R855" ca="1">INDEX('Lorri 401b'!L:L,MATCH('Retirement Calculator'!A855,'Lorri 401b'!N:N,0),0)</f>
        <v>-1053960.6840599645</v>
      </c>
      <c r="S855" s="25">
        <f t="shared" ca="1" si="787"/>
        <v>-3152310.834255409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-2115022.4147926616</v>
      </c>
      <c r="R856" s="25">
        <f t="array" aca="1" ref="R856" ca="1">INDEX('Lorri 401b'!L:L,MATCH('Retirement Calculator'!A856,'Lorri 401b'!N:N,0),0)</f>
        <v>-1078804.2454883954</v>
      </c>
      <c r="S856" s="25">
        <f t="shared" ca="1" si="787"/>
        <v>-3193826.660281057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-2131764.1471590335</v>
      </c>
      <c r="R857" s="25">
        <f t="array" aca="1" ref="R857" ca="1">INDEX('Lorri 401b'!L:L,MATCH('Retirement Calculator'!A857,'Lorri 401b'!N:N,0),0)</f>
        <v>-1103751.3217561117</v>
      </c>
      <c r="S857" s="25">
        <f t="shared" ca="1" si="787"/>
        <v>-3235515.4689151449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-2148575.6367435986</v>
      </c>
      <c r="R858" s="25">
        <f t="array" aca="1" ref="R858" ca="1">INDEX('Lorri 401b'!L:L,MATCH('Retirement Calculator'!A858,'Lorri 401b'!N:N,0),0)</f>
        <v>-1128802.3441749434</v>
      </c>
      <c r="S858" s="25">
        <f t="shared" ca="1" si="787"/>
        <v>-3277377.980918542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-2165457.1742014331</v>
      </c>
      <c r="R859" s="25">
        <f t="array" aca="1" ref="R859" ca="1">INDEX('Lorri 401b'!L:L,MATCH('Retirement Calculator'!A859,'Lorri 401b'!N:N,0),0)</f>
        <v>-1153957.7458538536</v>
      </c>
      <c r="S859" s="25">
        <f t="shared" ca="1" si="787"/>
        <v>-3319414.920055287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-2182409.051398675</v>
      </c>
      <c r="R860" s="25">
        <f t="array" aca="1" ref="R860" ca="1">INDEX('Lorri 401b'!L:L,MATCH('Retirement Calculator'!A860,'Lorri 401b'!N:N,0),0)</f>
        <v>-1179217.961706426</v>
      </c>
      <c r="S860" s="25">
        <f t="shared" ca="1" si="787"/>
        <v>-3361627.013105101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-2199431.5614175722</v>
      </c>
      <c r="R861" s="25">
        <f t="array" aca="1" ref="R861" ca="1">INDEX('Lorri 401b'!L:L,MATCH('Retirement Calculator'!A861,'Lorri 401b'!N:N,0),0)</f>
        <v>-1204583.428458384</v>
      </c>
      <c r="S861" s="25">
        <f t="shared" ca="1" si="787"/>
        <v>-3404014.9898759564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-2216524.9985615481</v>
      </c>
      <c r="R862" s="25">
        <f t="array" aca="1" ref="R862" ca="1">INDEX('Lorri 401b'!L:L,MATCH('Retirement Calculator'!A862,'Lorri 401b'!N:N,0),0)</f>
        <v>-1230054.5846551419</v>
      </c>
      <c r="S862" s="25">
        <f t="shared" ca="1" si="787"/>
        <v>-3446579.58321669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-2233689.6583602903</v>
      </c>
      <c r="R863" s="25">
        <f t="array" aca="1" ref="R863" ca="1">INDEX('Lorri 401b'!L:L,MATCH('Retirement Calculator'!A863,'Lorri 401b'!N:N,0),0)</f>
        <v>-1255631.8706693861</v>
      </c>
      <c r="S863" s="25">
        <f t="shared" ca="1" si="787"/>
        <v>-3489321.5290296767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-2250925.837574861</v>
      </c>
      <c r="R864" s="25">
        <f t="array" aca="1" ref="R864" ca="1">INDEX('Lorri 401b'!L:L,MATCH('Retirement Calculator'!A864,'Lorri 401b'!N:N,0),0)</f>
        <v>-1281315.7287086898</v>
      </c>
      <c r="S864" s="25">
        <f t="shared" ca="1" si="787"/>
        <v>-3532241.566283551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-2268233.8342028256</v>
      </c>
      <c r="R865" s="25">
        <f t="array" aca="1" ref="R865" ca="1">INDEX('Lorri 401b'!L:L,MATCH('Retirement Calculator'!A865,'Lorri 401b'!N:N,0),0)</f>
        <v>-1307106.6028231573</v>
      </c>
      <c r="S865" s="25">
        <f t="shared" ca="1" si="787"/>
        <v>-3575340.4370259829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-2285613.9474834064</v>
      </c>
      <c r="R866" s="25">
        <f t="array" aca="1" ref="R866" ca="1">INDEX('Lorri 401b'!L:L,MATCH('Retirement Calculator'!A866,'Lorri 401b'!N:N,0),0)</f>
        <v>-1333004.9389131018</v>
      </c>
      <c r="S866" s="25">
        <f t="shared" ca="1" si="787"/>
        <v>-3618618.8863965082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-2303066.4779026564</v>
      </c>
      <c r="R867" s="25">
        <f t="array" aca="1" ref="R867" ca="1">INDEX('Lorri 401b'!L:L,MATCH('Retirement Calculator'!A867,'Lorri 401b'!N:N,0),0)</f>
        <v>-1359011.1847367543</v>
      </c>
      <c r="S867" s="25">
        <f t="shared" ca="1" si="787"/>
        <v>-3662077.6626394107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-2320591.7271986534</v>
      </c>
      <c r="R868" s="25">
        <f t="array" aca="1" ref="R868" ca="1">INDEX('Lorri 401b'!L:L,MATCH('Retirement Calculator'!A868,'Lorri 401b'!N:N,0),0)</f>
        <v>-1385125.7899180052</v>
      </c>
      <c r="S868" s="25">
        <f t="shared" ca="1" si="787"/>
        <v>-3705717.5171166584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-2338189.9983667172</v>
      </c>
      <c r="R869" s="25">
        <f t="array" aca="1" ref="R869" ca="1">INDEX('Lorri 401b'!L:L,MATCH('Retirement Calculator'!A869,'Lorri 401b'!N:N,0),0)</f>
        <v>-1411349.2059541782</v>
      </c>
      <c r="S869" s="25">
        <f t="shared" ca="1" si="787"/>
        <v>-3749539.2043208955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-2355861.5956646479</v>
      </c>
      <c r="R870" s="25">
        <f t="array" aca="1" ref="R870" ca="1">INDEX('Lorri 401b'!L:L,MATCH('Retirement Calculator'!A870,'Lorri 401b'!N:N,0),0)</f>
        <v>-1437681.8862238352</v>
      </c>
      <c r="S870" s="25">
        <f t="shared" ca="1" si="787"/>
        <v>-3793543.4818884833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-2373606.8246179866</v>
      </c>
      <c r="R871" s="25">
        <f t="array" aca="1" ref="R871" ca="1">INDEX('Lorri 401b'!L:L,MATCH('Retirement Calculator'!A871,'Lorri 401b'!N:N,0),0)</f>
        <v>-1464124.2859946156</v>
      </c>
      <c r="S871" s="25">
        <f t="shared" ca="1" si="787"/>
        <v>-3837731.110612602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-2391425.9920252976</v>
      </c>
      <c r="R872" s="25">
        <f t="array" aca="1" ref="R872" ca="1">INDEX('Lorri 401b'!L:L,MATCH('Retirement Calculator'!A872,'Lorri 401b'!N:N,0),0)</f>
        <v>-1490676.8624311078</v>
      </c>
      <c r="S872" s="25">
        <f t="shared" ca="1" si="787"/>
        <v>-3882102.8544564052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-2409319.4059634721</v>
      </c>
      <c r="R873" s="25">
        <f t="array" aca="1" ref="R873" ca="1">INDEX('Lorri 401b'!L:L,MATCH('Retirement Calculator'!A873,'Lorri 401b'!N:N,0),0)</f>
        <v>-1517340.074602752</v>
      </c>
      <c r="S873" s="25">
        <f t="shared" ca="1" si="787"/>
        <v>-3926659.4805662241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-2427287.3757930556</v>
      </c>
      <c r="R874" s="25">
        <f t="array" aca="1" ref="R874" ca="1">INDEX('Lorri 401b'!L:L,MATCH('Retirement Calculator'!A874,'Lorri 401b'!N:N,0),0)</f>
        <v>-1544114.383491778</v>
      </c>
      <c r="S874" s="25">
        <f t="shared" ca="1" si="787"/>
        <v>-3971401.7592848334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-2445330.2121635959</v>
      </c>
      <c r="R875" s="25">
        <f t="array" aca="1" ref="R875" ca="1">INDEX('Lorri 401b'!L:L,MATCH('Retirement Calculator'!A875,'Lorri 401b'!N:N,0),0)</f>
        <v>-1571000.252001175</v>
      </c>
      <c r="S875" s="25">
        <f t="shared" ca="1" si="787"/>
        <v>-4016330.4641647711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-2463448.2270190134</v>
      </c>
      <c r="R876" s="25">
        <f t="array" aca="1" ref="R876" ca="1">INDEX('Lorri 401b'!L:L,MATCH('Retirement Calculator'!A876,'Lorri 401b'!N:N,0),0)</f>
        <v>-1597998.1449626945</v>
      </c>
      <c r="S876" s="25">
        <f t="shared" ca="1" si="787"/>
        <v>-4061446.3719817079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-2481641.7336029951</v>
      </c>
      <c r="R877" s="25">
        <f t="array" aca="1" ref="R877" ca="1">INDEX('Lorri 401b'!L:L,MATCH('Retirement Calculator'!A877,'Lorri 401b'!N:N,0),0)</f>
        <v>-1625108.5291448869</v>
      </c>
      <c r="S877" s="25">
        <f t="shared" ca="1" si="787"/>
        <v>-4106750.2627478819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-2499911.0464644101</v>
      </c>
      <c r="R878" s="25">
        <f t="array" aca="1" ref="R878" ca="1">INDEX('Lorri 401b'!L:L,MATCH('Retirement Calculator'!A878,'Lorri 401b'!N:N,0),0)</f>
        <v>-1652331.8732611719</v>
      </c>
      <c r="S878" s="25">
        <f t="shared" ca="1" si="787"/>
        <v>-4152242.919725582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-2518256.4814627478</v>
      </c>
      <c r="R879" s="25">
        <f t="array" aca="1" ref="R879" ca="1">INDEX('Lorri 401b'!L:L,MATCH('Retirement Calculator'!A879,'Lorri 401b'!N:N,0),0)</f>
        <v>-1679668.6479779412</v>
      </c>
      <c r="S879" s="25">
        <f t="shared" ca="1" si="787"/>
        <v>-4197925.1294406895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-2536678.3557735784</v>
      </c>
      <c r="R880" s="25">
        <f t="array" aca="1" ref="R880" ca="1">INDEX('Lorri 401b'!L:L,MATCH('Retirement Calculator'!A880,'Lorri 401b'!N:N,0),0)</f>
        <v>-1707119.3259226971</v>
      </c>
      <c r="S880" s="25">
        <f t="shared" ca="1" si="787"/>
        <v>-4243797.6816962752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-2555176.9878940377</v>
      </c>
      <c r="R881" s="25">
        <f t="array" aca="1" ref="R881" ca="1">INDEX('Lorri 401b'!L:L,MATCH('Retirement Calculator'!A881,'Lorri 401b'!N:N,0),0)</f>
        <v>-1734684.3816922228</v>
      </c>
      <c r="S881" s="25">
        <f t="shared" ca="1" si="787"/>
        <v>-4289861.369586261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-2573752.697648332</v>
      </c>
      <c r="R882" s="25">
        <f t="array" aca="1" ref="R882" ca="1">INDEX('Lorri 401b'!L:L,MATCH('Retirement Calculator'!A882,'Lorri 401b'!N:N,0),0)</f>
        <v>-1762364.2918607884</v>
      </c>
      <c r="S882" s="25">
        <f t="shared" ca="1" si="787"/>
        <v>-4336116.9895091206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-2592405.8061932693</v>
      </c>
      <c r="R883" s="25">
        <f t="array" aca="1" ref="R883" ca="1">INDEX('Lorri 401b'!L:L,MATCH('Retirement Calculator'!A883,'Lorri 401b'!N:N,0),0)</f>
        <v>-1790159.5349883896</v>
      </c>
      <c r="S883" s="25">
        <f t="shared" ca="1" si="787"/>
        <v>-4382565.3411816591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-2611136.6360238106</v>
      </c>
      <c r="R884" s="25">
        <f t="array" aca="1" ref="R884" ca="1">INDEX('Lorri 401b'!L:L,MATCH('Retirement Calculator'!A884,'Lorri 401b'!N:N,0),0)</f>
        <v>-1818070.5916290225</v>
      </c>
      <c r="S884" s="25">
        <f t="shared" ca="1" si="787"/>
        <v>-4429207.2276528329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-2629945.5109786456</v>
      </c>
      <c r="R885" s="25">
        <f t="array" aca="1" ref="R885" ca="1">INDEX('Lorri 401b'!L:L,MATCH('Retirement Calculator'!A885,'Lorri 401b'!N:N,0),0)</f>
        <v>-1846097.9443389913</v>
      </c>
      <c r="S885" s="25">
        <f t="shared" ca="1" si="787"/>
        <v>-4476043.455317637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-2648832.7562457924</v>
      </c>
      <c r="R886" s="25">
        <f t="array" aca="1" ref="R886" ca="1">INDEX('Lorri 401b'!L:L,MATCH('Retirement Calculator'!A886,'Lorri 401b'!N:N,0),0)</f>
        <v>-1874242.0776852516</v>
      </c>
      <c r="S886" s="25">
        <f t="shared" ca="1" si="787"/>
        <v>-4523074.8339310437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-2667798.6983682192</v>
      </c>
      <c r="R887" s="25">
        <f t="array" aca="1" ref="R887" ca="1">INDEX('Lorri 401b'!L:L,MATCH('Retirement Calculator'!A887,'Lorri 401b'!N:N,0),0)</f>
        <v>-1902503.4782537881</v>
      </c>
      <c r="S887" s="25">
        <f t="shared" ca="1" si="787"/>
        <v>-4570302.176622007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-2686843.6652494892</v>
      </c>
      <c r="R888" s="25">
        <f t="array" aca="1" ref="R888" ca="1">INDEX('Lorri 401b'!L:L,MATCH('Retirement Calculator'!A888,'Lorri 401b'!N:N,0),0)</f>
        <v>-1930882.6346580267</v>
      </c>
      <c r="S888" s="25">
        <f t="shared" ca="1" si="787"/>
        <v>-4617726.2999075158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-2705967.9861594313</v>
      </c>
      <c r="R889" s="25">
        <f t="array" aca="1" ref="R889" ca="1">INDEX('Lorri 401b'!L:L,MATCH('Retirement Calculator'!A889,'Lorri 401b'!N:N,0),0)</f>
        <v>-1959380.0375472831</v>
      </c>
      <c r="S889" s="25">
        <f t="shared" ca="1" si="787"/>
        <v>-4665348.0237067146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-2725171.9917398314</v>
      </c>
      <c r="R890" s="25">
        <f t="array" aca="1" ref="R890" ca="1">INDEX('Lorri 401b'!L:L,MATCH('Retirement Calculator'!A890,'Lorri 401b'!N:N,0),0)</f>
        <v>-1987996.1796152447</v>
      </c>
      <c r="S890" s="25">
        <f t="shared" ca="1" si="787"/>
        <v>-4713168.1713550761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-2744456.01401015</v>
      </c>
      <c r="R891" s="25">
        <f t="array" aca="1" ref="R891" ca="1">INDEX('Lorri 401b'!L:L,MATCH('Retirement Calculator'!A891,'Lorri 401b'!N:N,0),0)</f>
        <v>-2016731.5556084896</v>
      </c>
      <c r="S891" s="25">
        <f t="shared" ca="1" si="787"/>
        <v>-4761187.5696186395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-2763820.3863732615</v>
      </c>
      <c r="R892" s="25">
        <f t="array" aca="1" ref="R892" ca="1">INDEX('Lorri 401b'!L:L,MATCH('Retirement Calculator'!A892,'Lorri 401b'!N:N,0),0)</f>
        <v>-2045586.6623350396</v>
      </c>
      <c r="S892" s="25">
        <f t="shared" ca="1" si="787"/>
        <v>-4809407.048708301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-2783265.4436212191</v>
      </c>
      <c r="R893" s="25">
        <f t="array" aca="1" ref="R893" ca="1">INDEX('Lorri 401b'!L:L,MATCH('Retirement Calculator'!A893,'Lorri 401b'!N:N,0),0)</f>
        <v>-2074561.9986729501</v>
      </c>
      <c r="S893" s="25">
        <f t="shared" ca="1" si="787"/>
        <v>-4857827.4422941692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-2802791.5219410434</v>
      </c>
      <c r="R894" s="25">
        <f t="array" aca="1" ref="R894" ca="1">INDEX('Lorri 401b'!L:L,MATCH('Retirement Calculator'!A894,'Lorri 401b'!N:N,0),0)</f>
        <v>-2103658.0655789352</v>
      </c>
      <c r="S894" s="25">
        <f t="shared" ca="1" si="787"/>
        <v>-4906449.5875199791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-2822398.9589205338</v>
      </c>
      <c r="R895" s="25">
        <f t="array" aca="1" ref="R895" ca="1">INDEX('Lorri 401b'!L:L,MATCH('Retirement Calculator'!A895,'Lorri 401b'!N:N,0),0)</f>
        <v>-2132875.3660970288</v>
      </c>
      <c r="S895" s="25">
        <f t="shared" ca="1" si="787"/>
        <v>-4955274.3250175621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-2842088.0935541051</v>
      </c>
      <c r="R896" s="25">
        <f t="array" aca="1" ref="R896" ca="1">INDEX('Lorri 401b'!L:L,MATCH('Retirement Calculator'!A896,'Lorri 401b'!N:N,0),0)</f>
        <v>-2162214.4053672808</v>
      </c>
      <c r="S896" s="25">
        <f t="shared" ca="1" si="787"/>
        <v>-5004302.498921386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-2861859.2662486499</v>
      </c>
      <c r="R897" s="25">
        <f t="array" aca="1" ref="R897" ca="1">INDEX('Lorri 401b'!L:L,MATCH('Retirement Calculator'!A897,'Lorri 401b'!N:N,0),0)</f>
        <v>-2191675.6906344923</v>
      </c>
      <c r="S897" s="25">
        <f t="shared" ca="1" si="787"/>
        <v>-5053534.9568831418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-2881712.8188294219</v>
      </c>
      <c r="R898" s="25">
        <f t="array" aca="1" ref="R898" ca="1">INDEX('Lorri 401b'!L:L,MATCH('Retirement Calculator'!A898,'Lorri 401b'!N:N,0),0)</f>
        <v>-2221259.7312569837</v>
      </c>
      <c r="S898" s="25">
        <f t="shared" ca="1" si="787"/>
        <v>-5102972.5500864051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-2901649.0945459469</v>
      </c>
      <c r="R899" s="25">
        <f t="array" aca="1" ref="R899" ca="1">INDEX('Lorri 401b'!L:L,MATCH('Retirement Calculator'!A899,'Lorri 401b'!N:N,0),0)</f>
        <v>-2250967.0387154021</v>
      </c>
      <c r="S899" s="25">
        <f t="shared" ca="1" si="787"/>
        <v>-5152616.1332613491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-2921668.4380779578</v>
      </c>
      <c r="R900" s="25">
        <f t="array" aca="1" ref="R900" ca="1">INDEX('Lorri 401b'!L:L,MATCH('Retirement Calculator'!A900,'Lorri 401b'!N:N,0),0)</f>
        <v>-2280798.1266215644</v>
      </c>
      <c r="S900" s="25">
        <f t="shared" ca="1" si="787"/>
        <v>-5202466.5646995222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-2941771.195541352</v>
      </c>
      <c r="R901" s="25">
        <f t="array" aca="1" ref="R901" ca="1">INDEX('Lorri 401b'!L:L,MATCH('Retirement Calculator'!A901,'Lorri 401b'!N:N,0),0)</f>
        <v>-2310753.5107273352</v>
      </c>
      <c r="S901" s="25">
        <f t="shared" ca="1" si="787"/>
        <v>-5252524.7062686868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-2961957.7144941771</v>
      </c>
      <c r="R902" s="25">
        <f t="array" aca="1" ref="R902" ca="1">INDEX('Lorri 401b'!L:L,MATCH('Retirement Calculator'!A902,'Lorri 401b'!N:N,0),0)</f>
        <v>-2340833.7089335471</v>
      </c>
      <c r="S902" s="25">
        <f t="shared" ca="1" si="787"/>
        <v>-5302791.4234277243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-2982228.343942639</v>
      </c>
      <c r="R903" s="25">
        <f t="array" aca="1" ref="R903" ca="1">INDEX('Lorri 401b'!L:L,MATCH('Retirement Calculator'!A903,'Lorri 401b'!N:N,0),0)</f>
        <v>-2371039.2412989517</v>
      </c>
      <c r="S903" s="25">
        <f t="shared" ca="1" si="787"/>
        <v>-5353267.5852415906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-3002583.4343471359</v>
      </c>
      <c r="R904" s="25">
        <f t="array" aca="1" ref="R904" ca="1">INDEX('Lorri 401b'!L:L,MATCH('Retirement Calculator'!A904,'Lorri 401b'!N:N,0),0)</f>
        <v>-2401370.6300492119</v>
      </c>
      <c r="S904" s="25">
        <f t="shared" ca="1" si="787"/>
        <v>-5403954.0643963479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-3023023.3376283185</v>
      </c>
      <c r="R905" s="25">
        <f t="array" aca="1" ref="R905" ca="1">INDEX('Lorri 401b'!L:L,MATCH('Retirement Calculator'!A905,'Lorri 401b'!N:N,0),0)</f>
        <v>-2431828.3995859316</v>
      </c>
      <c r="S905" s="25">
        <f t="shared" ca="1" si="787"/>
        <v>-5454851.7372142505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-3043548.4071731726</v>
      </c>
      <c r="R906" s="25">
        <f t="array" aca="1" ref="R906" ca="1">INDEX('Lorri 401b'!L:L,MATCH('Retirement Calculator'!A906,'Lorri 401b'!N:N,0),0)</f>
        <v>-2462413.076495721</v>
      </c>
      <c r="S906" s="25">
        <f t="shared" ca="1" si="787"/>
        <v>-5505961.4836688936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-3064158.99784113</v>
      </c>
      <c r="R907" s="25">
        <f t="array" aca="1" ref="R907" ca="1">INDEX('Lorri 401b'!L:L,MATCH('Retirement Calculator'!A907,'Lorri 401b'!N:N,0),0)</f>
        <v>-2493125.1895593009</v>
      </c>
      <c r="S907" s="25">
        <f t="shared" ca="1" si="787"/>
        <v>-5557284.1874004304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-3084855.4659702037</v>
      </c>
      <c r="R908" s="25">
        <f t="array" aca="1" ref="R908" ca="1">INDEX('Lorri 401b'!L:L,MATCH('Retirement Calculator'!A908,'Lorri 401b'!N:N,0),0)</f>
        <v>-2523965.2697606459</v>
      </c>
      <c r="S908" s="25">
        <f t="shared" ca="1" si="787"/>
        <v>-5608820.7357308492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-3105638.1693831487</v>
      </c>
      <c r="R909" s="25">
        <f t="array" aca="1" ref="R909" ca="1">INDEX('Lorri 401b'!L:L,MATCH('Retirement Calculator'!A909,'Lorri 401b'!N:N,0),0)</f>
        <v>-2554933.850296163</v>
      </c>
      <c r="S909" s="25">
        <f t="shared" ca="1" si="787"/>
        <v>-5660572.0196793117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-3126507.4673936479</v>
      </c>
      <c r="R910" s="25">
        <f t="array" aca="1" ref="R910" ca="1">INDEX('Lorri 401b'!L:L,MATCH('Retirement Calculator'!A910,'Lorri 401b'!N:N,0),0)</f>
        <v>-2586031.4665839113</v>
      </c>
      <c r="S910" s="25">
        <f t="shared" ca="1" si="787"/>
        <v>-5712538.9339775592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-3147463.7208125242</v>
      </c>
      <c r="R911" s="25">
        <f t="array" aca="1" ref="R911" ca="1">INDEX('Lorri 401b'!L:L,MATCH('Retirement Calculator'!A911,'Lorri 401b'!N:N,0),0)</f>
        <v>-2617258.6562728588</v>
      </c>
      <c r="S911" s="25">
        <f t="shared" ca="1" si="787"/>
        <v>-5764722.3770853831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-3168507.2919539791</v>
      </c>
      <c r="R912" s="25">
        <f t="array" aca="1" ref="R912" ca="1">INDEX('Lorri 401b'!L:L,MATCH('Retirement Calculator'!A912,'Lorri 401b'!N:N,0),0)</f>
        <v>-2648615.9592521768</v>
      </c>
      <c r="S912" s="25">
        <f t="shared" ca="1" si="787"/>
        <v>-5817123.2512061559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-3189638.5446418566</v>
      </c>
      <c r="R913" s="25">
        <f t="array" aca="1" ref="R913" ca="1">INDEX('Lorri 401b'!L:L,MATCH('Retirement Calculator'!A913,'Lorri 401b'!N:N,0),0)</f>
        <v>-2680103.9176605754</v>
      </c>
      <c r="S913" s="25">
        <f t="shared" ca="1" si="787"/>
        <v>-5869742.4623024315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-3210857.8442159337</v>
      </c>
      <c r="R914" s="25">
        <f t="array" aca="1" ref="R914" ca="1">INDEX('Lorri 401b'!L:L,MATCH('Retirement Calculator'!A914,'Lorri 401b'!N:N,0),0)</f>
        <v>-2711723.0758956755</v>
      </c>
      <c r="S914" s="25">
        <f t="shared" ca="1" si="787"/>
        <v>-5922580.9201116096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-3232165.557538236</v>
      </c>
      <c r="R915" s="25">
        <f t="array" aca="1" ref="R915" ca="1">INDEX('Lorri 401b'!L:L,MATCH('Retirement Calculator'!A915,'Lorri 401b'!N:N,0),0)</f>
        <v>-2743473.9806234222</v>
      </c>
      <c r="S915" s="25">
        <f t="shared" ca="1" si="787"/>
        <v>-5975639.5381616578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-3253562.0529993814</v>
      </c>
      <c r="R916" s="25">
        <f t="array" aca="1" ref="R916" ca="1">INDEX('Lorri 401b'!L:L,MATCH('Retirement Calculator'!A916,'Lorri 401b'!N:N,0),0)</f>
        <v>-2775357.1807875345</v>
      </c>
      <c r="S916" s="25">
        <f t="shared" ca="1" si="787"/>
        <v>-6028919.2337869164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-3275047.7005249481</v>
      </c>
      <c r="R917" s="25">
        <f t="array" aca="1" ref="R917" ca="1">INDEX('Lorri 401b'!L:L,MATCH('Retirement Calculator'!A917,'Lorri 401b'!N:N,0),0)</f>
        <v>-2807373.227618997</v>
      </c>
      <c r="S917" s="25">
        <f t="shared" ca="1" si="787"/>
        <v>-6082420.9281439446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-3296622.8715818711</v>
      </c>
      <c r="R918" s="25">
        <f t="array" aca="1" ref="R918" ca="1">INDEX('Lorri 401b'!L:L,MATCH('Retirement Calculator'!A918,'Lorri 401b'!N:N,0),0)</f>
        <v>-2839522.6746455906</v>
      </c>
      <c r="S918" s="25">
        <f t="shared" ca="1" si="787"/>
        <v>-6136145.5462274617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-3318287.939184865</v>
      </c>
      <c r="R919" s="25">
        <f t="array" aca="1" ref="R919" ca="1">INDEX('Lorri 401b'!L:L,MATCH('Retirement Calculator'!A919,'Lorri 401b'!N:N,0),0)</f>
        <v>-2871806.077701462</v>
      </c>
      <c r="S919" s="25">
        <f t="shared" ca="1" si="787"/>
        <v>-6190094.0168863274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-3340043.2779028714</v>
      </c>
      <c r="R920" s="25">
        <f t="array" aca="1" ref="R920" ca="1">INDEX('Lorri 401b'!L:L,MATCH('Retirement Calculator'!A920,'Lorri 401b'!N:N,0),0)</f>
        <v>-2904223.9949367326</v>
      </c>
      <c r="S920" s="25">
        <f t="shared" ca="1" si="787"/>
        <v>-6244267.2728396039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-3361889.2638655361</v>
      </c>
      <c r="R921" s="25">
        <f t="array" aca="1" ref="R921" ca="1">INDEX('Lorri 401b'!L:L,MATCH('Retirement Calculator'!A921,'Lorri 401b'!N:N,0),0)</f>
        <v>-2936776.98682715</v>
      </c>
      <c r="S921" s="25">
        <f t="shared" ca="1" si="787"/>
        <v>-6298666.2506926861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-3383826.2747697118</v>
      </c>
      <c r="R922" s="25">
        <f t="array" aca="1" ref="R922" ca="1">INDEX('Lorri 401b'!L:L,MATCH('Retirement Calculator'!A922,'Lorri 401b'!N:N,0),0)</f>
        <v>-2969465.6161837778</v>
      </c>
      <c r="S922" s="25">
        <f t="shared" ca="1" si="787"/>
        <v>-6353291.8909534896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-3405854.6898859884</v>
      </c>
      <c r="R923" s="25">
        <f t="array" aca="1" ref="R923" ca="1">INDEX('Lorri 401b'!L:L,MATCH('Retirement Calculator'!A923,'Lorri 401b'!N:N,0),0)</f>
        <v>-3002290.4481627247</v>
      </c>
      <c r="S923" s="25">
        <f t="shared" ca="1" si="787"/>
        <v>-6408145.1380487131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-3427974.8900652491</v>
      </c>
      <c r="R924" s="25">
        <f t="array" aca="1" ref="R924" ca="1">INDEX('Lorri 401b'!L:L,MATCH('Retirement Calculator'!A924,'Lorri 401b'!N:N,0),0)</f>
        <v>-3035252.0502749174</v>
      </c>
      <c r="S924" s="25">
        <f t="shared" ca="1" si="787"/>
        <v>-6463226.9403401669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-3450187.2577452566</v>
      </c>
      <c r="R925" s="25">
        <f t="array" aca="1" ref="R925" ca="1">INDEX('Lorri 401b'!L:L,MATCH('Retirement Calculator'!A925,'Lorri 401b'!N:N,0),0)</f>
        <v>-3068350.9923959109</v>
      </c>
      <c r="S925" s="25">
        <f t="shared" ca="1" si="787"/>
        <v>-6518538.250141168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-3472492.1769572645</v>
      </c>
      <c r="R926" s="25">
        <f t="array" aca="1" ref="R926" ca="1">INDEX('Lorri 401b'!L:L,MATCH('Retirement Calculator'!A926,'Lorri 401b'!N:N,0),0)</f>
        <v>-3101587.8467757418</v>
      </c>
      <c r="S926" s="25">
        <f t="shared" ca="1" si="787"/>
        <v>-6574080.0237330068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-3494890.0333326557</v>
      </c>
      <c r="R927" s="25">
        <f t="array" aca="1" ref="R927" ca="1">INDEX('Lorri 401b'!L:L,MATCH('Retirement Calculator'!A927,'Lorri 401b'!N:N,0),0)</f>
        <v>-3134963.1880488219</v>
      </c>
      <c r="S927" s="25">
        <f t="shared" ca="1" si="787"/>
        <v>-6629853.221381478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-3517381.2141096108</v>
      </c>
      <c r="R928" s="25">
        <f t="array" aca="1" ref="R928" ca="1">INDEX('Lorri 401b'!L:L,MATCH('Retirement Calculator'!A928,'Lorri 401b'!N:N,0),0)</f>
        <v>-3168477.5932438732</v>
      </c>
      <c r="S928" s="25">
        <f t="shared" ca="1" si="787"/>
        <v>-6685858.8073534835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-3539966.1081398032</v>
      </c>
      <c r="R929" s="25">
        <f t="array" aca="1" ref="R929" ca="1">INDEX('Lorri 401b'!L:L,MATCH('Retirement Calculator'!A929,'Lorri 401b'!N:N,0),0)</f>
        <v>-3202131.6417939039</v>
      </c>
      <c r="S929" s="25">
        <f t="shared" ca="1" si="787"/>
        <v>-6742097.7499337066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-3562645.1058951216</v>
      </c>
      <c r="R930" s="25">
        <f t="array" aca="1" ref="R930" ca="1">INDEX('Lorri 401b'!L:L,MATCH('Retirement Calculator'!A930,'Lorri 401b'!N:N,0),0)</f>
        <v>-3235925.9155462263</v>
      </c>
      <c r="S930" s="25">
        <f t="shared" ca="1" si="787"/>
        <v>-6798571.0214413479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-3585418.5994744203</v>
      </c>
      <c r="R931" s="25">
        <f t="array" aca="1" ref="R931" ca="1">INDEX('Lorri 401b'!L:L,MATCH('Retirement Calculator'!A931,'Lorri 401b'!N:N,0),0)</f>
        <v>-3269860.9987725168</v>
      </c>
      <c r="S931" s="25">
        <f t="shared" ca="1" si="787"/>
        <v>-6855279.5982469376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-3608286.9826102997</v>
      </c>
      <c r="R932" s="25">
        <f t="array" aca="1" ref="R932" ca="1">INDEX('Lorri 401b'!L:L,MATCH('Retirement Calculator'!A932,'Lorri 401b'!N:N,0),0)</f>
        <v>-3303937.478178917</v>
      </c>
      <c r="S932" s="25">
        <f t="shared" ca="1" si="787"/>
        <v>-6912224.4607892167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-3631250.6506759119</v>
      </c>
      <c r="R933" s="25">
        <f t="array" aca="1" ref="R933" ca="1">INDEX('Lorri 401b'!L:L,MATCH('Retirement Calculator'!A933,'Lorri 401b'!N:N,0),0)</f>
        <v>-3338155.9429161772</v>
      </c>
      <c r="S933" s="25">
        <f t="shared" ca="1" si="787"/>
        <v>-6969406.5935920887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-3654310.0006917976</v>
      </c>
      <c r="R934" s="25">
        <f t="array" aca="1" ref="R934" ca="1">INDEX('Lorri 401b'!L:L,MATCH('Retirement Calculator'!A934,'Lorri 401b'!N:N,0),0)</f>
        <v>-3372516.9845898426</v>
      </c>
      <c r="S934" s="25">
        <f t="shared" ca="1" si="787"/>
        <v>-7026826.9852816407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-3677465.4313327493</v>
      </c>
      <c r="R935" s="25">
        <f t="array" aca="1" ref="R935" ca="1">INDEX('Lorri 401b'!L:L,MATCH('Retirement Calculator'!A935,'Lorri 401b'!N:N,0),0)</f>
        <v>-3407021.1972704814</v>
      </c>
      <c r="S935" s="25">
        <f t="shared" ca="1" si="787"/>
        <v>-7084486.6286032312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-3700717.3429347049</v>
      </c>
      <c r="R936" s="25">
        <f t="array" aca="1" ref="R936" ca="1">INDEX('Lorri 401b'!L:L,MATCH('Retirement Calculator'!A936,'Lorri 401b'!N:N,0),0)</f>
        <v>-3441669.1775039565</v>
      </c>
      <c r="S936" s="25">
        <f t="shared" ca="1" si="787"/>
        <v>-7142386.5204386618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-3724066.1375016687</v>
      </c>
      <c r="R937" s="25">
        <f t="array" aca="1" ref="R937" ca="1">INDEX('Lorri 401b'!L:L,MATCH('Retirement Calculator'!A937,'Lorri 401b'!N:N,0),0)</f>
        <v>-3476461.5243217377</v>
      </c>
      <c r="S937" s="25">
        <f t="shared" ca="1" si="787"/>
        <v>-7200527.6618234068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-3747512.2187126614</v>
      </c>
      <c r="R938" s="25">
        <f t="array" aca="1" ref="R938" ca="1">INDEX('Lorri 401b'!L:L,MATCH('Retirement Calculator'!A938,'Lorri 401b'!N:N,0),0)</f>
        <v>-3511398.8392512593</v>
      </c>
      <c r="S938" s="25">
        <f t="shared" ca="1" si="787"/>
        <v>-7258911.0579639208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-3771055.9919286999</v>
      </c>
      <c r="R939" s="25">
        <f t="array" aca="1" ref="R939" ca="1">INDEX('Lorri 401b'!L:L,MATCH('Retirement Calculator'!A939,'Lorri 401b'!N:N,0),0)</f>
        <v>-3546481.7263263208</v>
      </c>
      <c r="S939" s="25">
        <f t="shared" ca="1" si="787"/>
        <v>-7317537.7182550207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-3794697.8641998055</v>
      </c>
      <c r="R940" s="25">
        <f t="array" aca="1" ref="R940" ca="1">INDEX('Lorri 401b'!L:L,MATCH('Retirement Calculator'!A940,'Lorri 401b'!N:N,0),0)</f>
        <v>-3581710.7920975285</v>
      </c>
      <c r="S940" s="25">
        <f t="shared" ca="1" si="787"/>
        <v>-7376408.6562973335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-3818438.2442720407</v>
      </c>
      <c r="R941" s="25">
        <f t="array" aca="1" ref="R941" ca="1">INDEX('Lorri 401b'!L:L,MATCH('Retirement Calculator'!A941,'Lorri 401b'!N:N,0),0)</f>
        <v>-3617086.6456427826</v>
      </c>
      <c r="S941" s="25">
        <f t="shared" ca="1" si="787"/>
        <v>-7435524.8899148237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-3842277.5425945767</v>
      </c>
      <c r="R942" s="25">
        <f t="array" aca="1" ref="R942" ca="1">INDEX('Lorri 401b'!L:L,MATCH('Retirement Calculator'!A942,'Lorri 401b'!N:N,0),0)</f>
        <v>-3652609.8985778089</v>
      </c>
      <c r="S942" s="25">
        <f t="shared" ca="1" si="787"/>
        <v>-7494887.4411723856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-3866216.17132679</v>
      </c>
      <c r="R943" s="25">
        <f t="array" aca="1" ref="R943" ca="1">INDEX('Lorri 401b'!L:L,MATCH('Retirement Calculator'!A943,'Lorri 401b'!N:N,0),0)</f>
        <v>-3688281.1650667312</v>
      </c>
      <c r="S943" s="25">
        <f t="shared" ca="1" si="787"/>
        <v>-7554497.3363935212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-3890254.5443453877</v>
      </c>
      <c r="R944" s="25">
        <f t="array" aca="1" ref="R944" ca="1">INDEX('Lorri 401b'!L:L,MATCH('Retirement Calculator'!A944,'Lorri 401b'!N:N,0),0)</f>
        <v>-3724101.0618326906</v>
      </c>
      <c r="S944" s="25">
        <f t="shared" ca="1" si="787"/>
        <v>-7614355.6061780788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-3914393.0772515628</v>
      </c>
      <c r="R945" s="25">
        <f t="array" aca="1" ref="R945" ca="1">INDEX('Lorri 401b'!L:L,MATCH('Retirement Calculator'!A945,'Lorri 401b'!N:N,0),0)</f>
        <v>-3760070.208168508</v>
      </c>
      <c r="S945" s="25">
        <f t="shared" ca="1" si="787"/>
        <v>-7674463.2854200713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-3938632.1873781802</v>
      </c>
      <c r="R946" s="25">
        <f t="array" aca="1" ref="R946" ca="1">INDEX('Lorri 401b'!L:L,MATCH('Retirement Calculator'!A946,'Lorri 401b'!N:N,0),0)</f>
        <v>-3796189.2259473912</v>
      </c>
      <c r="S946" s="25">
        <f t="shared" ca="1" si="787"/>
        <v>-7734821.4133255715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-3962972.2937969919</v>
      </c>
      <c r="R947" s="25">
        <f t="array" aca="1" ref="R947" ca="1">INDEX('Lorri 401b'!L:L,MATCH('Retirement Calculator'!A947,'Lorri 401b'!N:N,0),0)</f>
        <v>-3832458.7396336864</v>
      </c>
      <c r="S947" s="25">
        <f t="shared" ca="1" si="787"/>
        <v>-7795431.0334306788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-3987413.8173258821</v>
      </c>
      <c r="R948" s="25">
        <f t="array" aca="1" ref="R948" ca="1">INDEX('Lorri 401b'!L:L,MATCH('Retirement Calculator'!A948,'Lorri 401b'!N:N,0),0)</f>
        <v>-3868879.3762936746</v>
      </c>
      <c r="S948" s="25">
        <f t="shared" ca="1" si="787"/>
        <v>-7856293.1936195567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-4011957.1805361426</v>
      </c>
      <c r="R949" s="25">
        <f t="array" aca="1" ref="R949" ca="1">INDEX('Lorri 401b'!L:L,MATCH('Retirement Calculator'!A949,'Lorri 401b'!N:N,0),0)</f>
        <v>-3905451.7656064127</v>
      </c>
      <c r="S949" s="25">
        <f t="shared" ca="1" si="787"/>
        <v>-7917408.9461425552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-4036602.807759779</v>
      </c>
      <c r="R950" s="25">
        <f t="array" aca="1" ref="R950" ca="1">INDEX('Lorri 401b'!L:L,MATCH('Retirement Calculator'!A950,'Lorri 401b'!N:N,0),0)</f>
        <v>-3942176.5398746207</v>
      </c>
      <c r="S950" s="25">
        <f t="shared" ca="1" si="787"/>
        <v>-7978779.3476343993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-4061351.1250968473</v>
      </c>
      <c r="R951" s="25">
        <f t="array" aca="1" ref="R951" ca="1">INDEX('Lorri 401b'!L:L,MATCH('Retirement Calculator'!A951,'Lorri 401b'!N:N,0),0)</f>
        <v>-3979054.3340356126</v>
      </c>
      <c r="S951" s="25">
        <f t="shared" ca="1" si="787"/>
        <v>-8040405.4591324599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-4086202.56042282</v>
      </c>
      <c r="R952" s="25">
        <f t="array" aca="1" ref="R952" ca="1">INDEX('Lorri 401b'!L:L,MATCH('Retirement Calculator'!A952,'Lorri 401b'!N:N,0),0)</f>
        <v>-4016085.7856722753</v>
      </c>
      <c r="S952" s="25">
        <f t="shared" ca="1" si="787"/>
        <v>-8102288.3460950954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-4111157.5433959845</v>
      </c>
      <c r="R953" s="25">
        <f t="array" aca="1" ref="R953" ca="1">INDEX('Lorri 401b'!L:L,MATCH('Retirement Calculator'!A953,'Lorri 401b'!N:N,0),0)</f>
        <v>-4053271.5350240911</v>
      </c>
      <c r="S953" s="25">
        <f t="shared" ca="1" si="787"/>
        <v>-8164429.0784200756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-4136216.5054648705</v>
      </c>
      <c r="R954" s="25">
        <f t="array" aca="1" ref="R954" ca="1">INDEX('Lorri 401b'!L:L,MATCH('Retirement Calculator'!A954,'Lorri 401b'!N:N,0),0)</f>
        <v>-4090612.2249982059</v>
      </c>
      <c r="S954" s="25">
        <f t="shared" ca="1" si="787"/>
        <v>-8226828.7304630764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-4161379.8798757102</v>
      </c>
      <c r="R955" s="25">
        <f t="array" aca="1" ref="R955" ca="1">INDEX('Lorri 401b'!L:L,MATCH('Retirement Calculator'!A955,'Lorri 401b'!N:N,0),0)</f>
        <v>-4128108.5011805464</v>
      </c>
      <c r="S955" s="25">
        <f t="shared" ca="1" si="787"/>
        <v>-8289488.3810562566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-4186648.1016799281</v>
      </c>
      <c r="R956" s="25">
        <f t="array" aca="1" ref="R956" ca="1">INDEX('Lorri 401b'!L:L,MATCH('Retirement Calculator'!A956,'Lorri 401b'!N:N,0),0)</f>
        <v>-4165761.0118469796</v>
      </c>
      <c r="S956" s="25">
        <f t="shared" ca="1" si="787"/>
        <v>-8352409.1135269077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-4212021.6077416642</v>
      </c>
      <c r="R957" s="25">
        <f t="array" aca="1" ref="R957" ca="1">INDEX('Lorri 401b'!L:L,MATCH('Retirement Calculator'!A957,'Lorri 401b'!N:N,0),0)</f>
        <v>-4203570.4079745235</v>
      </c>
      <c r="S957" s="25">
        <f t="shared" ca="1" si="787"/>
        <v>-8415592.0157161877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-4237500.8367453236</v>
      </c>
      <c r="R958" s="25">
        <f t="array" aca="1" ref="R958" ca="1">INDEX('Lorri 401b'!L:L,MATCH('Retirement Calculator'!A958,'Lorri 401b'!N:N,0),0)</f>
        <v>-4241537.3432525983</v>
      </c>
      <c r="S958" s="25">
        <f t="shared" ca="1" si="787"/>
        <v>-8479038.179997921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-4263086.2292031646</v>
      </c>
      <c r="R959" s="25">
        <f t="array" aca="1" ref="R959" ca="1">INDEX('Lorri 401b'!L:L,MATCH('Retirement Calculator'!A959,'Lorri 401b'!N:N,0),0)</f>
        <v>-4279662.4740943322</v>
      </c>
      <c r="S959" s="25">
        <f t="shared" ca="1" si="787"/>
        <v>-8542748.7032974958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-4288778.2274629138</v>
      </c>
      <c r="R960" s="25">
        <f t="array" aca="1" ref="R960" ca="1">INDEX('Lorri 401b'!L:L,MATCH('Retirement Calculator'!A960,'Lorri 401b'!N:N,0),0)</f>
        <v>-4317946.459647906</v>
      </c>
      <c r="S960" s="25">
        <f t="shared" ca="1" si="787"/>
        <v>-8606724.6871108189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-4314577.2757154116</v>
      </c>
      <c r="R961" s="25">
        <f t="array" aca="1" ref="R961" ca="1">INDEX('Lorri 401b'!L:L,MATCH('Retirement Calculator'!A961,'Lorri 401b'!N:N,0),0)</f>
        <v>-4356389.9618079532</v>
      </c>
      <c r="S961" s="25">
        <f t="shared" ca="1" si="787"/>
        <v>-8670967.2375233658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-4340483.8200022951</v>
      </c>
      <c r="R962" s="25">
        <f t="array" aca="1" ref="R962" ca="1">INDEX('Lorri 401b'!L:L,MATCH('Retirement Calculator'!A962,'Lorri 401b'!N:N,0),0)</f>
        <v>-4394993.645227001</v>
      </c>
      <c r="S962" s="25">
        <f t="shared" ca="1" si="787"/>
        <v>-8735477.4652292952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-4366498.3082237076</v>
      </c>
      <c r="R963" s="25">
        <f t="array" aca="1" ref="R963" ca="1">INDEX('Lorri 401b'!L:L,MATCH('Retirement Calculator'!A963,'Lorri 401b'!N:N,0),0)</f>
        <v>-4433758.1773269614</v>
      </c>
      <c r="S963" s="25">
        <f t="shared" ca="1" si="787"/>
        <v>-8800256.4855506681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-4392621.190146042</v>
      </c>
      <c r="R964" s="25">
        <f t="array" aca="1" ref="R964" ca="1">INDEX('Lorri 401b'!L:L,MATCH('Retirement Calculator'!A964,'Lorri 401b'!N:N,0),0)</f>
        <v>-4472684.2283106716</v>
      </c>
      <c r="S964" s="25">
        <f t="shared" ca="1" si="787"/>
        <v>-8865305.4184567146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-4418852.9174097199</v>
      </c>
      <c r="R965" s="25">
        <f t="array" aca="1" ref="R965" ca="1">INDEX('Lorri 401b'!L:L,MATCH('Retirement Calculator'!A965,'Lorri 401b'!N:N,0),0)</f>
        <v>-4511772.4711734811</v>
      </c>
      <c r="S965" s="25">
        <f t="shared" ca="1" si="787"/>
        <v>-8930625.3885832019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-4445193.9435369959</v>
      </c>
      <c r="R966" s="25">
        <f t="array" aca="1" ref="R966" ca="1">INDEX('Lorri 401b'!L:L,MATCH('Retirement Calculator'!A966,'Lorri 401b'!N:N,0),0)</f>
        <v>-4551023.5817148853</v>
      </c>
      <c r="S966" s="25">
        <f t="shared" ca="1" si="787"/>
        <v>-8996217.5252518803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-4471644.7239398025</v>
      </c>
      <c r="R967" s="25">
        <f t="array" aca="1" ref="R967" ca="1">INDEX('Lorri 401b'!L:L,MATCH('Retirement Calculator'!A967,'Lorri 401b'!N:N,0),0)</f>
        <v>-4590438.2385502122</v>
      </c>
      <c r="S967" s="25">
        <f t="shared" ca="1" si="787"/>
        <v>-9062082.9624900147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-4498205.7159276213</v>
      </c>
      <c r="R968" s="25">
        <f t="array" aca="1" ref="R968" ca="1">INDEX('Lorri 401b'!L:L,MATCH('Retirement Calculator'!A968,'Lorri 401b'!N:N,0),0)</f>
        <v>-4630017.1231223531</v>
      </c>
      <c r="S968" s="25">
        <f t="shared" ca="1" si="787"/>
        <v>-9128222.8390499745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-4524877.3787153894</v>
      </c>
      <c r="R969" s="25">
        <f t="array" aca="1" ref="R969" ca="1">INDEX('Lorri 401b'!L:L,MATCH('Retirement Calculator'!A969,'Lorri 401b'!N:N,0),0)</f>
        <v>-4669760.9197135437</v>
      </c>
      <c r="S969" s="25">
        <f t="shared" ca="1" si="787"/>
        <v>-9194638.2984289341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-4551660.1734314393</v>
      </c>
      <c r="R970" s="25">
        <f t="array" aca="1" ref="R970" ca="1">INDEX('Lorri 401b'!L:L,MATCH('Retirement Calculator'!A970,'Lorri 401b'!N:N,0),0)</f>
        <v>-4709670.3154571978</v>
      </c>
      <c r="S970" s="25">
        <f t="shared" ca="1" si="787"/>
        <v>-9261330.4888886362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-4578554.5631254725</v>
      </c>
      <c r="R971" s="25">
        <f t="array" aca="1" ref="R971" ca="1">INDEX('Lorri 401b'!L:L,MATCH('Retirement Calculator'!A971,'Lorri 401b'!N:N,0),0)</f>
        <v>-4749746.0003497843</v>
      </c>
      <c r="S971" s="25">
        <f t="shared" ca="1" si="787"/>
        <v>-9328300.5634752568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-4605561.0127765648</v>
      </c>
      <c r="R972" s="25">
        <f t="array" aca="1" ref="R972" ca="1">INDEX('Lorri 401b'!L:L,MATCH('Retirement Calculator'!A972,'Lorri 401b'!N:N,0),0)</f>
        <v>-4789988.6672627563</v>
      </c>
      <c r="S972" s="25">
        <f t="shared" ca="1" si="787"/>
        <v>-9395549.6800393201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-4632679.9893012028</v>
      </c>
      <c r="R973" s="25">
        <f t="array" aca="1" ref="R973" ca="1">INDEX('Lorri 401b'!L:L,MATCH('Retirement Calculator'!A973,'Lorri 401b'!N:N,0),0)</f>
        <v>-4830399.011954532</v>
      </c>
      <c r="S973" s="25">
        <f t="shared" ca="1" si="787"/>
        <v>-9463079.0012557358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-4659911.9615613604</v>
      </c>
      <c r="R974" s="25">
        <f t="array" aca="1" ref="R974" ca="1">INDEX('Lorri 401b'!L:L,MATCH('Retirement Calculator'!A974,'Lorri 401b'!N:N,0),0)</f>
        <v>-4870977.7330825236</v>
      </c>
      <c r="S974" s="25">
        <f t="shared" ca="1" si="787"/>
        <v>-9530889.6946438849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-4687257.400372602</v>
      </c>
      <c r="R975" s="25">
        <f t="array" aca="1" ref="R975" ca="1">INDEX('Lorri 401b'!L:L,MATCH('Retirement Calculator'!A975,'Lorri 401b'!N:N,0),0)</f>
        <v>-4911725.5322152153</v>
      </c>
      <c r="S975" s="25">
        <f t="shared" ca="1" si="787"/>
        <v>-9598982.9325878173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-4714716.7785122236</v>
      </c>
      <c r="R976" s="25">
        <f t="array" aca="1" ref="R976" ca="1">INDEX('Lorri 401b'!L:L,MATCH('Retirement Calculator'!A976,'Lorri 401b'!N:N,0),0)</f>
        <v>-4952643.1138442932</v>
      </c>
      <c r="S976" s="25">
        <f t="shared" ca="1" si="787"/>
        <v>-9667359.8923565168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-4742290.5707274275</v>
      </c>
      <c r="R977" s="25">
        <f t="array" aca="1" ref="R977" ca="1">INDEX('Lorri 401b'!L:L,MATCH('Retirement Calculator'!A977,'Lorri 401b'!N:N,0),0)</f>
        <v>-4993731.1853968259</v>
      </c>
      <c r="S977" s="25">
        <f t="shared" ca="1" si="787"/>
        <v>-9736021.7561242543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-4769979.2537435275</v>
      </c>
      <c r="R978" s="25">
        <f t="array" aca="1" ref="R978" ca="1">INDEX('Lorri 401b'!L:L,MATCH('Retirement Calculator'!A978,'Lorri 401b'!N:N,0),0)</f>
        <v>-5034990.4572474938</v>
      </c>
      <c r="S978" s="25">
        <f t="shared" ca="1" si="787"/>
        <v>-9804969.7109910212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-4797783.3062721947</v>
      </c>
      <c r="R979" s="25">
        <f t="array" aca="1" ref="R979" ca="1">INDEX('Lorri 401b'!L:L,MATCH('Retirement Calculator'!A979,'Lorri 401b'!N:N,0),0)</f>
        <v>-5076421.6427308731</v>
      </c>
      <c r="S979" s="25">
        <f t="shared" ca="1" si="787"/>
        <v>-9874204.9490030669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-4825703.2090197317</v>
      </c>
      <c r="R980" s="25">
        <f t="array" aca="1" ref="R980" ca="1">INDEX('Lorri 401b'!L:L,MATCH('Retirement Calculator'!A980,'Lorri 401b'!N:N,0),0)</f>
        <v>-5118025.4581537666</v>
      </c>
      <c r="S980" s="25">
        <f t="shared" ca="1" si="787"/>
        <v>-9943728.6671734974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-4853739.4446953833</v>
      </c>
      <c r="R981" s="25">
        <f t="array" aca="1" ref="R981" ca="1">INDEX('Lorri 401b'!L:L,MATCH('Retirement Calculator'!A981,'Lorri 401b'!N:N,0),0)</f>
        <v>-5159802.6228075884</v>
      </c>
      <c r="S981" s="25">
        <f t="shared" ca="1" si="787"/>
        <v>-10013542.067502972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-4881892.4980196832</v>
      </c>
      <c r="R982" s="25">
        <f t="array" aca="1" ref="R982" ca="1">INDEX('Lorri 401b'!L:L,MATCH('Retirement Calculator'!A982,'Lorri 401b'!N:N,0),0)</f>
        <v>-5201753.858980801</v>
      </c>
      <c r="S982" s="25">
        <f t="shared" ca="1" si="787"/>
        <v>-10083646.357000485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-4910162.8557328349</v>
      </c>
      <c r="R983" s="25">
        <f t="array" aca="1" ref="R983" ca="1">INDEX('Lorri 401b'!L:L,MATCH('Retirement Calculator'!A983,'Lorri 401b'!N:N,0),0)</f>
        <v>-5243879.8919714019</v>
      </c>
      <c r="S983" s="25">
        <f t="shared" ca="1" si="787"/>
        <v>-10154042.747704238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-4938551.0066031246</v>
      </c>
      <c r="R984" s="25">
        <f t="array" aca="1" ref="R984" ca="1">INDEX('Lorri 401b'!L:L,MATCH('Retirement Calculator'!A984,'Lorri 401b'!N:N,0),0)</f>
        <v>-5286181.4500994636</v>
      </c>
      <c r="S984" s="25">
        <f t="shared" ca="1" si="787"/>
        <v>-10224732.456702588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-4967057.4414353734</v>
      </c>
      <c r="R985" s="25">
        <f t="array" aca="1" ref="R985" ca="1">INDEX('Lorri 401b'!L:L,MATCH('Retirement Calculator'!A985,'Lorri 401b'!N:N,0),0)</f>
        <v>-5328659.2647197256</v>
      </c>
      <c r="S985" s="25">
        <f t="shared" ca="1" si="787"/>
        <v>-10295716.706155099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-4995682.6530794231</v>
      </c>
      <c r="R986" s="25">
        <f t="array" aca="1" ref="R986" ca="1">INDEX('Lorri 401b'!L:L,MATCH('Retirement Calculator'!A986,'Lorri 401b'!N:N,0),0)</f>
        <v>-5371314.0702342391</v>
      </c>
      <c r="S986" s="25">
        <f t="shared" ca="1" si="787"/>
        <v>-10366996.723313663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-5024427.1364386566</v>
      </c>
      <c r="R987" s="25">
        <f t="array" aca="1" ref="R987" ca="1">INDEX('Lorri 401b'!L:L,MATCH('Retirement Calculator'!A987,'Lorri 401b'!N:N,0),0)</f>
        <v>-5414146.6041050628</v>
      </c>
      <c r="S987" s="25">
        <f t="shared" ca="1" si="787"/>
        <v>-10438573.740543719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-5053291.3884785539</v>
      </c>
      <c r="R988" s="25">
        <f t="array" aca="1" ref="R988" ca="1">INDEX('Lorri 401b'!L:L,MATCH('Retirement Calculator'!A988,'Lorri 401b'!N:N,0),0)</f>
        <v>-5457157.6068670154</v>
      </c>
      <c r="S988" s="25">
        <f t="shared" ca="1" si="787"/>
        <v>-10510448.99534557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-5082275.9082352836</v>
      </c>
      <c r="R989" s="25">
        <f t="array" aca="1" ref="R989" ca="1">INDEX('Lorri 401b'!L:L,MATCH('Retirement Calculator'!A989,'Lorri 401b'!N:N,0),0)</f>
        <v>-5500347.8221404757</v>
      </c>
      <c r="S989" s="25">
        <f t="shared" ca="1" si="787"/>
        <v>-10582623.730375759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-5111381.1968243327</v>
      </c>
      <c r="R990" s="25">
        <f t="array" aca="1" ref="R990" ca="1">INDEX('Lorri 401b'!L:L,MATCH('Retirement Calculator'!A990,'Lorri 401b'!N:N,0),0)</f>
        <v>-5543717.9966442427</v>
      </c>
      <c r="S990" s="25">
        <f t="shared" ca="1" si="787"/>
        <v>-10655099.193468574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-5140607.7574491696</v>
      </c>
      <c r="R991" s="25">
        <f t="array" aca="1" ref="R991" ca="1">INDEX('Lorri 401b'!L:L,MATCH('Retirement Calculator'!A991,'Lorri 401b'!N:N,0),0)</f>
        <v>-5587268.880208442</v>
      </c>
      <c r="S991" s="25">
        <f t="shared" ca="1" si="787"/>
        <v>-10727876.637657613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-5169956.0954099437</v>
      </c>
      <c r="R992" s="25">
        <f t="array" aca="1" ref="R992" ca="1">INDEX('Lorri 401b'!L:L,MATCH('Retirement Calculator'!A992,'Lorri 401b'!N:N,0),0)</f>
        <v>-5631001.2257874915</v>
      </c>
      <c r="S992" s="25">
        <f t="shared" ca="1" si="787"/>
        <v>-10800957.321197435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-5199426.718112221</v>
      </c>
      <c r="R993" s="25">
        <f t="array" aca="1" ref="R993" ca="1">INDEX('Lorri 401b'!L:L,MATCH('Retirement Calculator'!A993,'Lorri 401b'!N:N,0),0)</f>
        <v>-5674915.7894731211</v>
      </c>
      <c r="S993" s="25">
        <f t="shared" ca="1" si="787"/>
        <v>-10874342.507585343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-5229020.1350757582</v>
      </c>
      <c r="R994" s="25">
        <f t="array" aca="1" ref="R994" ca="1">INDEX('Lorri 401b'!L:L,MATCH('Retirement Calculator'!A994,'Lorri 401b'!N:N,0),0)</f>
        <v>-5719013.3305074405</v>
      </c>
      <c r="S994" s="25">
        <f t="shared" ca="1" si="787"/>
        <v>-10948033.465583198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-5258736.8579433095</v>
      </c>
      <c r="R995" s="25">
        <f t="array" aca="1" ref="R995" ca="1">INDEX('Lorri 401b'!L:L,MATCH('Retirement Calculator'!A995,'Lorri 401b'!N:N,0),0)</f>
        <v>-5763294.6112960698</v>
      </c>
      <c r="S995" s="25">
        <f t="shared" ca="1" si="787"/>
        <v>-11022031.46923938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-5288577.4004894756</v>
      </c>
      <c r="R996" s="25">
        <f t="array" aca="1" ref="R996" ca="1">INDEX('Lorri 401b'!L:L,MATCH('Retirement Calculator'!A996,'Lorri 401b'!N:N,0),0)</f>
        <v>-5807760.3974213181</v>
      </c>
      <c r="S996" s="25">
        <f t="shared" ca="1" si="787"/>
        <v>-11096337.797910795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-5318542.2786295842</v>
      </c>
      <c r="R997" s="25">
        <f t="array" aca="1" ref="R997" ca="1">INDEX('Lorri 401b'!L:L,MATCH('Retirement Calculator'!A997,'Lorri 401b'!N:N,0),0)</f>
        <v>-5852411.4576554215</v>
      </c>
      <c r="S997" s="25">
        <f t="shared" ca="1" si="787"/>
        <v>-11170953.736285005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-5348632.0104286103</v>
      </c>
      <c r="R998" s="25">
        <f t="array" aca="1" ref="R998" ca="1">INDEX('Lorri 401b'!L:L,MATCH('Retirement Calculator'!A998,'Lorri 401b'!N:N,0),0)</f>
        <v>-5897248.5639738338</v>
      </c>
      <c r="S998" s="25">
        <f t="shared" ca="1" si="787"/>
        <v>-11245880.574402444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-5378847.1161101321</v>
      </c>
      <c r="R999" s="25">
        <f t="array" aca="1" ref="R999" ca="1">INDEX('Lorri 401b'!L:L,MATCH('Retirement Calculator'!A999,'Lorri 401b'!N:N,0),0)</f>
        <v>-5942272.4915685728</v>
      </c>
      <c r="S999" s="25">
        <f t="shared" ca="1" si="787"/>
        <v>-11321119.607678704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-5409188.1180653265</v>
      </c>
      <c r="R1000" s="25">
        <f t="array" aca="1" ref="R1000" ca="1">INDEX('Lorri 401b'!L:L,MATCH('Retirement Calculator'!A1000,'Lorri 401b'!N:N,0),0)</f>
        <v>-5987484.0188616235</v>
      </c>
      <c r="S1000" s="25">
        <f t="shared" ca="1" si="787"/>
        <v>-11396672.136926949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-5439655.5408620015</v>
      </c>
      <c r="R1001" s="25">
        <f t="array" aca="1" ref="R1001" ca="1">INDEX('Lorri 401b'!L:L,MATCH('Retirement Calculator'!A1001,'Lorri 401b'!N:N,0),0)</f>
        <v>-6032883.9275183948</v>
      </c>
      <c r="S1001" s="25">
        <f t="shared" ca="1" si="787"/>
        <v>-11472539.468380395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-5470249.9112536628</v>
      </c>
      <c r="R1002" s="25">
        <f t="array" aca="1" ref="R1002" ca="1">INDEX('Lorri 401b'!L:L,MATCH('Retirement Calculator'!A1002,'Lorri 401b'!N:N,0),0)</f>
        <v>-6078473.002461236</v>
      </c>
      <c r="S1002" s="25">
        <f t="shared" ca="1" si="787"/>
        <v>-11548722.913714899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-5500971.7581886221</v>
      </c>
      <c r="R1003" s="25">
        <f t="array" aca="1" ref="R1003" ca="1">INDEX('Lorri 401b'!L:L,MATCH('Retirement Calculator'!A1003,'Lorri 401b'!N:N,0),0)</f>
        <v>-6124252.031883006</v>
      </c>
      <c r="S1003" s="25">
        <f t="shared" ca="1" si="787"/>
        <v>-11625223.790071629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-5531821.6128191436</v>
      </c>
      <c r="R1004" s="25">
        <f t="array" aca="1" ref="R1004" ca="1">INDEX('Lorri 401b'!L:L,MATCH('Retirement Calculator'!A1004,'Lorri 401b'!N:N,0),0)</f>
        <v>-6170221.8072606996</v>
      </c>
      <c r="S1004" s="25">
        <f t="shared" ca="1" si="787"/>
        <v>-11702043.420079842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-5562800.0085106259</v>
      </c>
      <c r="R1005" s="25">
        <f t="array" aca="1" ref="R1005" ca="1">INDEX('Lorri 401b'!L:L,MATCH('Retirement Calculator'!A1005,'Lorri 401b'!N:N,0),0)</f>
        <v>-6216383.123369134</v>
      </c>
      <c r="S1005" s="25">
        <f t="shared" ca="1" si="787"/>
        <v>-11779183.13187976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-5593907.4808508232</v>
      </c>
      <c r="R1006" s="25">
        <f t="array" aca="1" ref="R1006" ca="1">INDEX('Lorri 401b'!L:L,MATCH('Retirement Calculator'!A1006,'Lorri 401b'!N:N,0),0)</f>
        <v>-6262736.7782946862</v>
      </c>
      <c r="S1006" s="25">
        <f t="shared" ca="1" si="787"/>
        <v>-11856644.259145509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-5625144.5676591042</v>
      </c>
      <c r="R1007" s="25">
        <f t="array" aca="1" ref="R1007" ca="1">INDEX('Lorri 401b'!L:L,MATCH('Retirement Calculator'!A1007,'Lorri 401b'!N:N,0),0)</f>
        <v>-6309283.5734490957</v>
      </c>
      <c r="S1007" s="25">
        <f t="shared" ca="1" si="787"/>
        <v>-11934428.1411082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-5656511.8089957535</v>
      </c>
      <c r="R1008" s="25">
        <f t="array" aca="1" ref="R1008" ca="1">INDEX('Lorri 401b'!L:L,MATCH('Retirement Calculator'!A1008,'Lorri 401b'!N:N,0),0)</f>
        <v>-6356024.3135833144</v>
      </c>
      <c r="S1008" s="25">
        <f t="shared" ca="1" si="787"/>
        <v>-12012536.122579068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-5688009.7471713051</v>
      </c>
      <c r="R1009" s="25">
        <f t="array" aca="1" ref="R1009" ca="1">INDEX('Lorri 401b'!L:L,MATCH('Retirement Calculator'!A1009,'Lorri 401b'!N:N,0),0)</f>
        <v>-6402959.8068014262</v>
      </c>
      <c r="S1009" s="25">
        <f t="shared" ca="1" si="787"/>
        <v>-12090969.553972732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-5719638.9267559219</v>
      </c>
      <c r="R1010" s="25">
        <f t="array" aca="1" ref="R1010" ca="1">INDEX('Lorri 401b'!L:L,MATCH('Retirement Calculator'!A1010,'Lorri 401b'!N:N,0),0)</f>
        <v>-6450090.864574613</v>
      </c>
      <c r="S1010" s="25">
        <f t="shared" ca="1" si="787"/>
        <v>-12169729.791330535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-5751399.8945888076</v>
      </c>
      <c r="R1011" s="25">
        <f t="array" aca="1" ref="R1011" ca="1">INDEX('Lorri 401b'!L:L,MATCH('Retirement Calculator'!A1011,'Lorri 401b'!N:N,0),0)</f>
        <v>-6497418.301755188</v>
      </c>
      <c r="S1011" s="25">
        <f t="shared" ca="1" si="787"/>
        <v>-12248818.196343996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-5783293.1997876633</v>
      </c>
      <c r="R1012" s="25">
        <f t="array" aca="1" ref="R1012" ca="1">INDEX('Lorri 401b'!L:L,MATCH('Retirement Calculator'!A1012,'Lorri 401b'!N:N,0),0)</f>
        <v>-6544942.9365906827</v>
      </c>
      <c r="S1012" s="25">
        <f t="shared" ca="1" si="787"/>
        <v>-12328236.136378346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-5815319.3937581815</v>
      </c>
      <c r="R1013" s="25">
        <f t="array" aca="1" ref="R1013" ca="1">INDEX('Lorri 401b'!L:L,MATCH('Retirement Calculator'!A1013,'Lorri 401b'!N:N,0),0)</f>
        <v>-6592665.590737992</v>
      </c>
      <c r="S1013" s="25">
        <f t="shared" ca="1" si="787"/>
        <v>-12407984.984496173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-5847479.0302035762</v>
      </c>
      <c r="R1014" s="25">
        <f t="array" aca="1" ref="R1014" ca="1">INDEX('Lorri 401b'!L:L,MATCH('Retirement Calculator'!A1014,'Lorri 401b'!N:N,0),0)</f>
        <v>-6640587.0892775813</v>
      </c>
      <c r="S1014" s="25">
        <f t="shared" ca="1" si="787"/>
        <v>-12488066.119481158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-5879772.6651341608</v>
      </c>
      <c r="R1015" s="25">
        <f t="array" aca="1" ref="R1015" ca="1">INDEX('Lorri 401b'!L:L,MATCH('Retirement Calculator'!A1015,'Lorri 401b'!N:N,0),0)</f>
        <v>-6688708.260727752</v>
      </c>
      <c r="S1015" s="25">
        <f t="shared" ca="1" si="787"/>
        <v>-12568480.925861914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-5912200.8568769554</v>
      </c>
      <c r="R1016" s="25">
        <f t="array" aca="1" ref="R1016" ca="1">INDEX('Lorri 401b'!L:L,MATCH('Retirement Calculator'!A1016,'Lorri 401b'!N:N,0),0)</f>
        <v>-6737029.9370589657</v>
      </c>
      <c r="S1016" s="25">
        <f t="shared" ca="1" si="787"/>
        <v>-12649230.793935921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-5944764.1660853457</v>
      </c>
      <c r="R1017" s="25">
        <f t="array" aca="1" ref="R1017" ca="1">INDEX('Lorri 401b'!L:L,MATCH('Retirement Calculator'!A1017,'Lorri 401b'!N:N,0),0)</f>
        <v>-6785552.9537082259</v>
      </c>
      <c r="S1017" s="25">
        <f t="shared" ca="1" si="787"/>
        <v>-12730317.119793572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-5977463.1557487706</v>
      </c>
      <c r="R1018" s="25">
        <f t="array" aca="1" ref="R1018" ca="1">INDEX('Lorri 401b'!L:L,MATCH('Retirement Calculator'!A1018,'Lorri 401b'!N:N,0),0)</f>
        <v>-6834278.1495935246</v>
      </c>
      <c r="S1018" s="25">
        <f t="shared" ca="1" si="787"/>
        <v>-12811741.305342294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-6010298.39120246</v>
      </c>
      <c r="R1019" s="25">
        <f t="array" aca="1" ref="R1019" ca="1">INDEX('Lorri 401b'!L:L,MATCH('Retirement Calculator'!A1019,'Lorri 401b'!N:N,0),0)</f>
        <v>-6883206.3671283452</v>
      </c>
      <c r="S1019" s="25">
        <f t="shared" ca="1" si="787"/>
        <v>-12893504.758330805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-6043270.4401372066</v>
      </c>
      <c r="R1020" s="25">
        <f t="array" aca="1" ref="R1020" ca="1">INDEX('Lorri 401b'!L:L,MATCH('Retirement Calculator'!A1020,'Lorri 401b'!N:N,0),0)</f>
        <v>-6932338.4522362277</v>
      </c>
      <c r="S1020" s="25">
        <f t="shared" ca="1" si="787"/>
        <v>-12975608.892373435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-6076379.8726091804</v>
      </c>
      <c r="R1021" s="25">
        <f t="array" aca="1" ref="R1021" ca="1">INDEX('Lorri 401b'!L:L,MATCH('Retirement Calculator'!A1021,'Lorri 401b'!N:N,0),0)</f>
        <v>-6981675.254365393</v>
      </c>
      <c r="S1021" s="25">
        <f t="shared" ca="1" si="787"/>
        <v>-13058055.126974573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-6109627.2610497875</v>
      </c>
      <c r="R1022" s="25">
        <f t="array" aca="1" ref="R1022" ca="1">INDEX('Lorri 401b'!L:L,MATCH('Retirement Calculator'!A1022,'Lorri 401b'!N:N,0),0)</f>
        <v>-7031217.6265034303</v>
      </c>
      <c r="S1022" s="25">
        <f t="shared" ca="1" si="787"/>
        <v>-13140844.887553219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-6143013.1802755641</v>
      </c>
      <c r="R1023" s="25">
        <f t="array" aca="1" ref="R1023" ca="1">INDEX('Lorri 401b'!L:L,MATCH('Retirement Calculator'!A1023,'Lorri 401b'!N:N,0),0)</f>
        <v>-7080966.4251920423</v>
      </c>
      <c r="S1023" s="25">
        <f t="shared" ca="1" si="787"/>
        <v>-13223979.605467606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-6176538.2074981146</v>
      </c>
      <c r="R1024" s="25">
        <f t="array" aca="1" ref="R1024" ca="1">INDEX('Lorri 401b'!L:L,MATCH('Retirement Calculator'!A1024,'Lorri 401b'!N:N,0),0)</f>
        <v>-7130922.5105418572</v>
      </c>
      <c r="S1024" s="25">
        <f t="shared" ca="1" si="787"/>
        <v>-13307460.718039971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-6210202.9223340927</v>
      </c>
      <c r="R1025" s="25">
        <f t="array" aca="1" ref="R1025" ca="1">INDEX('Lorri 401b'!L:L,MATCH('Retirement Calculator'!A1025,'Lorri 401b'!N:N,0),0)</f>
        <v>-7181086.7462472962</v>
      </c>
      <c r="S1025" s="25">
        <f t="shared" ca="1" si="787"/>
        <v>-13391289.668581389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-6244007.9068152206</v>
      </c>
      <c r="R1026" s="25">
        <f t="array" aca="1" ref="R1026" ca="1">INDEX('Lorri 401b'!L:L,MATCH('Retirement Calculator'!A1026,'Lorri 401b'!N:N,0),0)</f>
        <v>-7231459.9996015076</v>
      </c>
      <c r="S1026" s="25">
        <f t="shared" ca="1" si="787"/>
        <v>-13475467.906416729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-6277953.7453983529</v>
      </c>
      <c r="R1027" s="25">
        <f t="array" aca="1" ref="R1027" ca="1">INDEX('Lorri 401b'!L:L,MATCH('Retirement Calculator'!A1027,'Lorri 401b'!N:N,0),0)</f>
        <v>-7282043.141511362</v>
      </c>
      <c r="S1027" s="25">
        <f t="shared" ca="1" si="787"/>
        <v>-13559996.886909716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-6312041.024975582</v>
      </c>
      <c r="R1028" s="25">
        <f t="array" aca="1" ref="R1028" ca="1">INDEX('Lorri 401b'!L:L,MATCH('Retirement Calculator'!A1028,'Lorri 401b'!N:N,0),0)</f>
        <v>-7332837.0465125069</v>
      </c>
      <c r="S1028" s="25">
        <f t="shared" ca="1" si="787"/>
        <v>-13644878.07148809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-6346270.3348843828</v>
      </c>
      <c r="R1029" s="25">
        <f t="array" aca="1" ref="R1029" ca="1">INDEX('Lorri 401b'!L:L,MATCH('Retirement Calculator'!A1029,'Lorri 401b'!N:N,0),0)</f>
        <v>-7383842.5927844904</v>
      </c>
      <c r="S1029" s="25">
        <f t="shared" ca="1" si="787"/>
        <v>-13730112.927668873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-6380642.2669178033</v>
      </c>
      <c r="R1030" s="25">
        <f t="array" aca="1" ref="R1030" ca="1">INDEX('Lorri 401b'!L:L,MATCH('Retirement Calculator'!A1030,'Lorri 401b'!N:N,0),0)</f>
        <v>-7435060.6621659407</v>
      </c>
      <c r="S1030" s="25">
        <f t="shared" ca="1" si="787"/>
        <v>-13815702.929083744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-6415157.4153346969</v>
      </c>
      <c r="R1031" s="25">
        <f t="array" aca="1" ref="R1031" ca="1">INDEX('Lorri 401b'!L:L,MATCH('Retirement Calculator'!A1031,'Lorri 401b'!N:N,0),0)</f>
        <v>-7486492.1401698133</v>
      </c>
      <c r="S1031" s="25">
        <f t="shared" ref="S1031:S1171" ca="1" si="1047">SUM(Q1031:R1031)</f>
        <v>-13901649.55550451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-6449816.3768699942</v>
      </c>
      <c r="R1032" s="25">
        <f t="array" aca="1" ref="R1032" ca="1">INDEX('Lorri 401b'!L:L,MATCH('Retirement Calculator'!A1032,'Lorri 401b'!N:N,0),0)</f>
        <v>-7538137.9159987019</v>
      </c>
      <c r="S1032" s="25">
        <f t="shared" ca="1" si="1047"/>
        <v>-13987954.292868696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-6484619.7507450217</v>
      </c>
      <c r="R1033" s="25">
        <f t="array" aca="1" ref="R1033" ca="1">INDEX('Lorri 401b'!L:L,MATCH('Retirement Calculator'!A1033,'Lorri 401b'!N:N,0),0)</f>
        <v>-7589998.8825602112</v>
      </c>
      <c r="S1033" s="25">
        <f t="shared" ca="1" si="1047"/>
        <v>-14074618.633305233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-6519568.1386778615</v>
      </c>
      <c r="R1034" s="25">
        <f t="array" aca="1" ref="R1034" ca="1">INDEX('Lorri 401b'!L:L,MATCH('Retirement Calculator'!A1034,'Lorri 401b'!N:N,0),0)</f>
        <v>-7642075.9364823932</v>
      </c>
      <c r="S1034" s="25">
        <f t="shared" ca="1" si="1047"/>
        <v>-14161644.075160254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-6554662.1448937552</v>
      </c>
      <c r="R1035" s="25">
        <f t="array" aca="1" ref="R1035" ca="1">INDEX('Lorri 401b'!L:L,MATCH('Retirement Calculator'!A1035,'Lorri 401b'!N:N,0),0)</f>
        <v>-7694369.9781292509</v>
      </c>
      <c r="S1035" s="25">
        <f t="shared" ca="1" si="1047"/>
        <v>-14249032.123023007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-6589902.3761355486</v>
      </c>
      <c r="R1036" s="25">
        <f t="array" aca="1" ref="R1036" ca="1">INDEX('Lorri 401b'!L:L,MATCH('Retirement Calculator'!A1036,'Lorri 401b'!N:N,0),0)</f>
        <v>-7746881.911616304</v>
      </c>
      <c r="S1036" s="25">
        <f t="shared" ca="1" si="1047"/>
        <v>-14336784.287751853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-6625289.4416741822</v>
      </c>
      <c r="R1037" s="25">
        <f t="array" aca="1" ref="R1037" ca="1">INDEX('Lorri 401b'!L:L,MATCH('Retirement Calculator'!A1037,'Lorri 401b'!N:N,0),0)</f>
        <v>-7799612.6448262194</v>
      </c>
      <c r="S1037" s="25">
        <f t="shared" ca="1" si="1047"/>
        <v>-14424902.086500403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-6660823.9533192273</v>
      </c>
      <c r="R1038" s="25">
        <f t="array" aca="1" ref="R1038" ca="1">INDEX('Lorri 401b'!L:L,MATCH('Retirement Calculator'!A1038,'Lorri 401b'!N:N,0),0)</f>
        <v>-7852563.0894245096</v>
      </c>
      <c r="S1038" s="25">
        <f t="shared" ca="1" si="1047"/>
        <v>-14513387.042743737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-6696506.5254294602</v>
      </c>
      <c r="R1039" s="25">
        <f t="array" aca="1" ref="R1039" ca="1">INDEX('Lorri 401b'!L:L,MATCH('Retirement Calculator'!A1039,'Lorri 401b'!N:N,0),0)</f>
        <v>-7905734.1608752925</v>
      </c>
      <c r="S1039" s="25">
        <f t="shared" ca="1" si="1047"/>
        <v>-14602240.686304752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-6732337.7749234857</v>
      </c>
      <c r="R1040" s="25">
        <f t="array" aca="1" ref="R1040" ca="1">INDEX('Lorri 401b'!L:L,MATCH('Retirement Calculator'!A1040,'Lorri 401b'!N:N,0),0)</f>
        <v>-7959126.778457121</v>
      </c>
      <c r="S1040" s="25">
        <f t="shared" ca="1" si="1047"/>
        <v>-14691464.553380607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-6768318.3212904027</v>
      </c>
      <c r="R1041" s="25">
        <f t="array" aca="1" ref="R1041" ca="1">INDEX('Lorri 401b'!L:L,MATCH('Retirement Calculator'!A1041,'Lorri 401b'!N:N,0),0)</f>
        <v>-8012741.8652788736</v>
      </c>
      <c r="S1041" s="25">
        <f t="shared" ca="1" si="1047"/>
        <v>-14781060.186569277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-6804448.7866005152</v>
      </c>
      <c r="R1042" s="25">
        <f t="array" aca="1" ref="R1042" ca="1">INDEX('Lorri 401b'!L:L,MATCH('Retirement Calculator'!A1042,'Lorri 401b'!N:N,0),0)</f>
        <v>-8066580.3482957166</v>
      </c>
      <c r="S1042" s="25">
        <f t="shared" ca="1" si="1047"/>
        <v>-14871029.134896232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-6840729.7955160867</v>
      </c>
      <c r="R1043" s="25">
        <f t="array" aca="1" ref="R1043" ca="1">INDEX('Lorri 401b'!L:L,MATCH('Retirement Calculator'!A1043,'Lorri 401b'!N:N,0),0)</f>
        <v>-8120643.1583251301</v>
      </c>
      <c r="S1043" s="25">
        <f t="shared" ca="1" si="1047"/>
        <v>-14961372.953841217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-6877161.9753021393</v>
      </c>
      <c r="R1044" s="25">
        <f t="array" aca="1" ref="R1044" ca="1">INDEX('Lorri 401b'!L:L,MATCH('Retirement Calculator'!A1044,'Lorri 401b'!N:N,0),0)</f>
        <v>-8174931.2300629998</v>
      </c>
      <c r="S1044" s="25">
        <f t="shared" ca="1" si="1047"/>
        <v>-15052093.20536514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-6913745.955837301</v>
      </c>
      <c r="R1045" s="25">
        <f t="array" aca="1" ref="R1045" ca="1">INDEX('Lorri 401b'!L:L,MATCH('Retirement Calculator'!A1045,'Lorri 401b'!N:N,0),0)</f>
        <v>-8229445.5020997766</v>
      </c>
      <c r="S1045" s="25">
        <f t="shared" ca="1" si="1047"/>
        <v>-15143191.457937077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-6950482.369624692</v>
      </c>
      <c r="R1046" s="25">
        <f t="array" aca="1" ref="R1046" ca="1">INDEX('Lorri 401b'!L:L,MATCH('Retirement Calculator'!A1046,'Lorri 401b'!N:N,0),0)</f>
        <v>-8284186.9169367068</v>
      </c>
      <c r="S1046" s="25">
        <f t="shared" ca="1" si="1047"/>
        <v>-15234669.2865614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-6987371.8518028641</v>
      </c>
      <c r="R1047" s="25">
        <f t="array" aca="1" ref="R1047" ca="1">INDEX('Lorri 401b'!L:L,MATCH('Retirement Calculator'!A1047,'Lorri 401b'!N:N,0),0)</f>
        <v>-8339156.4210021244</v>
      </c>
      <c r="S1047" s="25">
        <f t="shared" ca="1" si="1047"/>
        <v>-15326528.272804989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-7024415.0401567789</v>
      </c>
      <c r="R1048" s="25">
        <f t="array" aca="1" ref="R1048" ca="1">INDEX('Lorri 401b'!L:L,MATCH('Retirement Calculator'!A1048,'Lorri 401b'!N:N,0),0)</f>
        <v>-8394354.9646678139</v>
      </c>
      <c r="S1048" s="25">
        <f t="shared" ca="1" si="1047"/>
        <v>-15418770.004824594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-7061612.5751288347</v>
      </c>
      <c r="R1049" s="25">
        <f t="array" aca="1" ref="R1049" ca="1">INDEX('Lorri 401b'!L:L,MATCH('Retirement Calculator'!A1049,'Lorri 401b'!N:N,0),0)</f>
        <v>-8449783.502265444</v>
      </c>
      <c r="S1049" s="25">
        <f t="shared" ca="1" si="1047"/>
        <v>-15511396.077394279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-7098965.0998299411</v>
      </c>
      <c r="R1050" s="25">
        <f t="array" aca="1" ref="R1050" ca="1">INDEX('Lorri 401b'!L:L,MATCH('Retirement Calculator'!A1050,'Lorri 401b'!N:N,0),0)</f>
        <v>-8505442.9921030644</v>
      </c>
      <c r="S1050" s="25">
        <f t="shared" ca="1" si="1047"/>
        <v>-15604408.091933005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-7136473.2600506349</v>
      </c>
      <c r="R1051" s="25">
        <f t="array" aca="1" ref="R1051" ca="1">INDEX('Lorri 401b'!L:L,MATCH('Retirement Calculator'!A1051,'Lorri 401b'!N:N,0),0)</f>
        <v>-8561334.3964816742</v>
      </c>
      <c r="S1051" s="25">
        <f t="shared" ca="1" si="1047"/>
        <v>-15697807.65653231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-7174137.7042722488</v>
      </c>
      <c r="R1052" s="25">
        <f t="array" aca="1" ref="R1052" ca="1">INDEX('Lorri 401b'!L:L,MATCH('Retirement Calculator'!A1052,'Lorri 401b'!N:N,0),0)</f>
        <v>-8617458.6817118619</v>
      </c>
      <c r="S1052" s="25">
        <f t="shared" ca="1" si="1047"/>
        <v>-15791596.385984112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-7211959.0836781189</v>
      </c>
      <c r="R1053" s="25">
        <f t="array" aca="1" ref="R1053" ca="1">INDEX('Lorri 401b'!L:L,MATCH('Retirement Calculator'!A1053,'Lorri 401b'!N:N,0),0)</f>
        <v>-8673816.8181305081</v>
      </c>
      <c r="S1053" s="25">
        <f t="shared" ca="1" si="1047"/>
        <v>-15885775.901808627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-7249938.052164847</v>
      </c>
      <c r="R1054" s="25">
        <f t="array" aca="1" ref="R1054" ca="1">INDEX('Lorri 401b'!L:L,MATCH('Retirement Calculator'!A1054,'Lorri 401b'!N:N,0),0)</f>
        <v>-8730409.7801175658</v>
      </c>
      <c r="S1054" s="25">
        <f t="shared" ca="1" si="1047"/>
        <v>-15980347.832282413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-7288075.2663536035</v>
      </c>
      <c r="R1055" s="25">
        <f t="array" aca="1" ref="R1055" ca="1">INDEX('Lorri 401b'!L:L,MATCH('Retirement Calculator'!A1055,'Lorri 401b'!N:N,0),0)</f>
        <v>-8787238.5461129025</v>
      </c>
      <c r="S1055" s="25">
        <f t="shared" ca="1" si="1047"/>
        <v>-16075313.812466506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-7326371.3856014796</v>
      </c>
      <c r="R1056" s="25">
        <f t="array" aca="1" ref="R1056" ca="1">INDEX('Lorri 401b'!L:L,MATCH('Retirement Calculator'!A1056,'Lorri 401b'!N:N,0),0)</f>
        <v>-8844304.0986332204</v>
      </c>
      <c r="S1056" s="25">
        <f t="shared" ca="1" si="1047"/>
        <v>-16170675.4842347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-7364827.0720128883</v>
      </c>
      <c r="R1057" s="25">
        <f t="array" aca="1" ref="R1057" ca="1">INDEX('Lorri 401b'!L:L,MATCH('Retirement Calculator'!A1057,'Lorri 401b'!N:N,0),0)</f>
        <v>-8901607.4242890384</v>
      </c>
      <c r="S1057" s="25">
        <f t="shared" ca="1" si="1047"/>
        <v>-16266434.496301927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-7403442.9904510109</v>
      </c>
      <c r="R1058" s="25">
        <f t="array" aca="1" ref="R1058" ca="1">INDEX('Lorri 401b'!L:L,MATCH('Retirement Calculator'!A1058,'Lorri 401b'!N:N,0),0)</f>
        <v>-8959149.5138017572</v>
      </c>
      <c r="S1058" s="25">
        <f t="shared" ca="1" si="1047"/>
        <v>-16362592.504252769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-7442219.8085492924</v>
      </c>
      <c r="R1059" s="25">
        <f t="array" aca="1" ref="R1059" ca="1">INDEX('Lorri 401b'!L:L,MATCH('Retirement Calculator'!A1059,'Lorri 401b'!N:N,0),0)</f>
        <v>-9016931.3620207775</v>
      </c>
      <c r="S1059" s="25">
        <f t="shared" ca="1" si="1047"/>
        <v>-16459151.17057007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-7481158.1967229834</v>
      </c>
      <c r="R1060" s="25">
        <f t="array" aca="1" ref="R1060" ca="1">INDEX('Lorri 401b'!L:L,MATCH('Retirement Calculator'!A1060,'Lorri 401b'!N:N,0),0)</f>
        <v>-9074953.9679407105</v>
      </c>
      <c r="S1060" s="25">
        <f t="shared" ca="1" si="1047"/>
        <v>-16556112.164663695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-7520258.8281807313</v>
      </c>
      <c r="R1061" s="25">
        <f t="array" aca="1" ref="R1061" ca="1">INDEX('Lorri 401b'!L:L,MATCH('Retirement Calculator'!A1061,'Lorri 401b'!N:N,0),0)</f>
        <v>-9133218.3347186446</v>
      </c>
      <c r="S1061" s="25">
        <f t="shared" ca="1" si="1047"/>
        <v>-16653477.162899375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-7559522.37893622</v>
      </c>
      <c r="R1062" s="25">
        <f t="array" aca="1" ref="R1062" ca="1">INDEX('Lorri 401b'!L:L,MATCH('Retirement Calculator'!A1062,'Lorri 401b'!N:N,0),0)</f>
        <v>-9191725.4696914852</v>
      </c>
      <c r="S1062" s="25">
        <f t="shared" ca="1" si="1047"/>
        <v>-16751247.848627705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-7598949.527819857</v>
      </c>
      <c r="R1063" s="25">
        <f t="array" aca="1" ref="R1063" ca="1">INDEX('Lorri 401b'!L:L,MATCH('Retirement Calculator'!A1063,'Lorri 401b'!N:N,0),0)</f>
        <v>-9250476.3843933791</v>
      </c>
      <c r="S1063" s="25">
        <f t="shared" ca="1" si="1047"/>
        <v>-16849425.912213236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-7638540.9564905092</v>
      </c>
      <c r="R1064" s="25">
        <f t="array" aca="1" ref="R1064" ca="1">INDEX('Lorri 401b'!L:L,MATCH('Retirement Calculator'!A1064,'Lorri 401b'!N:N,0),0)</f>
        <v>-9309472.0945731979</v>
      </c>
      <c r="S1064" s="25">
        <f t="shared" ca="1" si="1047"/>
        <v>-16948013.051063709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-7678297.3494472886</v>
      </c>
      <c r="R1065" s="25">
        <f t="array" aca="1" ref="R1065" ca="1">INDEX('Lorri 401b'!L:L,MATCH('Retirement Calculator'!A1065,'Lorri 401b'!N:N,0),0)</f>
        <v>-9368713.6202121004</v>
      </c>
      <c r="S1065" s="25">
        <f t="shared" ca="1" si="1047"/>
        <v>-17047010.969659388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-7718219.3940413883</v>
      </c>
      <c r="R1066" s="25">
        <f t="array" aca="1" ref="R1066" ca="1">INDEX('Lorri 401b'!L:L,MATCH('Retirement Calculator'!A1066,'Lorri 401b'!N:N,0),0)</f>
        <v>-9428201.9855411649</v>
      </c>
      <c r="S1066" s="25">
        <f t="shared" ca="1" si="1047"/>
        <v>-17146421.379582554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-7758307.780487963</v>
      </c>
      <c r="R1067" s="25">
        <f t="array" aca="1" ref="R1067" ca="1">INDEX('Lorri 401b'!L:L,MATCH('Retirement Calculator'!A1067,'Lorri 401b'!N:N,0),0)</f>
        <v>-9487938.2190591004</v>
      </c>
      <c r="S1067" s="25">
        <f t="shared" ca="1" si="1047"/>
        <v>-17246245.999547064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-7798563.2018780652</v>
      </c>
      <c r="R1068" s="25">
        <f t="array" aca="1" ref="R1068" ca="1">INDEX('Lorri 401b'!L:L,MATCH('Retirement Calculator'!A1068,'Lorri 401b'!N:N,0),0)</f>
        <v>-9547923.3535500262</v>
      </c>
      <c r="S1068" s="25">
        <f t="shared" ca="1" si="1047"/>
        <v>-17346486.555428091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-7838986.3541906262</v>
      </c>
      <c r="R1069" s="25">
        <f t="array" aca="1" ref="R1069" ca="1">INDEX('Lorri 401b'!L:L,MATCH('Retirement Calculator'!A1069,'Lorri 401b'!N:N,0),0)</f>
        <v>-9608158.4261013307</v>
      </c>
      <c r="S1069" s="25">
        <f t="shared" ca="1" si="1047"/>
        <v>-17447144.780291956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-7879577.9363044901</v>
      </c>
      <c r="R1070" s="25">
        <f t="array" aca="1" ref="R1070" ca="1">INDEX('Lorri 401b'!L:L,MATCH('Retirement Calculator'!A1070,'Lorri 401b'!N:N,0),0)</f>
        <v>-9668644.4781215992</v>
      </c>
      <c r="S1070" s="25">
        <f t="shared" ca="1" si="1047"/>
        <v>-17548222.414426088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-7920338.6500104945</v>
      </c>
      <c r="R1071" s="25">
        <f t="array" aca="1" ref="R1071" ca="1">INDEX('Lorri 401b'!L:L,MATCH('Retirement Calculator'!A1071,'Lorri 401b'!N:N,0),0)</f>
        <v>-9729382.5553586204</v>
      </c>
      <c r="S1071" s="25">
        <f t="shared" ca="1" si="1047"/>
        <v>-17649721.205369115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-7961269.2000236074</v>
      </c>
      <c r="R1072" s="25">
        <f t="array" aca="1" ref="R1072" ca="1">INDEX('Lorri 401b'!L:L,MATCH('Retirement Calculator'!A1072,'Lorri 401b'!N:N,0),0)</f>
        <v>-9790373.7079174612</v>
      </c>
      <c r="S1072" s="25">
        <f t="shared" ca="1" si="1047"/>
        <v>-17751642.907941069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-8002370.2939951085</v>
      </c>
      <c r="R1073" s="25">
        <f t="array" aca="1" ref="R1073" ca="1">INDEX('Lorri 401b'!L:L,MATCH('Retirement Calculator'!A1073,'Lorri 401b'!N:N,0),0)</f>
        <v>-9851618.9902786314</v>
      </c>
      <c r="S1073" s="25">
        <f t="shared" ca="1" si="1047"/>
        <v>-17853989.28427374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-8043642.6425248235</v>
      </c>
      <c r="R1074" s="25">
        <f t="array" aca="1" ref="R1074" ca="1">INDEX('Lorri 401b'!L:L,MATCH('Retirement Calculator'!A1074,'Lorri 401b'!N:N,0),0)</f>
        <v>-9913119.4613163061</v>
      </c>
      <c r="S1074" s="25">
        <f t="shared" ca="1" si="1047"/>
        <v>-17956762.10384113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-8085086.959173413</v>
      </c>
      <c r="R1075" s="25">
        <f t="array" aca="1" ref="R1075" ca="1">INDEX('Lorri 401b'!L:L,MATCH('Retirement Calculator'!A1075,'Lorri 401b'!N:N,0),0)</f>
        <v>-9974876.184316637</v>
      </c>
      <c r="S1075" s="25">
        <f t="shared" ca="1" si="1047"/>
        <v>-18059963.14349005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-8126703.9604747044</v>
      </c>
      <c r="R1076" s="25">
        <f t="array" aca="1" ref="R1076" ca="1">INDEX('Lorri 401b'!L:L,MATCH('Retirement Calculator'!A1076,'Lorri 401b'!N:N,0),0)</f>
        <v>-10036890.226996137</v>
      </c>
      <c r="S1076" s="25">
        <f t="shared" ca="1" si="1047"/>
        <v>-18163594.187470842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-8168494.3659480847</v>
      </c>
      <c r="R1077" s="25">
        <f t="array" aca="1" ref="R1077" ca="1">INDEX('Lorri 401b'!L:L,MATCH('Retirement Calculator'!A1077,'Lorri 401b'!N:N,0),0)</f>
        <v>-10099162.661520135</v>
      </c>
      <c r="S1077" s="25">
        <f t="shared" ca="1" si="1047"/>
        <v>-18267657.027468219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-8210458.8981109373</v>
      </c>
      <c r="R1078" s="25">
        <f t="array" aca="1" ref="R1078" ca="1">INDEX('Lorri 401b'!L:L,MATCH('Retirement Calculator'!A1078,'Lorri 401b'!N:N,0),0)</f>
        <v>-10161694.564521315</v>
      </c>
      <c r="S1078" s="25">
        <f t="shared" ca="1" si="1047"/>
        <v>-18372153.462632254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-8252598.2824911354</v>
      </c>
      <c r="R1079" s="25">
        <f t="array" aca="1" ref="R1079" ca="1">INDEX('Lorri 401b'!L:L,MATCH('Retirement Calculator'!A1079,'Lorri 401b'!N:N,0),0)</f>
        <v>-10224487.017118333</v>
      </c>
      <c r="S1079" s="25">
        <f t="shared" ca="1" si="1047"/>
        <v>-18477085.299609467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-8294913.2476395844</v>
      </c>
      <c r="R1080" s="25">
        <f t="array" aca="1" ref="R1080" ca="1">INDEX('Lorri 401b'!L:L,MATCH('Retirement Calculator'!A1080,'Lorri 401b'!N:N,0),0)</f>
        <v>-10287541.104934506</v>
      </c>
      <c r="S1080" s="25">
        <f t="shared" ca="1" si="1047"/>
        <v>-18582454.352574091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-8337404.5251428187</v>
      </c>
      <c r="R1081" s="25">
        <f t="array" aca="1" ref="R1081" ca="1">INDEX('Lorri 401b'!L:L,MATCH('Retirement Calculator'!A1081,'Lorri 401b'!N:N,0),0)</f>
        <v>-10350857.918116581</v>
      </c>
      <c r="S1081" s="25">
        <f t="shared" ca="1" si="1047"/>
        <v>-18688262.443259399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-8380072.8496356495</v>
      </c>
      <c r="R1082" s="25">
        <f t="array" aca="1" ref="R1082" ca="1">INDEX('Lorri 401b'!L:L,MATCH('Retirement Calculator'!A1082,'Lorri 401b'!N:N,0),0)</f>
        <v>-10414438.551353579</v>
      </c>
      <c r="S1082" s="25">
        <f t="shared" ca="1" si="1047"/>
        <v>-18794511.400989227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-8422918.9588138666</v>
      </c>
      <c r="R1083" s="25">
        <f t="array" aca="1" ref="R1083" ca="1">INDEX('Lorri 401b'!L:L,MATCH('Retirement Calculator'!A1083,'Lorri 401b'!N:N,0),0)</f>
        <v>-10478284.103895733</v>
      </c>
      <c r="S1083" s="25">
        <f t="shared" ca="1" si="1047"/>
        <v>-18901203.0627096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-8465943.5934469942</v>
      </c>
      <c r="R1084" s="25">
        <f t="array" aca="1" ref="R1084" ca="1">INDEX('Lorri 401b'!L:L,MATCH('Retirement Calculator'!A1084,'Lorri 401b'!N:N,0),0)</f>
        <v>-10542395.679573478</v>
      </c>
      <c r="S1084" s="25">
        <f t="shared" ca="1" si="1047"/>
        <v>-19008339.273020472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-8509147.4973910935</v>
      </c>
      <c r="R1085" s="25">
        <f t="array" aca="1" ref="R1085" ca="1">INDEX('Lorri 401b'!L:L,MATCH('Retirement Calculator'!A1085,'Lorri 401b'!N:N,0),0)</f>
        <v>-10606774.386816548</v>
      </c>
      <c r="S1085" s="25">
        <f t="shared" ca="1" si="1047"/>
        <v>-19115921.884207644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-8552531.4176016264</v>
      </c>
      <c r="R1086" s="25">
        <f t="array" aca="1" ref="R1086" ca="1">INDEX('Lorri 401b'!L:L,MATCH('Retirement Calculator'!A1086,'Lorri 401b'!N:N,0),0)</f>
        <v>-10671421.338673132</v>
      </c>
      <c r="S1086" s="25">
        <f t="shared" ca="1" si="1047"/>
        <v>-19223952.75627476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-8596096.1041463688</v>
      </c>
      <c r="R1087" s="25">
        <f t="array" aca="1" ref="R1087" ca="1">INDEX('Lorri 401b'!L:L,MATCH('Retirement Calculator'!A1087,'Lorri 401b'!N:N,0),0)</f>
        <v>-10736337.652829116</v>
      </c>
      <c r="S1087" s="25">
        <f t="shared" ca="1" si="1047"/>
        <v>-19332433.756975487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-8639842.3102183808</v>
      </c>
      <c r="R1088" s="25">
        <f t="array" aca="1" ref="R1088" ca="1">INDEX('Lorri 401b'!L:L,MATCH('Retirement Calculator'!A1088,'Lorri 401b'!N:N,0),0)</f>
        <v>-10801524.451627418</v>
      </c>
      <c r="S1088" s="25">
        <f t="shared" ca="1" si="1047"/>
        <v>-19441366.761845797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-8683770.7921490259</v>
      </c>
      <c r="R1089" s="25">
        <f t="array" aca="1" ref="R1089" ca="1">INDEX('Lorri 401b'!L:L,MATCH('Retirement Calculator'!A1089,'Lorri 401b'!N:N,0),0)</f>
        <v>-10866982.86208738</v>
      </c>
      <c r="S1089" s="25">
        <f t="shared" ca="1" si="1047"/>
        <v>-19550753.654236406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-8727882.3094210494</v>
      </c>
      <c r="R1090" s="25">
        <f t="array" aca="1" ref="R1090" ca="1">INDEX('Lorri 401b'!L:L,MATCH('Retirement Calculator'!A1090,'Lorri 401b'!N:N,0),0)</f>
        <v>-10932714.015924258</v>
      </c>
      <c r="S1090" s="25">
        <f t="shared" ca="1" si="1047"/>
        <v>-19660596.325345308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-8772177.6246817056</v>
      </c>
      <c r="R1091" s="25">
        <f t="array" aca="1" ref="R1091" ca="1">INDEX('Lorri 401b'!L:L,MATCH('Retirement Calculator'!A1091,'Lorri 401b'!N:N,0),0)</f>
        <v>-10998719.049568789</v>
      </c>
      <c r="S1091" s="25">
        <f t="shared" ca="1" si="1047"/>
        <v>-19770896.674250495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-8816657.5037559494</v>
      </c>
      <c r="R1092" s="25">
        <f t="array" aca="1" ref="R1092" ca="1">INDEX('Lorri 401b'!L:L,MATCH('Retirement Calculator'!A1092,'Lorri 401b'!N:N,0),0)</f>
        <v>-11064999.104186838</v>
      </c>
      <c r="S1092" s="25">
        <f t="shared" ca="1" si="1047"/>
        <v>-19881656.60794279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-8861322.7156596687</v>
      </c>
      <c r="R1093" s="25">
        <f t="array" aca="1" ref="R1093" ca="1">INDEX('Lorri 401b'!L:L,MATCH('Retirement Calculator'!A1093,'Lorri 401b'!N:N,0),0)</f>
        <v>-11131555.32569913</v>
      </c>
      <c r="S1093" s="25">
        <f t="shared" ca="1" si="1047"/>
        <v>-19992878.041358799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-8906174.0326129869</v>
      </c>
      <c r="R1094" s="25">
        <f t="array" aca="1" ref="R1094" ca="1">INDEX('Lorri 401b'!L:L,MATCH('Retirement Calculator'!A1094,'Lorri 401b'!N:N,0),0)</f>
        <v>-11198388.864801057</v>
      </c>
      <c r="S1094" s="25">
        <f t="shared" ca="1" si="1047"/>
        <v>-20104562.897414044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-8951212.2300536111</v>
      </c>
      <c r="R1095" s="25">
        <f t="array" aca="1" ref="R1095" ca="1">INDEX('Lorri 401b'!L:L,MATCH('Retirement Calculator'!A1095,'Lorri 401b'!N:N,0),0)</f>
        <v>-11265500.876982575</v>
      </c>
      <c r="S1095" s="25">
        <f t="shared" ca="1" si="1047"/>
        <v>-20216713.107036188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-8996438.0866502374</v>
      </c>
      <c r="R1096" s="25">
        <f t="array" aca="1" ref="R1096" ca="1">INDEX('Lorri 401b'!L:L,MATCH('Retirement Calculator'!A1096,'Lorri 401b'!N:N,0),0)</f>
        <v>-11332892.522548184</v>
      </c>
      <c r="S1096" s="25">
        <f t="shared" ca="1" si="1047"/>
        <v>-20329330.609198421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-9041852.384316016</v>
      </c>
      <c r="R1097" s="25">
        <f t="array" aca="1" ref="R1097" ca="1">INDEX('Lorri 401b'!L:L,MATCH('Retirement Calculator'!A1097,'Lorri 401b'!N:N,0),0)</f>
        <v>-11400564.966636982</v>
      </c>
      <c r="S1097" s="25">
        <f t="shared" ca="1" si="1047"/>
        <v>-20442417.350952998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-9087455.9082220681</v>
      </c>
      <c r="R1098" s="25">
        <f t="array" aca="1" ref="R1098" ca="1">INDEX('Lorri 401b'!L:L,MATCH('Retirement Calculator'!A1098,'Lorri 401b'!N:N,0),0)</f>
        <v>-11468519.379242817</v>
      </c>
      <c r="S1098" s="25">
        <f t="shared" ca="1" si="1047"/>
        <v>-20555975.287464887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-9133249.4468110632</v>
      </c>
      <c r="R1099" s="25">
        <f t="array" aca="1" ref="R1099" ca="1">INDEX('Lorri 401b'!L:L,MATCH('Retirement Calculator'!A1099,'Lorri 401b'!N:N,0),0)</f>
        <v>-11536756.935234509</v>
      </c>
      <c r="S1099" s="25">
        <f t="shared" ca="1" si="1047"/>
        <v>-20670006.382045574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-9179233.791810846</v>
      </c>
      <c r="R1100" s="25">
        <f t="array" aca="1" ref="R1100" ca="1">INDEX('Lorri 401b'!L:L,MATCH('Retirement Calculator'!A1100,'Lorri 401b'!N:N,0),0)</f>
        <v>-11605278.814376166</v>
      </c>
      <c r="S1100" s="25">
        <f t="shared" ca="1" si="1047"/>
        <v>-20784512.606187012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-9225409.7382481266</v>
      </c>
      <c r="R1101" s="25">
        <f t="array" aca="1" ref="R1101" ca="1">INDEX('Lorri 401b'!L:L,MATCH('Retirement Calculator'!A1101,'Lorri 401b'!N:N,0),0)</f>
        <v>-11674086.20134758</v>
      </c>
      <c r="S1101" s="25">
        <f t="shared" ca="1" si="1047"/>
        <v>-20899495.939595707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-9271778.0844622292</v>
      </c>
      <c r="R1102" s="25">
        <f t="array" aca="1" ref="R1102" ca="1">INDEX('Lorri 401b'!L:L,MATCH('Retirement Calculator'!A1102,'Lorri 401b'!N:N,0),0)</f>
        <v>-11743180.285764709</v>
      </c>
      <c r="S1102" s="25">
        <f t="shared" ca="1" si="1047"/>
        <v>-21014958.370226938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-9318339.6321188919</v>
      </c>
      <c r="R1103" s="25">
        <f t="array" aca="1" ref="R1103" ca="1">INDEX('Lorri 401b'!L:L,MATCH('Retirement Calculator'!A1103,'Lorri 401b'!N:N,0),0)</f>
        <v>-11812562.262200242</v>
      </c>
      <c r="S1103" s="25">
        <f t="shared" ca="1" si="1047"/>
        <v>-21130901.894319132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-9365095.1862241235</v>
      </c>
      <c r="R1104" s="25">
        <f t="array" aca="1" ref="R1104" ca="1">INDEX('Lorri 401b'!L:L,MATCH('Retirement Calculator'!A1104,'Lorri 401b'!N:N,0),0)</f>
        <v>-11882233.330204256</v>
      </c>
      <c r="S1104" s="25">
        <f t="shared" ca="1" si="1047"/>
        <v>-21247328.516428381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-9412045.555138126</v>
      </c>
      <c r="R1105" s="25">
        <f t="array" aca="1" ref="R1105" ca="1">INDEX('Lorri 401b'!L:L,MATCH('Retirement Calculator'!A1105,'Lorri 401b'!N:N,0),0)</f>
        <v>-11952194.694324953</v>
      </c>
      <c r="S1105" s="25">
        <f t="shared" ca="1" si="1047"/>
        <v>-21364240.249463081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-9459191.5505892709</v>
      </c>
      <c r="R1106" s="25">
        <f t="array" aca="1" ref="R1106" ca="1">INDEX('Lorri 401b'!L:L,MATCH('Retirement Calculator'!A1106,'Lorri 401b'!N:N,0),0)</f>
        <v>-12022447.564129489</v>
      </c>
      <c r="S1106" s="25">
        <f t="shared" ca="1" si="1047"/>
        <v>-21481639.114718758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-9506533.9876881279</v>
      </c>
      <c r="R1107" s="25">
        <f t="array" aca="1" ref="R1107" ca="1">INDEX('Lorri 401b'!L:L,MATCH('Retirement Calculator'!A1107,'Lorri 401b'!N:N,0),0)</f>
        <v>-12092993.154224874</v>
      </c>
      <c r="S1107" s="25">
        <f t="shared" ca="1" si="1047"/>
        <v>-21599527.141913004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-9554073.6849415638</v>
      </c>
      <c r="R1108" s="25">
        <f t="array" aca="1" ref="R1108" ca="1">INDEX('Lorri 401b'!L:L,MATCH('Retirement Calculator'!A1108,'Lorri 401b'!N:N,0),0)</f>
        <v>-12163832.684278991</v>
      </c>
      <c r="S1108" s="25">
        <f t="shared" ca="1" si="1047"/>
        <v>-21717906.369220555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-9601811.4642668888</v>
      </c>
      <c r="R1109" s="25">
        <f t="array" aca="1" ref="R1109" ca="1">INDEX('Lorri 401b'!L:L,MATCH('Retirement Calculator'!A1109,'Lorri 401b'!N:N,0),0)</f>
        <v>-12234967.379041668</v>
      </c>
      <c r="S1109" s="25">
        <f t="shared" ca="1" si="1047"/>
        <v>-21836778.843308557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-9649748.1510060709</v>
      </c>
      <c r="R1110" s="25">
        <f t="array" aca="1" ref="R1110" ca="1">INDEX('Lorri 401b'!L:L,MATCH('Retirement Calculator'!A1110,'Lorri 401b'!N:N,0),0)</f>
        <v>-12306398.468365856</v>
      </c>
      <c r="S1110" s="25">
        <f t="shared" ca="1" si="1047"/>
        <v>-21956146.619371928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-9697884.5739399996</v>
      </c>
      <c r="R1111" s="25">
        <f t="array" aca="1" ref="R1111" ca="1">INDEX('Lorri 401b'!L:L,MATCH('Retirement Calculator'!A1111,'Lorri 401b'!N:N,0),0)</f>
        <v>-12378127.187228894</v>
      </c>
      <c r="S1111" s="25">
        <f t="shared" ca="1" si="1047"/>
        <v>-22076011.761168893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-9746221.565302819</v>
      </c>
      <c r="R1112" s="25">
        <f t="array" aca="1" ref="R1112" ca="1">INDEX('Lorri 401b'!L:L,MATCH('Retirement Calculator'!A1112,'Lorri 401b'!N:N,0),0)</f>
        <v>-12450154.775753861</v>
      </c>
      <c r="S1112" s="25">
        <f t="shared" ca="1" si="1047"/>
        <v>-22196376.341056682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-9794759.9607963171</v>
      </c>
      <c r="R1113" s="25">
        <f t="array" aca="1" ref="R1113" ca="1">INDEX('Lorri 401b'!L:L,MATCH('Retirement Calculator'!A1113,'Lorri 401b'!N:N,0),0)</f>
        <v>-12522482.479231017</v>
      </c>
      <c r="S1113" s="25">
        <f t="shared" ca="1" si="1047"/>
        <v>-22317242.440027334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-9843500.5996043701</v>
      </c>
      <c r="R1114" s="25">
        <f t="array" aca="1" ref="R1114" ca="1">INDEX('Lorri 401b'!L:L,MATCH('Retirement Calculator'!A1114,'Lorri 401b'!N:N,0),0)</f>
        <v>-12595111.548139326</v>
      </c>
      <c r="S1114" s="25">
        <f t="shared" ca="1" si="1047"/>
        <v>-22438612.147743694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-9892444.3244074583</v>
      </c>
      <c r="R1115" s="25">
        <f t="array" aca="1" ref="R1115" ca="1">INDEX('Lorri 401b'!L:L,MATCH('Retirement Calculator'!A1115,'Lorri 401b'!N:N,0),0)</f>
        <v>-12668043.238168087</v>
      </c>
      <c r="S1115" s="25">
        <f t="shared" ca="1" si="1047"/>
        <v>-22560487.562575545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-9941591.9813972246</v>
      </c>
      <c r="R1116" s="25">
        <f t="array" aca="1" ref="R1116" ca="1">INDEX('Lorri 401b'!L:L,MATCH('Retirement Calculator'!A1116,'Lorri 401b'!N:N,0),0)</f>
        <v>-12741278.810238633</v>
      </c>
      <c r="S1116" s="25">
        <f t="shared" ca="1" si="1047"/>
        <v>-22682870.791635856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-9990944.4202911165</v>
      </c>
      <c r="R1117" s="25">
        <f t="array" aca="1" ref="R1117" ca="1">INDEX('Lorri 401b'!L:L,MATCH('Retirement Calculator'!A1117,'Lorri 401b'!N:N,0),0)</f>
        <v>-12814819.530526141</v>
      </c>
      <c r="S1117" s="25">
        <f t="shared" ca="1" si="1047"/>
        <v>-22805763.950817257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-10040502.494347066</v>
      </c>
      <c r="R1118" s="25">
        <f t="array" aca="1" ref="R1118" ca="1">INDEX('Lorri 401b'!L:L,MATCH('Retirement Calculator'!A1118,'Lorri 401b'!N:N,0),0)</f>
        <v>-12888666.670481512</v>
      </c>
      <c r="S1118" s="25">
        <f t="shared" ca="1" si="1047"/>
        <v>-22929169.164828576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-10090267.060378248</v>
      </c>
      <c r="R1119" s="25">
        <f t="array" aca="1" ref="R1119" ca="1">INDEX('Lorri 401b'!L:L,MATCH('Retirement Calculator'!A1119,'Lorri 401b'!N:N,0),0)</f>
        <v>-12962821.506853366</v>
      </c>
      <c r="S1119" s="25">
        <f t="shared" ca="1" si="1047"/>
        <v>-23053088.567231614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-10140238.978767892</v>
      </c>
      <c r="R1120" s="25">
        <f t="array" aca="1" ref="R1120" ca="1">INDEX('Lorri 401b'!L:L,MATCH('Retirement Calculator'!A1120,'Lorri 401b'!N:N,0),0)</f>
        <v>-13037285.321710102</v>
      </c>
      <c r="S1120" s="25">
        <f t="shared" ca="1" si="1047"/>
        <v>-23177524.300477996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-10190419.113484161</v>
      </c>
      <c r="R1121" s="25">
        <f t="array" aca="1" ref="R1121" ca="1">INDEX('Lorri 401b'!L:L,MATCH('Retirement Calculator'!A1121,'Lorri 401b'!N:N,0),0)</f>
        <v>-13112059.402462075</v>
      </c>
      <c r="S1121" s="25">
        <f t="shared" ca="1" si="1047"/>
        <v>-23302478.515946236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-10240808.332095081</v>
      </c>
      <c r="R1122" s="25">
        <f t="array" aca="1" ref="R1122" ca="1">INDEX('Lorri 401b'!L:L,MATCH('Retirement Calculator'!A1122,'Lorri 401b'!N:N,0),0)</f>
        <v>-13187145.041883847</v>
      </c>
      <c r="S1122" s="25">
        <f t="shared" ca="1" si="1047"/>
        <v>-23427953.373978928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-10291407.505783547</v>
      </c>
      <c r="R1123" s="25">
        <f t="array" aca="1" ref="R1123" ca="1">INDEX('Lorri 401b'!L:L,MATCH('Retirement Calculator'!A1123,'Lorri 401b'!N:N,0),0)</f>
        <v>-13262543.538136544</v>
      </c>
      <c r="S1123" s="25">
        <f t="shared" ca="1" si="1047"/>
        <v>-23553951.043920092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-10342217.509362381</v>
      </c>
      <c r="R1124" s="25">
        <f t="array" aca="1" ref="R1124" ca="1">INDEX('Lorri 401b'!L:L,MATCH('Retirement Calculator'!A1124,'Lorri 401b'!N:N,0),0)</f>
        <v>-13338256.194790293</v>
      </c>
      <c r="S1124" s="25">
        <f t="shared" ca="1" si="1047"/>
        <v>-23680473.704152673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-10393239.22128946</v>
      </c>
      <c r="R1125" s="25">
        <f t="array" aca="1" ref="R1125" ca="1">INDEX('Lorri 401b'!L:L,MATCH('Retirement Calculator'!A1125,'Lorri 401b'!N:N,0),0)</f>
        <v>-13414284.320846766</v>
      </c>
      <c r="S1125" s="25">
        <f t="shared" ca="1" si="1047"/>
        <v>-23807523.542136226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-10444473.523682902</v>
      </c>
      <c r="R1126" s="25">
        <f t="array" aca="1" ref="R1126" ca="1">INDEX('Lorri 401b'!L:L,MATCH('Retirement Calculator'!A1126,'Lorri 401b'!N:N,0),0)</f>
        <v>-13490629.230761807</v>
      </c>
      <c r="S1126" s="25">
        <f t="shared" ca="1" si="1047"/>
        <v>-23935102.754444711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-10495921.302336317</v>
      </c>
      <c r="R1127" s="25">
        <f t="array" aca="1" ref="R1127" ca="1">INDEX('Lorri 401b'!L:L,MATCH('Retirement Calculator'!A1127,'Lorri 401b'!N:N,0),0)</f>
        <v>-13567292.244468162</v>
      </c>
      <c r="S1127" s="25">
        <f t="shared" ca="1" si="1047"/>
        <v>-24063213.54680448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-10547583.446734121</v>
      </c>
      <c r="R1128" s="25">
        <f t="array" aca="1" ref="R1128" ca="1">INDEX('Lorri 401b'!L:L,MATCH('Retirement Calculator'!A1128,'Lorri 401b'!N:N,0),0)</f>
        <v>-13644274.687398292</v>
      </c>
      <c r="S1128" s="25">
        <f t="shared" ca="1" si="1047"/>
        <v>-24191858.134132415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-10599460.850066915</v>
      </c>
      <c r="R1129" s="25">
        <f t="array" aca="1" ref="R1129" ca="1">INDEX('Lorri 401b'!L:L,MATCH('Retirement Calculator'!A1129,'Lorri 401b'!N:N,0),0)</f>
        <v>-13721577.890507299</v>
      </c>
      <c r="S1129" s="25">
        <f t="shared" ca="1" si="1047"/>
        <v>-24321038.740574215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-10651554.409246929</v>
      </c>
      <c r="R1130" s="25">
        <f t="array" aca="1" ref="R1130" ca="1">INDEX('Lorri 401b'!L:L,MATCH('Retirement Calculator'!A1130,'Lorri 401b'!N:N,0),0)</f>
        <v>-13799203.190295927</v>
      </c>
      <c r="S1130" s="25">
        <f t="shared" ca="1" si="1047"/>
        <v>-24450757.599542856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-10703865.024923528</v>
      </c>
      <c r="R1131" s="25">
        <f t="array" aca="1" ref="R1131" ca="1">INDEX('Lorri 401b'!L:L,MATCH('Retirement Calculator'!A1131,'Lorri 401b'!N:N,0),0)</f>
        <v>-13877151.928833675</v>
      </c>
      <c r="S1131" s="25">
        <f t="shared" ca="1" si="1047"/>
        <v>-24581016.953757204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-10756393.601498779</v>
      </c>
      <c r="R1132" s="25">
        <f t="array" aca="1" ref="R1132" ca="1">INDEX('Lorri 401b'!L:L,MATCH('Retirement Calculator'!A1132,'Lorri 401b'!N:N,0),0)</f>
        <v>-13955425.453781996</v>
      </c>
      <c r="S1132" s="25">
        <f t="shared" ca="1" si="1047"/>
        <v>-24711819.055280775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-10809141.047143092</v>
      </c>
      <c r="R1133" s="25">
        <f t="array" aca="1" ref="R1133" ca="1">INDEX('Lorri 401b'!L:L,MATCH('Retirement Calculator'!A1133,'Lorri 401b'!N:N,0),0)</f>
        <v>-14034025.118417602</v>
      </c>
      <c r="S1133" s="25">
        <f t="shared" ca="1" si="1047"/>
        <v>-24843166.165560693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-10862108.273810925</v>
      </c>
      <c r="R1134" s="25">
        <f t="array" aca="1" ref="R1134" ca="1">INDEX('Lorri 401b'!L:L,MATCH('Retirement Calculator'!A1134,'Lorri 401b'!N:N,0),0)</f>
        <v>-14112952.281655855</v>
      </c>
      <c r="S1134" s="25">
        <f t="shared" ca="1" si="1047"/>
        <v>-24975060.555466779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-10915296.197256539</v>
      </c>
      <c r="R1135" s="25">
        <f t="array" aca="1" ref="R1135" ca="1">INDEX('Lorri 401b'!L:L,MATCH('Retirement Calculator'!A1135,'Lorri 401b'!N:N,0),0)</f>
        <v>-14192208.308074268</v>
      </c>
      <c r="S1135" s="25">
        <f t="shared" ca="1" si="1047"/>
        <v>-25107504.505330808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-10968705.737049844</v>
      </c>
      <c r="R1136" s="25">
        <f t="array" aca="1" ref="R1136" ca="1">INDEX('Lorri 401b'!L:L,MATCH('Retirement Calculator'!A1136,'Lorri 401b'!N:N,0),0)</f>
        <v>-14271794.567936091</v>
      </c>
      <c r="S1136" s="25">
        <f t="shared" ca="1" si="1047"/>
        <v>-25240500.304985933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-11022337.816592287</v>
      </c>
      <c r="R1137" s="25">
        <f t="array" aca="1" ref="R1137" ca="1">INDEX('Lorri 401b'!L:L,MATCH('Retirement Calculator'!A1137,'Lorri 401b'!N:N,0),0)</f>
        <v>-14351712.437214004</v>
      </c>
      <c r="S1137" s="25">
        <f t="shared" ca="1" si="1047"/>
        <v>-25374050.253806293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-11076193.363132825</v>
      </c>
      <c r="R1138" s="25">
        <f t="array" aca="1" ref="R1138" ca="1">INDEX('Lorri 401b'!L:L,MATCH('Retirement Calculator'!A1138,'Lorri 401b'!N:N,0),0)</f>
        <v>-14431963.297613909</v>
      </c>
      <c r="S1138" s="25">
        <f t="shared" ca="1" si="1047"/>
        <v>-25508156.660746735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-11130273.307783948</v>
      </c>
      <c r="R1139" s="25">
        <f t="array" aca="1" ref="R1139" ca="1">INDEX('Lorri 401b'!L:L,MATCH('Retirement Calculator'!A1139,'Lorri 401b'!N:N,0),0)</f>
        <v>-14512548.536598815</v>
      </c>
      <c r="S1139" s="25">
        <f t="shared" ca="1" si="1047"/>
        <v>-25642821.844382763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-11184578.585537784</v>
      </c>
      <c r="R1140" s="25">
        <f t="array" aca="1" ref="R1140" ca="1">INDEX('Lorri 401b'!L:L,MATCH('Retirement Calculator'!A1140,'Lorri 401b'!N:N,0),0)</f>
        <v>-14593469.547412824</v>
      </c>
      <c r="S1140" s="25">
        <f t="shared" ca="1" si="1047"/>
        <v>-25778048.132950608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-11239110.135282261</v>
      </c>
      <c r="R1141" s="25">
        <f t="array" aca="1" ref="R1141" ca="1">INDEX('Lorri 401b'!L:L,MATCH('Retirement Calculator'!A1141,'Lorri 401b'!N:N,0),0)</f>
        <v>-14674727.729105225</v>
      </c>
      <c r="S1141" s="25">
        <f t="shared" ca="1" si="1047"/>
        <v>-25913837.864387486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-11293868.89981734</v>
      </c>
      <c r="R1142" s="25">
        <f t="array" aca="1" ref="R1142" ca="1">INDEX('Lorri 401b'!L:L,MATCH('Retirement Calculator'!A1142,'Lorri 401b'!N:N,0),0)</f>
        <v>-14756324.486554677</v>
      </c>
      <c r="S1142" s="25">
        <f t="shared" ca="1" si="1047"/>
        <v>-26050193.386372015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-11348855.825871315</v>
      </c>
      <c r="R1143" s="25">
        <f t="array" aca="1" ref="R1143" ca="1">INDEX('Lorri 401b'!L:L,MATCH('Retirement Calculator'!A1143,'Lorri 401b'!N:N,0),0)</f>
        <v>-14838261.230493501</v>
      </c>
      <c r="S1143" s="25">
        <f t="shared" ca="1" si="1047"/>
        <v>-26187117.056364816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-11404071.864117181</v>
      </c>
      <c r="R1144" s="25">
        <f t="array" aca="1" ref="R1144" ca="1">INDEX('Lorri 401b'!L:L,MATCH('Retirement Calculator'!A1144,'Lorri 401b'!N:N,0),0)</f>
        <v>-14920539.377532071</v>
      </c>
      <c r="S1144" s="25">
        <f t="shared" ca="1" si="1047"/>
        <v>-26324611.241649251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-11459517.969189072</v>
      </c>
      <c r="R1145" s="25">
        <f t="array" aca="1" ref="R1145" ca="1">INDEX('Lorri 401b'!L:L,MATCH('Retirement Calculator'!A1145,'Lorri 401b'!N:N,0),0)</f>
        <v>-15003160.350183301</v>
      </c>
      <c r="S1145" s="25">
        <f t="shared" ca="1" si="1047"/>
        <v>-26462678.319372371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-11515195.099698763</v>
      </c>
      <c r="R1146" s="25">
        <f t="array" aca="1" ref="R1146" ca="1">INDEX('Lorri 401b'!L:L,MATCH('Retirement Calculator'!A1146,'Lorri 401b'!N:N,0),0)</f>
        <v>-15086125.576887244</v>
      </c>
      <c r="S1146" s="25">
        <f t="shared" ca="1" si="1047"/>
        <v>-26601320.67658601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-11571104.218252243</v>
      </c>
      <c r="R1147" s="25">
        <f t="array" aca="1" ref="R1147" ca="1">INDEX('Lorri 401b'!L:L,MATCH('Retirement Calculator'!A1147,'Lorri 401b'!N:N,0),0)</f>
        <v>-15169436.492035788</v>
      </c>
      <c r="S1147" s="25">
        <f t="shared" ca="1" si="1047"/>
        <v>-26740540.710288033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-11627246.291466365</v>
      </c>
      <c r="R1148" s="25">
        <f t="array" aca="1" ref="R1148" ca="1">INDEX('Lorri 401b'!L:L,MATCH('Retirement Calculator'!A1148,'Lorri 401b'!N:N,0),0)</f>
        <v>-15253094.53599745</v>
      </c>
      <c r="S1148" s="25">
        <f t="shared" ca="1" si="1047"/>
        <v>-26880340.827463813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-11683622.289985543</v>
      </c>
      <c r="R1149" s="25">
        <f t="array" aca="1" ref="R1149" ca="1">INDEX('Lorri 401b'!L:L,MATCH('Retirement Calculator'!A1149,'Lorri 401b'!N:N,0),0)</f>
        <v>-15337101.155142287</v>
      </c>
      <c r="S1149" s="25">
        <f t="shared" ca="1" si="1047"/>
        <v>-27020723.44512783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-11740233.188498553</v>
      </c>
      <c r="R1150" s="25">
        <f t="array" aca="1" ref="R1150" ca="1">INDEX('Lorri 401b'!L:L,MATCH('Retirement Calculator'!A1150,'Lorri 401b'!N:N,0),0)</f>
        <v>-15421457.801866893</v>
      </c>
      <c r="S1150" s="25">
        <f t="shared" ca="1" si="1047"/>
        <v>-27161690.990365446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-11797079.965755366</v>
      </c>
      <c r="R1151" s="25">
        <f t="array" aca="1" ref="R1151" ca="1">INDEX('Lorri 401b'!L:L,MATCH('Retirement Calculator'!A1151,'Lorri 401b'!N:N,0),0)</f>
        <v>-15506165.934619518</v>
      </c>
      <c r="S1151" s="25">
        <f t="shared" ca="1" si="1047"/>
        <v>-27303245.900374882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-11854163.604584083</v>
      </c>
      <c r="R1152" s="25">
        <f t="array" aca="1" ref="R1152" ca="1">INDEX('Lorri 401b'!L:L,MATCH('Retirement Calculator'!A1152,'Lorri 401b'!N:N,0),0)</f>
        <v>-15591227.017925279</v>
      </c>
      <c r="S1152" s="25">
        <f t="shared" ca="1" si="1047"/>
        <v>-27445390.62250936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-11911485.091907918</v>
      </c>
      <c r="R1153" s="25">
        <f t="array" aca="1" ref="R1153" ca="1">INDEX('Lorri 401b'!L:L,MATCH('Retirement Calculator'!A1153,'Lorri 401b'!N:N,0),0)</f>
        <v>-15676642.522411481</v>
      </c>
      <c r="S1153" s="25">
        <f t="shared" ca="1" si="1047"/>
        <v>-27588127.614319399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-11969045.41876227</v>
      </c>
      <c r="R1154" s="25">
        <f t="array" aca="1" ref="R1154" ca="1">INDEX('Lorri 401b'!L:L,MATCH('Retirement Calculator'!A1154,'Lorri 401b'!N:N,0),0)</f>
        <v>-15762413.924833043</v>
      </c>
      <c r="S1154" s="25">
        <f t="shared" ca="1" si="1047"/>
        <v>-27731459.343595311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-12026845.58031185</v>
      </c>
      <c r="R1155" s="25">
        <f t="array" aca="1" ref="R1155" ca="1">INDEX('Lorri 401b'!L:L,MATCH('Retirement Calculator'!A1155,'Lorri 401b'!N:N,0),0)</f>
        <v>-15848542.708098028</v>
      </c>
      <c r="S1155" s="25">
        <f t="shared" ca="1" si="1047"/>
        <v>-27875388.288409878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-12084886.575867886</v>
      </c>
      <c r="R1156" s="25">
        <f t="array" aca="1" ref="R1156" ca="1">INDEX('Lorri 401b'!L:L,MATCH('Retirement Calculator'!A1156,'Lorri 401b'!N:N,0),0)</f>
        <v>-15935030.361293282</v>
      </c>
      <c r="S1156" s="25">
        <f t="shared" ca="1" si="1047"/>
        <v>-28019916.93716117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-12143169.408905404</v>
      </c>
      <c r="R1157" s="25">
        <f t="array" aca="1" ref="R1157" ca="1">INDEX('Lorri 401b'!L:L,MATCH('Retirement Calculator'!A1157,'Lorri 401b'!N:N,0),0)</f>
        <v>-16021878.379710184</v>
      </c>
      <c r="S1157" s="25">
        <f t="shared" ca="1" si="1047"/>
        <v>-28165047.788615588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-12201695.087080579</v>
      </c>
      <c r="R1158" s="25">
        <f t="array" aca="1" ref="R1158" ca="1">INDEX('Lorri 401b'!L:L,MATCH('Retirement Calculator'!A1158,'Lorri 401b'!N:N,0),0)</f>
        <v>-16109088.264870491</v>
      </c>
      <c r="S1158" s="25">
        <f t="shared" ca="1" si="1047"/>
        <v>-28310783.35195107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-12260464.62224815</v>
      </c>
      <c r="R1159" s="25">
        <f t="array" aca="1" ref="R1159" ca="1">INDEX('Lorri 401b'!L:L,MATCH('Retirement Calculator'!A1159,'Lorri 401b'!N:N,0),0)</f>
        <v>-16196661.524552299</v>
      </c>
      <c r="S1159" s="25">
        <f t="shared" ca="1" si="1047"/>
        <v>-28457126.146800451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-12319479.030478921</v>
      </c>
      <c r="R1160" s="25">
        <f t="array" aca="1" ref="R1160" ca="1">INDEX('Lorri 401b'!L:L,MATCH('Retirement Calculator'!A1160,'Lorri 401b'!N:N,0),0)</f>
        <v>-16284599.672816113</v>
      </c>
      <c r="S1160" s="25">
        <f t="shared" ca="1" si="1047"/>
        <v>-28604078.703295033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-12378739.332077319</v>
      </c>
      <c r="R1161" s="25">
        <f t="array" aca="1" ref="R1161" ca="1">INDEX('Lorri 401b'!L:L,MATCH('Retirement Calculator'!A1161,'Lorri 401b'!N:N,0),0)</f>
        <v>-16372904.230031027</v>
      </c>
      <c r="S1161" s="25">
        <f t="shared" ca="1" si="1047"/>
        <v>-28751643.562108345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-12438246.551599044</v>
      </c>
      <c r="R1162" s="25">
        <f t="array" aca="1" ref="R1162" ca="1">INDEX('Lorri 401b'!L:L,MATCH('Retirement Calculator'!A1162,'Lorri 401b'!N:N,0),0)</f>
        <v>-16461576.722901003</v>
      </c>
      <c r="S1162" s="25">
        <f t="shared" ca="1" si="1047"/>
        <v>-28899823.27450005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-12498001.717868777</v>
      </c>
      <c r="R1163" s="25">
        <f t="array" aca="1" ref="R1163" ca="1">INDEX('Lorri 401b'!L:L,MATCH('Retirement Calculator'!A1163,'Lorri 401b'!N:N,0),0)</f>
        <v>-16550618.684491271</v>
      </c>
      <c r="S1163" s="25">
        <f t="shared" ca="1" si="1047"/>
        <v>-29048620.402360048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-12558005.863997966</v>
      </c>
      <c r="R1164" s="25">
        <f t="array" aca="1" ref="R1164" ca="1">INDEX('Lorri 401b'!L:L,MATCH('Retirement Calculator'!A1164,'Lorri 401b'!N:N,0),0)</f>
        <v>-16640031.654254831</v>
      </c>
      <c r="S1164" s="25">
        <f t="shared" ca="1" si="1047"/>
        <v>-29198037.518252797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-12618260.027402693</v>
      </c>
      <c r="R1165" s="25">
        <f t="array" aca="1" ref="R1165" ca="1">INDEX('Lorri 401b'!L:L,MATCH('Retirement Calculator'!A1165,'Lorri 401b'!N:N,0),0)</f>
        <v>-16729817.178059073</v>
      </c>
      <c r="S1165" s="25">
        <f t="shared" ca="1" si="1047"/>
        <v>-29348077.205461767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-12678765.249821607</v>
      </c>
      <c r="R1166" s="25">
        <f t="array" aca="1" ref="R1166" ca="1">INDEX('Lorri 401b'!L:L,MATCH('Retirement Calculator'!A1166,'Lorri 401b'!N:N,0),0)</f>
        <v>-16819976.8082125</v>
      </c>
      <c r="S1166" s="25">
        <f t="shared" ca="1" si="1047"/>
        <v>-29498742.058034107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-12739522.577333933</v>
      </c>
      <c r="R1167" s="25">
        <f t="array" aca="1" ref="R1167" ca="1">INDEX('Lorri 401b'!L:L,MATCH('Retirement Calculator'!A1167,'Lorri 401b'!N:N,0),0)</f>
        <v>-16910512.103491567</v>
      </c>
      <c r="S1167" s="25">
        <f t="shared" ca="1" si="1047"/>
        <v>-29650034.680825502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-12800533.060377561</v>
      </c>
      <c r="R1168" s="25">
        <f t="array" aca="1" ref="R1168" ca="1">INDEX('Lorri 401b'!L:L,MATCH('Retirement Calculator'!A1168,'Lorri 401b'!N:N,0),0)</f>
        <v>-17001424.629167628</v>
      </c>
      <c r="S1168" s="25">
        <f t="shared" ca="1" si="1047"/>
        <v>-29801957.689545188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-12861797.753767204</v>
      </c>
      <c r="R1169" s="25">
        <f t="array" aca="1" ref="R1169" ca="1">INDEX('Lorri 401b'!L:L,MATCH('Retirement Calculator'!A1169,'Lorri 401b'!N:N,0),0)</f>
        <v>-17092715.957034007</v>
      </c>
      <c r="S1169" s="25">
        <f t="shared" ca="1" si="1047"/>
        <v>-29954513.71080121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-12923317.716712637</v>
      </c>
      <c r="R1170" s="25">
        <f t="array" aca="1" ref="R1170" ca="1">INDEX('Lorri 401b'!L:L,MATCH('Retirement Calculator'!A1170,'Lorri 401b'!N:N,0),0)</f>
        <v>-17184387.665433161</v>
      </c>
      <c r="S1170" s="25">
        <f t="shared" ca="1" si="1047"/>
        <v>-30107705.3821458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-12985094.01283701</v>
      </c>
      <c r="R1171" s="25">
        <f t="array" aca="1" ref="R1171" ca="1">INDEX('Lorri 401b'!L:L,MATCH('Retirement Calculator'!A1171,'Lorri 401b'!N:N,0),0)</f>
        <v>-17276441.33928398</v>
      </c>
      <c r="S1171" s="25">
        <f t="shared" ca="1" si="1047"/>
        <v>-30261535.352120988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topLeftCell="C1" workbookViewId="0">
      <pane ySplit="6" topLeftCell="A53" activePane="bottomLeft" state="frozen"/>
      <selection pane="bottomLeft" activeCell="C82" sqref="C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15.956164383561644</v>
      </c>
      <c r="R1" s="400"/>
      <c r="S1" s="400"/>
      <c r="T1" s="400"/>
      <c r="U1" s="400"/>
      <c r="V1" s="401">
        <f ca="1">(TODAY()-B16)/365</f>
        <v>16.452054794520549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18.706849315068492</v>
      </c>
      <c r="B2" s="338">
        <v>39356</v>
      </c>
      <c r="C2" s="338">
        <f ca="1">TODAY()</f>
        <v>46184</v>
      </c>
      <c r="D2" s="399">
        <f>-(SUM(D7:D80))</f>
        <v>-435224.27000000008</v>
      </c>
      <c r="E2" s="399">
        <f>(H82+L82+Q82+V82)*-1</f>
        <v>1102507.8400000001</v>
      </c>
      <c r="F2" s="285">
        <f ca="1">D4</f>
        <v>0.1143519937992096</v>
      </c>
      <c r="G2" s="402">
        <f ca="1">(72/(F2*100))</f>
        <v>6.2963484595139319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0.1143519937992096</v>
      </c>
      <c r="E4" s="400"/>
      <c r="F4" s="296"/>
      <c r="G4" s="296"/>
      <c r="H4" s="296"/>
      <c r="I4" s="400"/>
      <c r="J4" s="296">
        <f ca="1">XIRR(H8:H82,B8:B82)</f>
        <v>0.11437715888023381</v>
      </c>
      <c r="K4" s="296"/>
      <c r="L4" s="296"/>
      <c r="M4" s="296"/>
      <c r="N4" s="400"/>
      <c r="O4" s="296">
        <f ca="1">XIRR(L7:L82,B7:B82)</f>
        <v>0.11139966845512389</v>
      </c>
      <c r="P4" s="296"/>
      <c r="Q4" s="296"/>
      <c r="R4" s="400"/>
      <c r="S4" s="400"/>
      <c r="T4" s="296">
        <f ca="1">XIRR(Q18:Q82,B18:B82)</f>
        <v>0.11528705954551696</v>
      </c>
      <c r="U4" s="296"/>
      <c r="V4" s="296"/>
      <c r="W4" s="296"/>
      <c r="X4" s="400"/>
      <c r="Y4" s="296">
        <f ca="1">XIRR(V16:V82,B16:B82)</f>
        <v>0.11588211655616762</v>
      </c>
      <c r="Z4" s="296"/>
    </row>
    <row r="5" spans="1:26" ht="11.25" customHeight="1" x14ac:dyDescent="0.3">
      <c r="A5" s="404"/>
      <c r="B5" s="295"/>
      <c r="C5" s="295"/>
      <c r="D5" s="566" t="s">
        <v>598</v>
      </c>
      <c r="E5" s="562"/>
      <c r="F5" s="562"/>
      <c r="G5" s="547"/>
      <c r="H5" s="567" t="s">
        <v>599</v>
      </c>
      <c r="I5" s="562"/>
      <c r="J5" s="562"/>
      <c r="K5" s="547"/>
      <c r="L5" s="568" t="s">
        <v>600</v>
      </c>
      <c r="M5" s="562"/>
      <c r="N5" s="562"/>
      <c r="O5" s="562"/>
      <c r="P5" s="547"/>
      <c r="Q5" s="567" t="s">
        <v>601</v>
      </c>
      <c r="R5" s="562"/>
      <c r="S5" s="562"/>
      <c r="T5" s="562"/>
      <c r="U5" s="547"/>
      <c r="V5" s="568" t="s">
        <v>602</v>
      </c>
      <c r="W5" s="562"/>
      <c r="X5" s="562"/>
      <c r="Y5" s="562"/>
      <c r="Z5" s="547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46179</v>
      </c>
      <c r="D81" s="399">
        <f t="shared" si="1"/>
        <v>7047.91</v>
      </c>
      <c r="E81" s="341">
        <f t="shared" ref="E81:F81" si="86">I81+N81+S81+X81</f>
        <v>130909.63</v>
      </c>
      <c r="F81" s="341">
        <f t="shared" si="86"/>
        <v>1102507.8400000001</v>
      </c>
      <c r="G81" s="285">
        <f t="shared" si="4"/>
        <v>0.13522552085382325</v>
      </c>
      <c r="H81" s="408">
        <v>1603.84</v>
      </c>
      <c r="I81" s="408">
        <v>47004.77</v>
      </c>
      <c r="J81" s="408">
        <f t="shared" si="9"/>
        <v>426120.88</v>
      </c>
      <c r="K81" s="412">
        <f t="shared" si="5"/>
        <v>0.12424796965717835</v>
      </c>
      <c r="L81" s="409">
        <v>122.16</v>
      </c>
      <c r="M81" s="409">
        <v>0</v>
      </c>
      <c r="N81" s="409">
        <v>15251.69</v>
      </c>
      <c r="O81" s="409">
        <f t="shared" si="81"/>
        <v>136720.39999999997</v>
      </c>
      <c r="P81" s="413">
        <f t="shared" si="7"/>
        <v>0.12562381787701485</v>
      </c>
      <c r="Q81" s="408">
        <v>3547.92</v>
      </c>
      <c r="R81" s="408">
        <v>-4.75</v>
      </c>
      <c r="S81" s="408">
        <v>53768.15</v>
      </c>
      <c r="T81" s="408">
        <f t="shared" si="21"/>
        <v>413233.74999999994</v>
      </c>
      <c r="U81" s="412">
        <f t="shared" si="22"/>
        <v>0.15031784357678313</v>
      </c>
      <c r="V81" s="409">
        <v>1773.99</v>
      </c>
      <c r="W81" s="409">
        <v>-4.75</v>
      </c>
      <c r="X81" s="409">
        <v>14885.02</v>
      </c>
      <c r="Y81" s="409">
        <f t="shared" si="17"/>
        <v>126432.81000000006</v>
      </c>
      <c r="Z81" s="413">
        <f t="shared" si="18"/>
        <v>0.13450455604768399</v>
      </c>
    </row>
    <row r="82" spans="1:26" ht="11.25" customHeight="1" x14ac:dyDescent="0.3">
      <c r="A82" s="424"/>
      <c r="B82" s="411">
        <f ca="1">TODAY()</f>
        <v>46184</v>
      </c>
      <c r="C82" s="425"/>
      <c r="D82" s="426">
        <f>-F81</f>
        <v>-1102507.8400000001</v>
      </c>
      <c r="E82" s="426"/>
      <c r="F82" s="426"/>
      <c r="G82" s="426"/>
      <c r="H82" s="426">
        <f>-J81</f>
        <v>-426120.88</v>
      </c>
      <c r="I82" s="427"/>
      <c r="J82" s="426"/>
      <c r="K82" s="426"/>
      <c r="L82" s="426">
        <f>-O81</f>
        <v>-136720.39999999997</v>
      </c>
      <c r="M82" s="426"/>
      <c r="N82" s="427"/>
      <c r="O82" s="426"/>
      <c r="P82" s="426"/>
      <c r="Q82" s="426">
        <f>-T81</f>
        <v>-413233.74999999994</v>
      </c>
      <c r="R82" s="426"/>
      <c r="S82" s="426"/>
      <c r="T82" s="426"/>
      <c r="U82" s="426"/>
      <c r="V82" s="426">
        <f>-Y81</f>
        <v>-126432.81000000006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5.6960667872769086E-2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3.294651422775665E-2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46184</v>
      </c>
      <c r="D1" s="569" t="s">
        <v>622</v>
      </c>
      <c r="E1" s="547"/>
      <c r="F1" s="569" t="s">
        <v>623</v>
      </c>
      <c r="G1" s="547"/>
      <c r="H1" s="569" t="s">
        <v>624</v>
      </c>
      <c r="I1" s="547"/>
      <c r="J1" s="569" t="s">
        <v>625</v>
      </c>
      <c r="K1" s="547"/>
      <c r="L1" s="431"/>
      <c r="M1" s="431"/>
      <c r="N1" s="432">
        <f>R1/Q1</f>
        <v>0.21977797398773583</v>
      </c>
      <c r="O1" s="570" t="s">
        <v>626</v>
      </c>
      <c r="P1" s="556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13.973990417522245</v>
      </c>
      <c r="D3" s="429" t="s">
        <v>633</v>
      </c>
      <c r="E3" s="441">
        <f ca="1">'TSP-401K'!J4</f>
        <v>0.11437715888023381</v>
      </c>
      <c r="F3" s="429" t="s">
        <v>633</v>
      </c>
      <c r="G3" s="441">
        <f ca="1">'TSP-401K'!O4</f>
        <v>0.11139966845512389</v>
      </c>
      <c r="H3" s="429" t="s">
        <v>633</v>
      </c>
      <c r="I3" s="441">
        <f ca="1">'TSP-401K'!T4</f>
        <v>0.11528705954551696</v>
      </c>
      <c r="J3" s="429" t="s">
        <v>633</v>
      </c>
      <c r="K3" s="441">
        <f ca="1">'TSP-401K'!Y4</f>
        <v>0.11588211655616762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13.973990417522245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1102507.8400000001</v>
      </c>
      <c r="D6" s="429" t="s">
        <v>637</v>
      </c>
      <c r="E6" s="445">
        <f>'TSP-401K'!H82*-1</f>
        <v>426120.88</v>
      </c>
      <c r="F6" s="429" t="s">
        <v>637</v>
      </c>
      <c r="G6" s="445">
        <f>'TSP-401K'!L82*-1</f>
        <v>136720.39999999997</v>
      </c>
      <c r="H6" s="429" t="s">
        <v>637</v>
      </c>
      <c r="I6" s="445">
        <f>'TSP-401K'!Q82*-1</f>
        <v>413233.74999999994</v>
      </c>
      <c r="J6" s="429" t="s">
        <v>637</v>
      </c>
      <c r="K6" s="445">
        <f>'TSP-401K'!V82*-1</f>
        <v>126432.81000000006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6738188.3473534379</v>
      </c>
      <c r="D8" s="429" t="s">
        <v>639</v>
      </c>
      <c r="E8" s="445">
        <f ca="1">FV(E3/26,C3*26,-(E2*0.1)/26,-E6,1)</f>
        <v>2459178.3046602206</v>
      </c>
      <c r="F8" s="429" t="s">
        <v>639</v>
      </c>
      <c r="G8" s="445">
        <f ca="1">FV(G3/12,12*C3,-(G2*0.1)/12,-G6,1)</f>
        <v>704332.48204184929</v>
      </c>
      <c r="H8" s="429" t="s">
        <v>639</v>
      </c>
      <c r="I8" s="445">
        <f ca="1">FV(I3/24,C5*24,-(I2*0.1)/24,-I6,1)</f>
        <v>2626383.6236465587</v>
      </c>
      <c r="J8" s="429" t="s">
        <v>639</v>
      </c>
      <c r="K8" s="445">
        <f ca="1">FV(K3/24,C5*24,-(K2*0.055)/24,-K6,1)</f>
        <v>948293.93700480962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3163510.7867020699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55.583333333333336</v>
      </c>
      <c r="C4" s="463">
        <f ca="1">(SUMIFS(H:H,I:I,"&gt;0",L:L,"&lt;0"))</f>
        <v>667</v>
      </c>
      <c r="D4" s="456">
        <f t="array" aca="1" ref="D4" ca="1">INDEX(N:N,MATCH(C4,H:H,0),0)</f>
        <v>71559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3163510.7867020699</v>
      </c>
      <c r="C8" s="447">
        <f t="shared" ref="C8:C136" si="0">SUMIF(G:G,A8,J:J)</f>
        <v>377513.19893278764</v>
      </c>
      <c r="D8" s="447">
        <f ca="1">SUMIF(G:G,1,K:K)</f>
        <v>151469.05578261911</v>
      </c>
      <c r="E8" s="447">
        <f t="shared" ref="E8:E136" ca="1" si="1">B8-C8+D8</f>
        <v>2937466.643551901</v>
      </c>
      <c r="F8" s="431"/>
      <c r="G8" s="459">
        <v>1</v>
      </c>
      <c r="H8" s="459">
        <v>1</v>
      </c>
      <c r="I8" s="444">
        <f ca="1">B1</f>
        <v>3163510.7867020699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13050.213972740296</v>
      </c>
      <c r="L8" s="444">
        <f t="shared" ref="L8:L262" ca="1" si="3">I8-J8+K8</f>
        <v>3145101.5674304115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2937466.643551901</v>
      </c>
      <c r="C9" s="447">
        <f t="shared" si="0"/>
        <v>377513.19893278764</v>
      </c>
      <c r="D9" s="447">
        <f ca="1">SUMIF(G:G,2,K:K)</f>
        <v>139904.20841400643</v>
      </c>
      <c r="E9" s="447">
        <f t="shared" ca="1" si="1"/>
        <v>2699857.6530331201</v>
      </c>
      <c r="F9" s="431"/>
      <c r="G9" s="459">
        <v>1</v>
      </c>
      <c r="H9" s="459">
        <v>2</v>
      </c>
      <c r="I9" s="444">
        <f t="shared" ref="I9:I263" ca="1" si="5">L8</f>
        <v>3145101.5674304115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12973.50889244172</v>
      </c>
      <c r="L9" s="444">
        <f t="shared" ca="1" si="3"/>
        <v>3126615.6430784543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2699857.6530331201</v>
      </c>
      <c r="C10" s="447">
        <f t="shared" si="0"/>
        <v>377513.19893278764</v>
      </c>
      <c r="D10" s="447">
        <f ca="1">SUMIF(G:G,3,K:K)</f>
        <v>127747.68150530291</v>
      </c>
      <c r="E10" s="447">
        <f t="shared" ca="1" si="1"/>
        <v>2450092.1356056351</v>
      </c>
      <c r="F10" s="431"/>
      <c r="G10" s="459">
        <v>1</v>
      </c>
      <c r="H10" s="459">
        <v>3</v>
      </c>
      <c r="I10" s="444">
        <f t="shared" ca="1" si="5"/>
        <v>3126615.6430784543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12896.484207641897</v>
      </c>
      <c r="L10" s="444">
        <f t="shared" ca="1" si="3"/>
        <v>3108052.6940416973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2450092.1356056351</v>
      </c>
      <c r="C11" s="447">
        <f t="shared" si="0"/>
        <v>372857.19893278764</v>
      </c>
      <c r="D11" s="447">
        <f ca="1">SUMIF(G:G,4,K:K)</f>
        <v>115037.57710569521</v>
      </c>
      <c r="E11" s="447">
        <f t="shared" ca="1" si="1"/>
        <v>2192272.5137785426</v>
      </c>
      <c r="F11" s="431"/>
      <c r="G11" s="459">
        <v>1</v>
      </c>
      <c r="H11" s="459">
        <v>4</v>
      </c>
      <c r="I11" s="444">
        <f t="shared" ca="1" si="5"/>
        <v>3108052.6940416973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12819.13858665541</v>
      </c>
      <c r="L11" s="444">
        <f t="shared" ca="1" si="3"/>
        <v>3089412.3993839538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2192272.5137785426</v>
      </c>
      <c r="C12" s="447">
        <f t="shared" si="0"/>
        <v>368201.19893278764</v>
      </c>
      <c r="D12" s="447">
        <f ca="1">SUMIF(G:G,5,K:K)</f>
        <v>102034.7559387253</v>
      </c>
      <c r="E12" s="447">
        <f t="shared" ca="1" si="1"/>
        <v>1926106.0707844803</v>
      </c>
      <c r="F12" s="431"/>
      <c r="G12" s="459">
        <v>1</v>
      </c>
      <c r="H12" s="459">
        <v>5</v>
      </c>
      <c r="I12" s="444">
        <f t="shared" ca="1" si="5"/>
        <v>3089412.3993839538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12741.470692248145</v>
      </c>
      <c r="L12" s="444">
        <f t="shared" ca="1" si="3"/>
        <v>3070694.4368318031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1926106.0707844803</v>
      </c>
      <c r="C13" s="447">
        <f t="shared" si="0"/>
        <v>257645.72060989373</v>
      </c>
      <c r="D13" s="447">
        <f ca="1">SUMIF(G:G,6,K:K)</f>
        <v>89806.820537616368</v>
      </c>
      <c r="E13" s="447">
        <f t="shared" ca="1" si="1"/>
        <v>1758267.1707122028</v>
      </c>
      <c r="F13" s="431"/>
      <c r="G13" s="459">
        <v>1</v>
      </c>
      <c r="H13" s="459">
        <v>6</v>
      </c>
      <c r="I13" s="444">
        <f t="shared" ca="1" si="5"/>
        <v>3070694.4368318031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12663.479181614184</v>
      </c>
      <c r="L13" s="444">
        <f t="shared" ca="1" si="3"/>
        <v>3051898.4827690185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1758267.1707122028</v>
      </c>
      <c r="C14" s="447">
        <f t="shared" si="0"/>
        <v>102868.05095784225</v>
      </c>
      <c r="D14" s="447">
        <f ca="1">SUMIF(G:G,7,K:K)</f>
        <v>87127.264966796865</v>
      </c>
      <c r="E14" s="447">
        <f t="shared" ca="1" si="1"/>
        <v>1742526.3847211574</v>
      </c>
      <c r="F14" s="431"/>
      <c r="G14" s="459">
        <v>1</v>
      </c>
      <c r="H14" s="459">
        <v>7</v>
      </c>
      <c r="I14" s="444">
        <f t="shared" ca="1" si="5"/>
        <v>3051898.4827690185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12585.162706352581</v>
      </c>
      <c r="L14" s="444">
        <f t="shared" ca="1" si="3"/>
        <v>3033024.2122309725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1742526.3847211574</v>
      </c>
      <c r="C15" s="447">
        <f t="shared" si="0"/>
        <v>102868.05095784225</v>
      </c>
      <c r="D15" s="447">
        <f ca="1">SUMIF(G:G,8,K:K)</f>
        <v>86321.936481344877</v>
      </c>
      <c r="E15" s="447">
        <f t="shared" ca="1" si="1"/>
        <v>1725980.2702446601</v>
      </c>
      <c r="F15" s="431"/>
      <c r="G15" s="459">
        <v>1</v>
      </c>
      <c r="H15" s="459">
        <v>8</v>
      </c>
      <c r="I15" s="444">
        <f t="shared" ca="1" si="5"/>
        <v>3033024.2122309725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12506.519912444057</v>
      </c>
      <c r="L15" s="444">
        <f t="shared" ca="1" si="3"/>
        <v>3014071.2988990177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1725980.2702446601</v>
      </c>
      <c r="C16" s="447">
        <f t="shared" si="0"/>
        <v>95430.955357842235</v>
      </c>
      <c r="D16" s="447">
        <f ca="1">SUMIF(G:G,9,K:K)</f>
        <v>85663.939948498228</v>
      </c>
      <c r="E16" s="447">
        <f t="shared" ca="1" si="1"/>
        <v>1716213.2548353162</v>
      </c>
      <c r="F16" s="431"/>
      <c r="G16" s="459">
        <v>1</v>
      </c>
      <c r="H16" s="459">
        <v>9</v>
      </c>
      <c r="I16" s="444">
        <f t="shared" ca="1" si="5"/>
        <v>3014071.2988990177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12427.549440227578</v>
      </c>
      <c r="L16" s="444">
        <f t="shared" ca="1" si="3"/>
        <v>2995039.4150948464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1716213.2548353162</v>
      </c>
      <c r="C17" s="447">
        <f t="shared" si="0"/>
        <v>94754.855757842233</v>
      </c>
      <c r="D17" s="447">
        <f ca="1">SUMIF(G:G,10,K:K)</f>
        <v>85198.831442209092</v>
      </c>
      <c r="E17" s="447">
        <f t="shared" ca="1" si="1"/>
        <v>1706657.2305196831</v>
      </c>
      <c r="F17" s="431"/>
      <c r="G17" s="459">
        <v>1</v>
      </c>
      <c r="H17" s="459">
        <v>10</v>
      </c>
      <c r="I17" s="444">
        <f t="shared" ca="1" si="5"/>
        <v>2995039.4150948464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12348.249924376865</v>
      </c>
      <c r="L17" s="444">
        <f t="shared" ca="1" si="3"/>
        <v>2975928.2317748247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1706657.2305196831</v>
      </c>
      <c r="C18" s="447">
        <f t="shared" si="0"/>
        <v>94754.855757842233</v>
      </c>
      <c r="D18" s="447">
        <f ca="1">SUMIF(G:G,11,K:K)</f>
        <v>84709.927102017289</v>
      </c>
      <c r="E18" s="447">
        <f t="shared" ca="1" si="1"/>
        <v>1696612.301863858</v>
      </c>
      <c r="F18" s="431"/>
      <c r="G18" s="459">
        <v>1</v>
      </c>
      <c r="H18" s="459">
        <v>11</v>
      </c>
      <c r="I18" s="444">
        <f t="shared" ca="1" si="5"/>
        <v>2975928.2317748247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12268.619993876775</v>
      </c>
      <c r="L18" s="444">
        <f t="shared" ca="1" si="3"/>
        <v>2956737.4185243025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1696612.301863858</v>
      </c>
      <c r="C19" s="447">
        <f t="shared" si="0"/>
        <v>94754.855757842233</v>
      </c>
      <c r="D19" s="447">
        <f ca="1">SUMIF(G:G,12,K:K)</f>
        <v>84196.009487898671</v>
      </c>
      <c r="E19" s="447">
        <f t="shared" ca="1" si="1"/>
        <v>1686053.4555939143</v>
      </c>
      <c r="F19" s="431"/>
      <c r="G19" s="459">
        <v>1</v>
      </c>
      <c r="H19" s="459">
        <v>12</v>
      </c>
      <c r="I19" s="444">
        <f t="shared" ca="1" si="5"/>
        <v>2956737.4185243025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12188.658271999599</v>
      </c>
      <c r="L19" s="444">
        <f t="shared" ca="1" si="3"/>
        <v>2937466.6435519033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1686053.4555939143</v>
      </c>
      <c r="C20" s="447">
        <f t="shared" si="0"/>
        <v>94754.855757842233</v>
      </c>
      <c r="D20" s="447">
        <f ca="1">SUMIF(G:G,13,K:K)</f>
        <v>83655.798873286854</v>
      </c>
      <c r="E20" s="447">
        <f t="shared" ca="1" si="1"/>
        <v>1674954.3987093589</v>
      </c>
      <c r="F20" s="431"/>
      <c r="G20" s="459">
        <v>2</v>
      </c>
      <c r="H20" s="459">
        <v>13</v>
      </c>
      <c r="I20" s="444">
        <f t="shared" ca="1" si="5"/>
        <v>2937466.6435519033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12108.363376281268</v>
      </c>
      <c r="L20" s="444">
        <f t="shared" ca="1" si="3"/>
        <v>2918115.5736837857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1674954.3987093589</v>
      </c>
      <c r="C21" s="447">
        <f t="shared" si="0"/>
        <v>94754.855757842233</v>
      </c>
      <c r="D21" s="447">
        <f ca="1">SUMIF(G:G,14,K:K)</f>
        <v>83087.95005837566</v>
      </c>
      <c r="E21" s="447">
        <f t="shared" ca="1" si="1"/>
        <v>1663287.4930098923</v>
      </c>
      <c r="F21" s="431"/>
      <c r="G21" s="459">
        <v>2</v>
      </c>
      <c r="H21" s="459">
        <v>14</v>
      </c>
      <c r="I21" s="444">
        <f t="shared" ca="1" si="5"/>
        <v>2918115.5736837857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12027.733918497446</v>
      </c>
      <c r="L21" s="444">
        <f t="shared" ca="1" si="3"/>
        <v>2898683.8743578843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1663287.4930098923</v>
      </c>
      <c r="C22" s="447">
        <f t="shared" si="0"/>
        <v>94754.855757842233</v>
      </c>
      <c r="D22" s="447">
        <f ca="1">SUMIF(G:G,15,K:K)</f>
        <v>82491.049020383696</v>
      </c>
      <c r="E22" s="447">
        <f t="shared" ca="1" si="1"/>
        <v>1651023.6862724337</v>
      </c>
      <c r="F22" s="431"/>
      <c r="G22" s="459">
        <v>2</v>
      </c>
      <c r="H22" s="459">
        <v>15</v>
      </c>
      <c r="I22" s="444">
        <f t="shared" ca="1" si="5"/>
        <v>2898683.8743578843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11946.768504639524</v>
      </c>
      <c r="L22" s="444">
        <f t="shared" ca="1" si="3"/>
        <v>2879171.2096181251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1651023.6862724337</v>
      </c>
      <c r="C23" s="447">
        <f t="shared" si="0"/>
        <v>94754.855757842233</v>
      </c>
      <c r="D23" s="447">
        <f ca="1">SUMIF(G:G,16,K:K)</f>
        <v>81863.609392440514</v>
      </c>
      <c r="E23" s="447">
        <f t="shared" ca="1" si="1"/>
        <v>1638132.4399070318</v>
      </c>
      <c r="F23" s="431"/>
      <c r="G23" s="459">
        <v>2</v>
      </c>
      <c r="H23" s="459">
        <v>16</v>
      </c>
      <c r="I23" s="444">
        <f t="shared" ca="1" si="5"/>
        <v>2879171.2096181251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11865.465734890526</v>
      </c>
      <c r="L23" s="444">
        <f t="shared" ca="1" si="3"/>
        <v>2859577.242108617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1638132.4399070318</v>
      </c>
      <c r="C24" s="447">
        <f t="shared" si="0"/>
        <v>94754.855757842233</v>
      </c>
      <c r="D24" s="447">
        <f ca="1">SUMIF(G:G,17,K:K)</f>
        <v>81204.068762325536</v>
      </c>
      <c r="E24" s="447">
        <f t="shared" ca="1" si="1"/>
        <v>1624581.652911515</v>
      </c>
      <c r="F24" s="431"/>
      <c r="G24" s="459">
        <v>2</v>
      </c>
      <c r="H24" s="459">
        <v>17</v>
      </c>
      <c r="I24" s="444">
        <f t="shared" ca="1" si="5"/>
        <v>2859577.242108617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11783.824203600909</v>
      </c>
      <c r="L24" s="444">
        <f t="shared" ca="1" si="3"/>
        <v>2839901.6330678193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1624581.652911515</v>
      </c>
      <c r="C25" s="447">
        <f t="shared" si="0"/>
        <v>94754.855757842233</v>
      </c>
      <c r="D25" s="447">
        <f ca="1">SUMIF(G:G,18,K:K)</f>
        <v>80510.784781843759</v>
      </c>
      <c r="E25" s="447">
        <f t="shared" ca="1" si="1"/>
        <v>1610337.5819355163</v>
      </c>
      <c r="F25" s="431"/>
      <c r="G25" s="459">
        <v>2</v>
      </c>
      <c r="H25" s="459">
        <v>18</v>
      </c>
      <c r="I25" s="444">
        <f t="shared" ca="1" si="5"/>
        <v>2839901.6330678193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11701.842499264252</v>
      </c>
      <c r="L25" s="444">
        <f t="shared" ca="1" si="3"/>
        <v>2820144.0423226845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1610337.5819355163</v>
      </c>
      <c r="C26" s="447">
        <f t="shared" si="0"/>
        <v>94754.855757842233</v>
      </c>
      <c r="D26" s="447">
        <f ca="1">SUMIF(G:G,19,K:K)</f>
        <v>79782.031077149528</v>
      </c>
      <c r="E26" s="447">
        <f t="shared" ca="1" si="1"/>
        <v>1595364.7572548236</v>
      </c>
      <c r="F26" s="431"/>
      <c r="G26" s="459">
        <v>2</v>
      </c>
      <c r="H26" s="459">
        <v>19</v>
      </c>
      <c r="I26" s="444">
        <f t="shared" ca="1" si="5"/>
        <v>2820144.0423226845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11619.519204492857</v>
      </c>
      <c r="L26" s="444">
        <f t="shared" ca="1" si="3"/>
        <v>2800304.1282827784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1595364.7572548236</v>
      </c>
      <c r="C27" s="447">
        <f t="shared" si="0"/>
        <v>94754.855757842233</v>
      </c>
      <c r="D27" s="447">
        <f ca="1">SUMIF(G:G,20,K:K)</f>
        <v>79015.992949834792</v>
      </c>
      <c r="E27" s="447">
        <f t="shared" ca="1" si="1"/>
        <v>1579625.8944468161</v>
      </c>
      <c r="F27" s="431"/>
      <c r="G27" s="459">
        <v>2</v>
      </c>
      <c r="H27" s="459">
        <v>20</v>
      </c>
      <c r="I27" s="444">
        <f t="shared" ca="1" si="5"/>
        <v>2800304.1282827784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11536.852895993248</v>
      </c>
      <c r="L27" s="444">
        <f t="shared" ca="1" si="3"/>
        <v>2780381.5479343729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1579625.8944468161</v>
      </c>
      <c r="C28" s="447">
        <f t="shared" si="0"/>
        <v>94754.855757842233</v>
      </c>
      <c r="D28" s="447">
        <f ca="1">SUMIF(G:G,21,K:K)</f>
        <v>78210.76285807688</v>
      </c>
      <c r="E28" s="447">
        <f t="shared" ca="1" si="1"/>
        <v>1563081.8015470507</v>
      </c>
      <c r="F28" s="431"/>
      <c r="G28" s="459">
        <v>2</v>
      </c>
      <c r="H28" s="459">
        <v>21</v>
      </c>
      <c r="I28" s="444">
        <f t="shared" ca="1" si="5"/>
        <v>2780381.5479343729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11453.842144541559</v>
      </c>
      <c r="L28" s="444">
        <f t="shared" ca="1" si="3"/>
        <v>2760375.9568345156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1563081.8015470507</v>
      </c>
      <c r="C29" s="447">
        <f t="shared" si="0"/>
        <v>94754.855757842233</v>
      </c>
      <c r="D29" s="447">
        <f ca="1">SUMIF(G:G,22,K:K)</f>
        <v>77364.33566659315</v>
      </c>
      <c r="E29" s="447">
        <f t="shared" ca="1" si="1"/>
        <v>1545691.2814558016</v>
      </c>
      <c r="F29" s="431"/>
      <c r="G29" s="459">
        <v>2</v>
      </c>
      <c r="H29" s="459">
        <v>22</v>
      </c>
      <c r="I29" s="444">
        <f t="shared" ca="1" si="5"/>
        <v>2760375.9568345156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11370.48551495882</v>
      </c>
      <c r="L29" s="444">
        <f t="shared" ca="1" si="3"/>
        <v>2740287.0091050756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1545691.2814558016</v>
      </c>
      <c r="C30" s="447">
        <f t="shared" si="0"/>
        <v>94754.855757842233</v>
      </c>
      <c r="D30" s="447">
        <f ca="1">SUMIF(G:G,23,K:K)</f>
        <v>76474.60365357445</v>
      </c>
      <c r="E30" s="447">
        <f t="shared" ca="1" si="1"/>
        <v>1527411.0293515336</v>
      </c>
      <c r="F30" s="431"/>
      <c r="G30" s="459">
        <v>2</v>
      </c>
      <c r="H30" s="459">
        <v>23</v>
      </c>
      <c r="I30" s="444">
        <f t="shared" ca="1" si="5"/>
        <v>2740287.0091050756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11286.781566086152</v>
      </c>
      <c r="L30" s="444">
        <f t="shared" ca="1" si="3"/>
        <v>2720114.357426763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1527411.0293515336</v>
      </c>
      <c r="C31" s="447">
        <f t="shared" si="0"/>
        <v>94754.855757842233</v>
      </c>
      <c r="D31" s="447">
        <f ca="1">SUMIF(G:G,24,K:K)</f>
        <v>75539.351262163531</v>
      </c>
      <c r="E31" s="447">
        <f t="shared" ca="1" si="1"/>
        <v>1508195.5248558549</v>
      </c>
      <c r="F31" s="431"/>
      <c r="G31" s="459">
        <v>2</v>
      </c>
      <c r="H31" s="459">
        <v>24</v>
      </c>
      <c r="I31" s="444">
        <f t="shared" ca="1" si="5"/>
        <v>2720114.357426763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11202.728850759851</v>
      </c>
      <c r="L31" s="444">
        <f t="shared" ca="1" si="3"/>
        <v>2699857.6530331243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1508195.5248558549</v>
      </c>
      <c r="C32" s="447">
        <f t="shared" si="0"/>
        <v>94754.855757842233</v>
      </c>
      <c r="D32" s="447">
        <f ca="1">SUMIF(G:G,25,K:K)</f>
        <v>74556.249583409619</v>
      </c>
      <c r="E32" s="447">
        <f t="shared" ca="1" si="1"/>
        <v>1487996.9186814222</v>
      </c>
      <c r="F32" s="431"/>
      <c r="G32" s="459">
        <v>3</v>
      </c>
      <c r="H32" s="459">
        <v>25</v>
      </c>
      <c r="I32" s="444">
        <f t="shared" ca="1" si="5"/>
        <v>2699857.6530331243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11118.325915786356</v>
      </c>
      <c r="L32" s="444">
        <f t="shared" ca="1" si="3"/>
        <v>2679516.5457045119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1487996.9186814222</v>
      </c>
      <c r="C33" s="447">
        <f t="shared" si="0"/>
        <v>94754.855757842233</v>
      </c>
      <c r="D33" s="447">
        <f ca="1">SUMIF(G:G,26,K:K)</f>
        <v>73522.850556959937</v>
      </c>
      <c r="E33" s="447">
        <f t="shared" ca="1" si="1"/>
        <v>1466764.9134805398</v>
      </c>
      <c r="F33" s="431"/>
      <c r="G33" s="459">
        <v>3</v>
      </c>
      <c r="H33" s="459">
        <v>26</v>
      </c>
      <c r="I33" s="444">
        <f t="shared" ca="1" si="5"/>
        <v>2679516.5457045119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11033.571301917138</v>
      </c>
      <c r="L33" s="444">
        <f t="shared" ca="1" si="3"/>
        <v>2659090.6837620302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1466764.9134805398</v>
      </c>
      <c r="C34" s="447">
        <f t="shared" si="0"/>
        <v>94754.855757842233</v>
      </c>
      <c r="D34" s="447">
        <f ca="1">SUMIF(G:G,27,K:K)</f>
        <v>72436.580875047948</v>
      </c>
      <c r="E34" s="447">
        <f t="shared" ca="1" si="1"/>
        <v>1444446.6385977454</v>
      </c>
      <c r="F34" s="431"/>
      <c r="G34" s="459">
        <v>3</v>
      </c>
      <c r="H34" s="459">
        <v>27</v>
      </c>
      <c r="I34" s="444">
        <f t="shared" ca="1" si="5"/>
        <v>2659090.6837620302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10948.463543823464</v>
      </c>
      <c r="L34" s="444">
        <f t="shared" ca="1" si="3"/>
        <v>2638579.7140614549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1444446.6385977454</v>
      </c>
      <c r="C35" s="447">
        <f t="shared" si="0"/>
        <v>94754.855757842233</v>
      </c>
      <c r="D35" s="447">
        <f ca="1">SUMIF(G:G,28,K:K)</f>
        <v>71294.735574597944</v>
      </c>
      <c r="E35" s="447">
        <f t="shared" ca="1" si="1"/>
        <v>1420986.5184145011</v>
      </c>
      <c r="F35" s="431"/>
      <c r="G35" s="459">
        <v>3</v>
      </c>
      <c r="H35" s="459">
        <v>28</v>
      </c>
      <c r="I35" s="444">
        <f t="shared" ca="1" si="5"/>
        <v>2638579.7140614549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10863.001170071067</v>
      </c>
      <c r="L35" s="444">
        <f t="shared" ca="1" si="3"/>
        <v>2617983.2819871269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1420986.5184145011</v>
      </c>
      <c r="C36" s="447">
        <f t="shared" si="0"/>
        <v>94754.855757842233</v>
      </c>
      <c r="D36" s="447">
        <f ca="1">SUMIF(G:G,29,K:K)</f>
        <v>70094.471301489568</v>
      </c>
      <c r="E36" s="447">
        <f t="shared" ca="1" si="1"/>
        <v>1396326.1339581483</v>
      </c>
      <c r="F36" s="431"/>
      <c r="G36" s="459">
        <v>3</v>
      </c>
      <c r="H36" s="459">
        <v>29</v>
      </c>
      <c r="I36" s="444">
        <f t="shared" ca="1" si="5"/>
        <v>2617983.2819871269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10777.182703094701</v>
      </c>
      <c r="L36" s="444">
        <f t="shared" ca="1" si="3"/>
        <v>2597301.0314458227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1396326.1339581483</v>
      </c>
      <c r="C37" s="447">
        <f t="shared" si="0"/>
        <v>94754.855757842233</v>
      </c>
      <c r="D37" s="447">
        <f ca="1">SUMIF(G:G,30,K:K)</f>
        <v>68832.799230209363</v>
      </c>
      <c r="E37" s="447">
        <f t="shared" ca="1" si="1"/>
        <v>1370404.0774305153</v>
      </c>
      <c r="F37" s="431"/>
      <c r="G37" s="459">
        <v>3</v>
      </c>
      <c r="H37" s="459">
        <v>30</v>
      </c>
      <c r="I37" s="444">
        <f t="shared" ca="1" si="5"/>
        <v>2597301.0314458227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10691.006659172599</v>
      </c>
      <c r="L37" s="444">
        <f t="shared" ca="1" si="3"/>
        <v>2576532.6048605964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1370404.0774305153</v>
      </c>
      <c r="C38" s="447">
        <f t="shared" si="0"/>
        <v>94754.855757842233</v>
      </c>
      <c r="D38" s="447">
        <f ca="1">SUMIF(G:G,31,K:K)</f>
        <v>67506.577621258053</v>
      </c>
      <c r="E38" s="447">
        <f t="shared" ca="1" si="1"/>
        <v>1343155.7992939311</v>
      </c>
      <c r="F38" s="431"/>
      <c r="G38" s="459">
        <v>3</v>
      </c>
      <c r="H38" s="459">
        <v>31</v>
      </c>
      <c r="I38" s="444">
        <f t="shared" ca="1" si="5"/>
        <v>2576532.6048605964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10604.471548400823</v>
      </c>
      <c r="L38" s="444">
        <f t="shared" ca="1" si="3"/>
        <v>2555677.6431645984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1343155.7992939311</v>
      </c>
      <c r="C39" s="447">
        <f t="shared" si="0"/>
        <v>94754.855757842233</v>
      </c>
      <c r="D39" s="447">
        <f ca="1">SUMIF(G:G,32,K:K)</f>
        <v>66112.503997781052</v>
      </c>
      <c r="E39" s="447">
        <f t="shared" ca="1" si="1"/>
        <v>1314513.4475338699</v>
      </c>
      <c r="F39" s="431"/>
      <c r="G39" s="459">
        <v>3</v>
      </c>
      <c r="H39" s="459">
        <v>32</v>
      </c>
      <c r="I39" s="444">
        <f t="shared" ca="1" si="5"/>
        <v>2555677.6431645984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10517.575874667498</v>
      </c>
      <c r="L39" s="444">
        <f t="shared" ca="1" si="3"/>
        <v>2534735.7857948672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1314513.4475338699</v>
      </c>
      <c r="C40" s="447">
        <f t="shared" si="0"/>
        <v>94754.855757842233</v>
      </c>
      <c r="D40" s="447">
        <f ca="1">SUMIF(G:G,33,K:K)</f>
        <v>64647.106921940111</v>
      </c>
      <c r="E40" s="447">
        <f t="shared" ca="1" si="1"/>
        <v>1284405.6986979677</v>
      </c>
      <c r="F40" s="431"/>
      <c r="G40" s="459">
        <v>3</v>
      </c>
      <c r="H40" s="459">
        <v>33</v>
      </c>
      <c r="I40" s="444">
        <f t="shared" ca="1" si="5"/>
        <v>2534735.7857948672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10430.318135626952</v>
      </c>
      <c r="L40" s="444">
        <f t="shared" ca="1" si="3"/>
        <v>2513706.6706860955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1284405.6986979677</v>
      </c>
      <c r="C41" s="447">
        <f t="shared" si="0"/>
        <v>94754.855757842233</v>
      </c>
      <c r="D41" s="447">
        <f ca="1">SUMIF(G:G,34,K:K)</f>
        <v>63106.737350548785</v>
      </c>
      <c r="E41" s="447">
        <f t="shared" ca="1" si="1"/>
        <v>1252757.5802906742</v>
      </c>
      <c r="F41" s="431"/>
      <c r="G41" s="459">
        <v>3</v>
      </c>
      <c r="H41" s="459">
        <v>34</v>
      </c>
      <c r="I41" s="444">
        <f t="shared" ca="1" si="5"/>
        <v>2513706.6706860955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10342.696822673735</v>
      </c>
      <c r="L41" s="444">
        <f t="shared" ca="1" si="3"/>
        <v>2492589.9342643702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1252757.5802906742</v>
      </c>
      <c r="C42" s="447">
        <f t="shared" si="0"/>
        <v>94754.855757842233</v>
      </c>
      <c r="D42" s="447">
        <f ca="1">SUMIF(G:G,35,K:K)</f>
        <v>61487.559548445824</v>
      </c>
      <c r="E42" s="447">
        <f t="shared" ca="1" si="1"/>
        <v>1219490.2840812777</v>
      </c>
      <c r="F42" s="431"/>
      <c r="G42" s="459">
        <v>3</v>
      </c>
      <c r="H42" s="459">
        <v>35</v>
      </c>
      <c r="I42" s="444">
        <f t="shared" ca="1" si="5"/>
        <v>2492589.9342643702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10254.710420916548</v>
      </c>
      <c r="L42" s="444">
        <f t="shared" ca="1" si="3"/>
        <v>2471385.2114408878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1219490.2840812777</v>
      </c>
      <c r="C43" s="447">
        <f t="shared" si="0"/>
        <v>94754.855757842233</v>
      </c>
      <c r="D43" s="447">
        <f ca="1">SUMIF(G:G,36,K:K)</f>
        <v>59785.541536979305</v>
      </c>
      <c r="E43" s="447">
        <f t="shared" ca="1" si="1"/>
        <v>1184520.9698604147</v>
      </c>
      <c r="F43" s="431"/>
      <c r="G43" s="459">
        <v>3</v>
      </c>
      <c r="H43" s="459">
        <v>36</v>
      </c>
      <c r="I43" s="444">
        <f t="shared" ca="1" si="5"/>
        <v>2471385.2114408878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10166.357409152037</v>
      </c>
      <c r="L43" s="444">
        <f t="shared" ca="1" si="3"/>
        <v>2450092.1356056412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1184520.9698604147</v>
      </c>
      <c r="C44" s="447">
        <f t="shared" si="0"/>
        <v>94754.855757842233</v>
      </c>
      <c r="D44" s="447">
        <f ca="1">SUMIF(G:G,37,K:K)</f>
        <v>57996.445053817253</v>
      </c>
      <c r="E44" s="447">
        <f t="shared" ca="1" si="1"/>
        <v>1147762.5591563897</v>
      </c>
      <c r="F44" s="431"/>
      <c r="G44" s="459">
        <v>4</v>
      </c>
      <c r="H44" s="459">
        <v>37</v>
      </c>
      <c r="I44" s="444">
        <f t="shared" ca="1" si="5"/>
        <v>2450092.1356056412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10077.636259838509</v>
      </c>
      <c r="L44" s="444">
        <f t="shared" ca="1" si="3"/>
        <v>2428710.3386210809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1147762.5591563897</v>
      </c>
      <c r="C45" s="447">
        <f t="shared" si="0"/>
        <v>94754.855757842233</v>
      </c>
      <c r="D45" s="447">
        <f ca="1">SUMIF(G:G,38,K:K)</f>
        <v>56115.814999083108</v>
      </c>
      <c r="E45" s="447">
        <f t="shared" ca="1" si="1"/>
        <v>1109123.5183976304</v>
      </c>
      <c r="F45" s="431"/>
      <c r="G45" s="459">
        <v>4</v>
      </c>
      <c r="H45" s="459">
        <v>38</v>
      </c>
      <c r="I45" s="444">
        <f t="shared" ca="1" si="5"/>
        <v>2428710.3386210809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9988.5454390695086</v>
      </c>
      <c r="L45" s="444">
        <f t="shared" ca="1" si="3"/>
        <v>2407239.4508157517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1109123.5183976304</v>
      </c>
      <c r="C46" s="447">
        <f t="shared" si="0"/>
        <v>94754.855757842233</v>
      </c>
      <c r="D46" s="447">
        <f ca="1">SUMIF(G:G,39,K:K)</f>
        <v>54138.968341535314</v>
      </c>
      <c r="E46" s="447">
        <f t="shared" ca="1" si="1"/>
        <v>1068507.6309813235</v>
      </c>
      <c r="F46" s="431"/>
      <c r="G46" s="459">
        <v>4</v>
      </c>
      <c r="H46" s="459">
        <v>39</v>
      </c>
      <c r="I46" s="444">
        <f t="shared" ca="1" si="5"/>
        <v>2407239.4508157517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9899.0834065473027</v>
      </c>
      <c r="L46" s="444">
        <f t="shared" ca="1" si="3"/>
        <v>2385679.1009779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1068507.6309813235</v>
      </c>
      <c r="C47" s="447">
        <f t="shared" si="0"/>
        <v>94754.855757842233</v>
      </c>
      <c r="D47" s="447">
        <f ca="1">SUMIF(G:G,40,K:K)</f>
        <v>52060.98245716621</v>
      </c>
      <c r="E47" s="447">
        <f t="shared" ca="1" si="1"/>
        <v>1025813.7576806475</v>
      </c>
      <c r="F47" s="431"/>
      <c r="G47" s="459">
        <v>4</v>
      </c>
      <c r="H47" s="459">
        <v>40</v>
      </c>
      <c r="I47" s="444">
        <f t="shared" ca="1" si="5"/>
        <v>2385679.1009779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9809.2486155562547</v>
      </c>
      <c r="L47" s="444">
        <f t="shared" ca="1" si="3"/>
        <v>2364028.9163490576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1025813.7576806475</v>
      </c>
      <c r="C48" s="447">
        <f t="shared" si="0"/>
        <v>94754.855757842233</v>
      </c>
      <c r="D48" s="447">
        <f ca="1">SUMIF(G:G,41,K:K)</f>
        <v>49876.682871181329</v>
      </c>
      <c r="E48" s="447">
        <f t="shared" ca="1" si="1"/>
        <v>980935.58479398664</v>
      </c>
      <c r="F48" s="431"/>
      <c r="G48" s="459">
        <v>4</v>
      </c>
      <c r="H48" s="459">
        <v>41</v>
      </c>
      <c r="I48" s="444">
        <f t="shared" ca="1" si="5"/>
        <v>2364028.9163490576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9719.0395129360786</v>
      </c>
      <c r="L48" s="444">
        <f t="shared" ca="1" si="3"/>
        <v>2342288.5226175948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980935.58479398664</v>
      </c>
      <c r="C49" s="447">
        <f t="shared" si="0"/>
        <v>94754.855757842233</v>
      </c>
      <c r="D49" s="447">
        <f ca="1">SUMIF(G:G,42,K:K)</f>
        <v>47580.630372835185</v>
      </c>
      <c r="E49" s="447">
        <f t="shared" ca="1" si="1"/>
        <v>933761.35940897965</v>
      </c>
      <c r="F49" s="431"/>
      <c r="G49" s="459">
        <v>4</v>
      </c>
      <c r="H49" s="459">
        <v>42</v>
      </c>
      <c r="I49" s="444">
        <f t="shared" ca="1" si="5"/>
        <v>2342288.5226175948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9628.4545390549829</v>
      </c>
      <c r="L49" s="444">
        <f t="shared" ca="1" si="3"/>
        <v>2320457.543912251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933761.35940897965</v>
      </c>
      <c r="C50" s="447">
        <f t="shared" si="0"/>
        <v>94754.855757842233</v>
      </c>
      <c r="D50" s="447">
        <f ca="1">SUMIF(G:G,43,K:K)</f>
        <v>45167.107471037561</v>
      </c>
      <c r="E50" s="447">
        <f t="shared" ca="1" si="1"/>
        <v>884173.611122175</v>
      </c>
      <c r="F50" s="431"/>
      <c r="G50" s="459">
        <v>4</v>
      </c>
      <c r="H50" s="459">
        <v>43</v>
      </c>
      <c r="I50" s="444">
        <f t="shared" ca="1" si="5"/>
        <v>2320457.543912251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9540.7254611160515</v>
      </c>
      <c r="L50" s="444">
        <f t="shared" ca="1" si="3"/>
        <v>2299314.8361289683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884173.611122175</v>
      </c>
      <c r="C51" s="447">
        <f t="shared" si="0"/>
        <v>94754.855757842233</v>
      </c>
      <c r="D51" s="447">
        <f ca="1">SUMIF(G:G,44,K:K)</f>
        <v>42630.104157002948</v>
      </c>
      <c r="E51" s="447">
        <f t="shared" ca="1" si="1"/>
        <v>832048.85952133581</v>
      </c>
      <c r="F51" s="431"/>
      <c r="G51" s="459">
        <v>4</v>
      </c>
      <c r="H51" s="459">
        <v>44</v>
      </c>
      <c r="I51" s="444">
        <f t="shared" ca="1" si="5"/>
        <v>2299314.8361289683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9452.6308453523725</v>
      </c>
      <c r="L51" s="444">
        <f t="shared" ca="1" si="3"/>
        <v>2278084.033729922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832048.85952133581</v>
      </c>
      <c r="C52" s="447">
        <f t="shared" si="0"/>
        <v>94754.855757842233</v>
      </c>
      <c r="D52" s="447">
        <f ca="1">SUMIF(G:G,45,K:K)</f>
        <v>39963.302938490058</v>
      </c>
      <c r="E52" s="447">
        <f t="shared" ca="1" si="1"/>
        <v>777257.30670198367</v>
      </c>
      <c r="F52" s="431"/>
      <c r="G52" s="459">
        <v>4</v>
      </c>
      <c r="H52" s="459">
        <v>45</v>
      </c>
      <c r="I52" s="444">
        <f t="shared" ca="1" si="5"/>
        <v>2278084.033729922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9364.1691686896793</v>
      </c>
      <c r="L52" s="444">
        <f t="shared" ca="1" si="3"/>
        <v>2256764.769654213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777257.30670198367</v>
      </c>
      <c r="C53" s="447">
        <f t="shared" si="0"/>
        <v>94754.855757842233</v>
      </c>
      <c r="D53" s="447">
        <f ca="1">SUMIF(G:G,46,K:K)</f>
        <v>37160.063108364753</v>
      </c>
      <c r="E53" s="447">
        <f t="shared" ca="1" si="1"/>
        <v>719662.51405250619</v>
      </c>
      <c r="F53" s="431"/>
      <c r="G53" s="459">
        <v>4</v>
      </c>
      <c r="H53" s="459">
        <v>46</v>
      </c>
      <c r="I53" s="444">
        <f t="shared" ca="1" si="5"/>
        <v>2256764.769654213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9275.3389017075588</v>
      </c>
      <c r="L53" s="444">
        <f t="shared" ca="1" si="3"/>
        <v>2235356.6753115216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719662.51405250619</v>
      </c>
      <c r="C54" s="447">
        <f t="shared" si="0"/>
        <v>94754.855757842233</v>
      </c>
      <c r="D54" s="447">
        <f ca="1">SUMIF(G:G,47,K:K)</f>
        <v>34213.404208312561</v>
      </c>
      <c r="E54" s="447">
        <f t="shared" ca="1" si="1"/>
        <v>659121.06250297651</v>
      </c>
      <c r="F54" s="431"/>
      <c r="G54" s="459">
        <v>4</v>
      </c>
      <c r="H54" s="459">
        <v>47</v>
      </c>
      <c r="I54" s="444">
        <f t="shared" ca="1" si="5"/>
        <v>2235356.6753115216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9186.1385086130122</v>
      </c>
      <c r="L54" s="444">
        <f t="shared" ca="1" si="3"/>
        <v>2213859.3805757361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659121.06250297651</v>
      </c>
      <c r="C55" s="447">
        <f t="shared" si="0"/>
        <v>94754.855757842233</v>
      </c>
      <c r="D55" s="447">
        <f ca="1">SUMIF(G:G,48,K:K)</f>
        <v>31115.988646523601</v>
      </c>
      <c r="E55" s="447">
        <f t="shared" ca="1" si="1"/>
        <v>595482.19539165788</v>
      </c>
      <c r="F55" s="431"/>
      <c r="G55" s="459">
        <v>4</v>
      </c>
      <c r="H55" s="459">
        <v>48</v>
      </c>
      <c r="I55" s="444">
        <f t="shared" ca="1" si="5"/>
        <v>2213859.3805757361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9096.5664472139051</v>
      </c>
      <c r="L55" s="444">
        <f t="shared" ca="1" si="3"/>
        <v>2192272.513778551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595482.19539165788</v>
      </c>
      <c r="C56" s="447">
        <f t="shared" si="0"/>
        <v>94754.855757842233</v>
      </c>
      <c r="D56" s="447">
        <f ca="1">SUMIF(G:G,49,K:K)</f>
        <v>27860.10342606511</v>
      </c>
      <c r="E56" s="447">
        <f t="shared" ca="1" si="1"/>
        <v>528587.44305988075</v>
      </c>
      <c r="F56" s="431"/>
      <c r="G56" s="459">
        <f>G55+1</f>
        <v>5</v>
      </c>
      <c r="H56" s="459">
        <v>49</v>
      </c>
      <c r="I56" s="444">
        <f t="shared" ca="1" si="5"/>
        <v>2192272.513778551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9006.6211688923013</v>
      </c>
      <c r="L56" s="444">
        <f t="shared" ca="1" si="3"/>
        <v>2170595.7017030446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528587.44305988075</v>
      </c>
      <c r="C57" s="447">
        <f t="shared" si="0"/>
        <v>94754.855757842233</v>
      </c>
      <c r="D57" s="447">
        <f ca="1">SUMIF(G:G,50,K:K)</f>
        <v>24437.640938442895</v>
      </c>
      <c r="E57" s="447">
        <f t="shared" ca="1" si="1"/>
        <v>458270.2282404814</v>
      </c>
      <c r="F57" s="431"/>
      <c r="G57" s="459">
        <f t="shared" ref="G57:G67" si="8">G56</f>
        <v>5</v>
      </c>
      <c r="H57" s="459">
        <v>50</v>
      </c>
      <c r="I57" s="444">
        <f t="shared" ca="1" si="5"/>
        <v>2170595.7017030446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8916.3011185776904</v>
      </c>
      <c r="L57" s="444">
        <f t="shared" ca="1" si="3"/>
        <v>2148828.5695772236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458270.2282404814</v>
      </c>
      <c r="C58" s="447">
        <f t="shared" si="0"/>
        <v>94754.855757842233</v>
      </c>
      <c r="D58" s="447">
        <f ca="1">SUMIF(G:G,51,K:K)</f>
        <v>20840.078774524889</v>
      </c>
      <c r="E58" s="447">
        <f t="shared" ca="1" si="1"/>
        <v>384355.45125716407</v>
      </c>
      <c r="F58" s="431"/>
      <c r="G58" s="459">
        <f t="shared" si="8"/>
        <v>5</v>
      </c>
      <c r="H58" s="459">
        <v>51</v>
      </c>
      <c r="I58" s="444">
        <f t="shared" ca="1" si="5"/>
        <v>2148828.5695772236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8825.6047347201038</v>
      </c>
      <c r="L58" s="444">
        <f t="shared" ca="1" si="3"/>
        <v>2126970.741067545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384355.45125716407</v>
      </c>
      <c r="C59" s="447">
        <f t="shared" si="0"/>
        <v>94754.855757842233</v>
      </c>
      <c r="D59" s="447">
        <f ca="1">SUMIF(G:G,52,K:K)</f>
        <v>17058.458502553338</v>
      </c>
      <c r="E59" s="447">
        <f t="shared" ca="1" si="1"/>
        <v>306659.05400187516</v>
      </c>
      <c r="F59" s="431"/>
      <c r="G59" s="459">
        <f t="shared" si="8"/>
        <v>5</v>
      </c>
      <c r="H59" s="459">
        <v>52</v>
      </c>
      <c r="I59" s="444">
        <f t="shared" ca="1" si="5"/>
        <v>2126970.741067545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8734.5304492631076</v>
      </c>
      <c r="L59" s="444">
        <f t="shared" ca="1" si="3"/>
        <v>2105021.838272409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306659.05400187516</v>
      </c>
      <c r="C60" s="447">
        <f t="shared" si="0"/>
        <v>94754.855757842233</v>
      </c>
      <c r="D60" s="447">
        <f ca="1">SUMIF(G:G,53,K:K)</f>
        <v>13083.363360399677</v>
      </c>
      <c r="E60" s="447">
        <f t="shared" ca="1" si="1"/>
        <v>224987.56160443259</v>
      </c>
      <c r="F60" s="431"/>
      <c r="G60" s="459">
        <f t="shared" si="8"/>
        <v>5</v>
      </c>
      <c r="H60" s="459">
        <v>53</v>
      </c>
      <c r="I60" s="444">
        <f t="shared" ca="1" si="5"/>
        <v>2105021.838272409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8643.076687616709</v>
      </c>
      <c r="L60" s="444">
        <f t="shared" ca="1" si="3"/>
        <v>2082981.4817156268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224987.56160443259</v>
      </c>
      <c r="C61" s="447">
        <f t="shared" si="0"/>
        <v>94754.855757842233</v>
      </c>
      <c r="D61" s="447">
        <f ca="1">SUMIF(G:G,54,K:K)</f>
        <v>8904.8948065129807</v>
      </c>
      <c r="E61" s="447">
        <f t="shared" ca="1" si="1"/>
        <v>139137.60065310332</v>
      </c>
      <c r="F61" s="431"/>
      <c r="G61" s="459">
        <f t="shared" si="8"/>
        <v>5</v>
      </c>
      <c r="H61" s="459">
        <v>54</v>
      </c>
      <c r="I61" s="444">
        <f t="shared" ca="1" si="5"/>
        <v>2082981.4817156268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8551.2418686301153</v>
      </c>
      <c r="L61" s="444">
        <f t="shared" ca="1" si="3"/>
        <v>2060849.2903398578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139137.60065310332</v>
      </c>
      <c r="C62" s="447">
        <f t="shared" si="0"/>
        <v>94754.855757842233</v>
      </c>
      <c r="D62" s="447">
        <f ca="1">SUMIF(G:G,55,K:K)</f>
        <v>4512.6478711702948</v>
      </c>
      <c r="E62" s="447">
        <f t="shared" ca="1" si="1"/>
        <v>48895.392766431381</v>
      </c>
      <c r="F62" s="431"/>
      <c r="G62" s="459">
        <f t="shared" si="8"/>
        <v>5</v>
      </c>
      <c r="H62" s="459">
        <v>55</v>
      </c>
      <c r="I62" s="444">
        <f t="shared" ca="1" si="5"/>
        <v>2060849.2903398578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8459.0244045644104</v>
      </c>
      <c r="L62" s="444">
        <f t="shared" ca="1" si="3"/>
        <v>2038624.8815000232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48895.392766431381</v>
      </c>
      <c r="C63" s="447">
        <f t="shared" si="0"/>
        <v>94754.855757842233</v>
      </c>
      <c r="D63" s="447">
        <f ca="1">SUMIF(G:G,56,K:K)</f>
        <v>-104.31475334975238</v>
      </c>
      <c r="E63" s="447">
        <f t="shared" ca="1" si="1"/>
        <v>-45963.777744760606</v>
      </c>
      <c r="F63" s="431"/>
      <c r="G63" s="459">
        <f t="shared" si="8"/>
        <v>5</v>
      </c>
      <c r="H63" s="459">
        <v>56</v>
      </c>
      <c r="I63" s="444">
        <f t="shared" ca="1" si="5"/>
        <v>2038624.8815000232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8366.4227010651011</v>
      </c>
      <c r="L63" s="444">
        <f t="shared" ca="1" si="3"/>
        <v>2016307.8709566894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-45963.777744760606</v>
      </c>
      <c r="C64" s="447">
        <f t="shared" si="0"/>
        <v>94754.855757842233</v>
      </c>
      <c r="D64" s="447">
        <f ca="1">SUMIF(G:G,57,K:K)</f>
        <v>-4957.4899481892717</v>
      </c>
      <c r="E64" s="447">
        <f t="shared" ca="1" si="1"/>
        <v>-145676.1234507921</v>
      </c>
      <c r="F64" s="431"/>
      <c r="G64" s="459">
        <f t="shared" si="8"/>
        <v>5</v>
      </c>
      <c r="H64" s="459">
        <v>57</v>
      </c>
      <c r="I64" s="444">
        <f t="shared" ca="1" si="5"/>
        <v>2016307.8709566894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8273.4351571345433</v>
      </c>
      <c r="L64" s="444">
        <f t="shared" ca="1" si="3"/>
        <v>1993897.8728694248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-145676.1234507921</v>
      </c>
      <c r="C65" s="447">
        <f t="shared" si="0"/>
        <v>94754.855757842233</v>
      </c>
      <c r="D65" s="447">
        <f ca="1">SUMIF(G:G,58,K:K)</f>
        <v>-10058.962796749327</v>
      </c>
      <c r="E65" s="447">
        <f t="shared" ca="1" si="1"/>
        <v>-250489.94200538367</v>
      </c>
      <c r="F65" s="431"/>
      <c r="G65" s="459">
        <f t="shared" si="8"/>
        <v>5</v>
      </c>
      <c r="H65" s="459">
        <v>58</v>
      </c>
      <c r="I65" s="444">
        <f t="shared" ca="1" si="5"/>
        <v>1993897.8728694248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8180.0601651042734</v>
      </c>
      <c r="L65" s="444">
        <f t="shared" ca="1" si="3"/>
        <v>1971394.49979013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-250489.94200538367</v>
      </c>
      <c r="C66" s="447">
        <f t="shared" si="0"/>
        <v>94754.855757842233</v>
      </c>
      <c r="D66" s="447">
        <f ca="1">SUMIF(G:G,59,K:K)</f>
        <v>-15421.43667823384</v>
      </c>
      <c r="E66" s="447">
        <f t="shared" ca="1" si="1"/>
        <v>-360666.23444145976</v>
      </c>
      <c r="F66" s="431"/>
      <c r="G66" s="459">
        <f t="shared" si="8"/>
        <v>5</v>
      </c>
      <c r="H66" s="459">
        <v>59</v>
      </c>
      <c r="I66" s="444">
        <f t="shared" ca="1" si="5"/>
        <v>1971394.49979013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8086.2961106072107</v>
      </c>
      <c r="L66" s="444">
        <f t="shared" ca="1" si="3"/>
        <v>1948797.3626563381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-360666.23444145976</v>
      </c>
      <c r="C67" s="447">
        <f t="shared" si="0"/>
        <v>94754.855757842233</v>
      </c>
      <c r="D67" s="447">
        <f t="shared" ref="D67:D136" ca="1" si="9">SUMIF(G:G,60,K:K)</f>
        <v>-21058.264900836326</v>
      </c>
      <c r="E67" s="447">
        <f t="shared" ca="1" si="1"/>
        <v>-476479.35510013835</v>
      </c>
      <c r="F67" s="431"/>
      <c r="G67" s="459">
        <f t="shared" si="8"/>
        <v>5</v>
      </c>
      <c r="H67" s="459">
        <v>60</v>
      </c>
      <c r="I67" s="444">
        <f t="shared" ca="1" si="5"/>
        <v>1948797.3626563381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7992.1413725497468</v>
      </c>
      <c r="L67" s="444">
        <f t="shared" ca="1" si="3"/>
        <v>1926106.0707844889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-476479.35510013835</v>
      </c>
      <c r="C68" s="447">
        <f t="shared" si="0"/>
        <v>94754.855757842233</v>
      </c>
      <c r="D68" s="447">
        <f t="shared" ca="1" si="9"/>
        <v>-21058.264900836326</v>
      </c>
      <c r="E68" s="447">
        <f t="shared" ca="1" si="1"/>
        <v>-592292.47575881681</v>
      </c>
      <c r="F68" s="431"/>
      <c r="G68" s="459">
        <f>G67+1</f>
        <v>6</v>
      </c>
      <c r="H68" s="459">
        <v>61</v>
      </c>
      <c r="I68" s="444">
        <f t="shared" ca="1" si="5"/>
        <v>1926106.0707844889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7897.5943230837074</v>
      </c>
      <c r="L68" s="444">
        <f t="shared" ca="1" si="3"/>
        <v>1903320.2318631737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-592292.47575881681</v>
      </c>
      <c r="C69" s="447">
        <f t="shared" si="0"/>
        <v>94754.855757842233</v>
      </c>
      <c r="D69" s="447">
        <f t="shared" ca="1" si="9"/>
        <v>-21058.264900836326</v>
      </c>
      <c r="E69" s="447">
        <f t="shared" ca="1" si="1"/>
        <v>-708105.59641749528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1903320.2318631737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7802.6533275782267</v>
      </c>
      <c r="L69" s="444">
        <f t="shared" ca="1" si="3"/>
        <v>1880439.4519463528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-708105.59641749528</v>
      </c>
      <c r="C70" s="447">
        <f t="shared" si="0"/>
        <v>94754.855757842233</v>
      </c>
      <c r="D70" s="447">
        <f t="shared" ca="1" si="9"/>
        <v>-21058.264900836326</v>
      </c>
      <c r="E70" s="447">
        <f t="shared" ca="1" si="1"/>
        <v>-823918.71707617375</v>
      </c>
      <c r="F70" s="431"/>
      <c r="G70" s="459">
        <f t="shared" si="10"/>
        <v>6</v>
      </c>
      <c r="H70" s="459">
        <v>63</v>
      </c>
      <c r="I70" s="444">
        <f t="shared" ca="1" si="5"/>
        <v>1880439.4519463528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7707.3167445914742</v>
      </c>
      <c r="L70" s="444">
        <f t="shared" ca="1" si="3"/>
        <v>1857463.3354465454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-823918.71707617375</v>
      </c>
      <c r="C71" s="447">
        <f t="shared" si="0"/>
        <v>94754.855757842233</v>
      </c>
      <c r="D71" s="447">
        <f t="shared" ca="1" si="9"/>
        <v>-21058.264900836326</v>
      </c>
      <c r="E71" s="447">
        <f t="shared" ca="1" si="1"/>
        <v>-939731.83773485222</v>
      </c>
      <c r="F71" s="431"/>
      <c r="G71" s="459">
        <f t="shared" si="10"/>
        <v>6</v>
      </c>
      <c r="H71" s="459">
        <v>64</v>
      </c>
      <c r="I71" s="444">
        <f t="shared" ca="1" si="5"/>
        <v>1857463.3354465454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7611.5829258422764</v>
      </c>
      <c r="L71" s="444">
        <f t="shared" ca="1" si="3"/>
        <v>1834391.4851279887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-939731.83773485222</v>
      </c>
      <c r="C72" s="447">
        <f t="shared" si="0"/>
        <v>94754.855757842233</v>
      </c>
      <c r="D72" s="447">
        <f t="shared" ca="1" si="9"/>
        <v>-21058.264900836326</v>
      </c>
      <c r="E72" s="447">
        <f t="shared" ca="1" si="1"/>
        <v>-1055544.9583935307</v>
      </c>
      <c r="F72" s="431"/>
      <c r="G72" s="459">
        <f t="shared" si="10"/>
        <v>6</v>
      </c>
      <c r="H72" s="459">
        <v>65</v>
      </c>
      <c r="I72" s="444">
        <f t="shared" ca="1" si="5"/>
        <v>1834391.4851279887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7515.4502161816245</v>
      </c>
      <c r="L72" s="444">
        <f t="shared" ca="1" si="3"/>
        <v>1811223.5020997713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-1055544.9583935307</v>
      </c>
      <c r="C73" s="447">
        <f t="shared" si="0"/>
        <v>94754.855757842233</v>
      </c>
      <c r="D73" s="447">
        <f t="shared" ca="1" si="9"/>
        <v>-21058.264900836326</v>
      </c>
      <c r="E73" s="447">
        <f t="shared" ca="1" si="1"/>
        <v>-1171358.0790522094</v>
      </c>
      <c r="F73" s="431"/>
      <c r="G73" s="459">
        <f t="shared" si="10"/>
        <v>6</v>
      </c>
      <c r="H73" s="459">
        <v>66</v>
      </c>
      <c r="I73" s="444">
        <f t="shared" ca="1" si="5"/>
        <v>1811223.5020997713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7418.9169535640503</v>
      </c>
      <c r="L73" s="444">
        <f t="shared" ca="1" si="3"/>
        <v>1787958.9858089364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-1171358.0790522094</v>
      </c>
      <c r="C74" s="447">
        <f t="shared" si="0"/>
        <v>94754.855757842233</v>
      </c>
      <c r="D74" s="447">
        <f t="shared" ca="1" si="9"/>
        <v>-21058.264900836326</v>
      </c>
      <c r="E74" s="447">
        <f t="shared" ca="1" si="1"/>
        <v>-1287171.1997108881</v>
      </c>
      <c r="F74" s="431"/>
      <c r="G74" s="459">
        <f t="shared" si="10"/>
        <v>6</v>
      </c>
      <c r="H74" s="459">
        <v>67</v>
      </c>
      <c r="I74" s="444">
        <f t="shared" ca="1" si="5"/>
        <v>1787958.9858089364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7321.981469018905</v>
      </c>
      <c r="L74" s="444">
        <f t="shared" ca="1" si="3"/>
        <v>1764597.5340335562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-1287171.1997108881</v>
      </c>
      <c r="C75" s="447">
        <f t="shared" si="0"/>
        <v>94754.855757842233</v>
      </c>
      <c r="D75" s="447">
        <f t="shared" ca="1" si="9"/>
        <v>-21058.264900836326</v>
      </c>
      <c r="E75" s="447">
        <f t="shared" ca="1" si="1"/>
        <v>-1402984.3203695668</v>
      </c>
      <c r="F75" s="431"/>
      <c r="G75" s="459">
        <f t="shared" si="10"/>
        <v>6</v>
      </c>
      <c r="H75" s="459">
        <v>68</v>
      </c>
      <c r="I75" s="444">
        <f t="shared" ca="1" si="5"/>
        <v>1764597.5340335562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7316.7716518905681</v>
      </c>
      <c r="L75" s="444">
        <f t="shared" ca="1" si="3"/>
        <v>1763341.9681056268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-1402984.3203695668</v>
      </c>
      <c r="C76" s="447">
        <f t="shared" si="0"/>
        <v>94754.855757842233</v>
      </c>
      <c r="D76" s="447">
        <f t="shared" ca="1" si="9"/>
        <v>-21058.264900836326</v>
      </c>
      <c r="E76" s="447">
        <f t="shared" ca="1" si="1"/>
        <v>-1518797.4410282455</v>
      </c>
      <c r="F76" s="431"/>
      <c r="G76" s="459">
        <f t="shared" si="10"/>
        <v>6</v>
      </c>
      <c r="H76" s="459">
        <v>69</v>
      </c>
      <c r="I76" s="444">
        <f t="shared" ca="1" si="5"/>
        <v>1763341.9681056268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7311.5401271908604</v>
      </c>
      <c r="L76" s="444">
        <f t="shared" ca="1" si="3"/>
        <v>1762081.1706529974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-1518797.4410282455</v>
      </c>
      <c r="C77" s="447">
        <f t="shared" si="0"/>
        <v>94754.855757842233</v>
      </c>
      <c r="D77" s="447">
        <f t="shared" ca="1" si="9"/>
        <v>-21058.264900836326</v>
      </c>
      <c r="E77" s="447">
        <f t="shared" ca="1" si="1"/>
        <v>-1634610.5616869242</v>
      </c>
      <c r="F77" s="431"/>
      <c r="G77" s="459">
        <f t="shared" si="10"/>
        <v>6</v>
      </c>
      <c r="H77" s="459">
        <v>70</v>
      </c>
      <c r="I77" s="444">
        <f t="shared" ca="1" si="5"/>
        <v>1762081.1706529974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7306.2868044715724</v>
      </c>
      <c r="L77" s="444">
        <f t="shared" ca="1" si="3"/>
        <v>1760815.119877649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-1634610.5616869242</v>
      </c>
      <c r="C78" s="447">
        <f t="shared" si="0"/>
        <v>94754.855757842233</v>
      </c>
      <c r="D78" s="447">
        <f t="shared" ca="1" si="9"/>
        <v>-21058.264900836326</v>
      </c>
      <c r="E78" s="447">
        <f t="shared" ca="1" si="1"/>
        <v>-1750423.6823456029</v>
      </c>
      <c r="F78" s="431"/>
      <c r="G78" s="459">
        <f t="shared" si="10"/>
        <v>6</v>
      </c>
      <c r="H78" s="459">
        <v>71</v>
      </c>
      <c r="I78" s="444">
        <f t="shared" ca="1" si="5"/>
        <v>1760815.119877649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7301.0115929076201</v>
      </c>
      <c r="L78" s="444">
        <f t="shared" ca="1" si="3"/>
        <v>1759543.7938907365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-1750423.6823456029</v>
      </c>
      <c r="C79" s="447">
        <f t="shared" si="0"/>
        <v>94754.855757842233</v>
      </c>
      <c r="D79" s="447">
        <f t="shared" ca="1" si="9"/>
        <v>-21058.264900836326</v>
      </c>
      <c r="E79" s="447">
        <f t="shared" ca="1" si="1"/>
        <v>-1866236.8030042816</v>
      </c>
      <c r="F79" s="431"/>
      <c r="G79" s="459">
        <f t="shared" si="10"/>
        <v>6</v>
      </c>
      <c r="H79" s="459">
        <v>72</v>
      </c>
      <c r="I79" s="444">
        <f t="shared" ca="1" si="5"/>
        <v>1759543.7938907365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7295.714401295485</v>
      </c>
      <c r="L79" s="444">
        <f t="shared" ca="1" si="3"/>
        <v>1758267.1707122119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-1866236.8030042816</v>
      </c>
      <c r="C80" s="447">
        <f t="shared" si="0"/>
        <v>94754.855757842233</v>
      </c>
      <c r="D80" s="447">
        <f t="shared" ca="1" si="9"/>
        <v>-21058.264900836326</v>
      </c>
      <c r="E80" s="447">
        <f t="shared" ca="1" si="1"/>
        <v>-1982049.9236629603</v>
      </c>
      <c r="F80" s="431"/>
      <c r="G80" s="459">
        <f>G79+1</f>
        <v>7</v>
      </c>
      <c r="H80" s="459">
        <v>73</v>
      </c>
      <c r="I80" s="444">
        <f t="shared" ca="1" si="5"/>
        <v>1758267.1707122119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7290.3951380516328</v>
      </c>
      <c r="L80" s="444">
        <f t="shared" ca="1" si="3"/>
        <v>1756985.2282704434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-1982049.9236629603</v>
      </c>
      <c r="C81" s="447">
        <f t="shared" si="0"/>
        <v>94754.855757842233</v>
      </c>
      <c r="D81" s="447">
        <f t="shared" ca="1" si="9"/>
        <v>-21058.264900836326</v>
      </c>
      <c r="E81" s="447">
        <f t="shared" ca="1" si="1"/>
        <v>-2097863.044321639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1756985.2282704434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7285.0537112109305</v>
      </c>
      <c r="L81" s="444">
        <f t="shared" ca="1" si="3"/>
        <v>1755697.9444018342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-2097863.044321639</v>
      </c>
      <c r="C82" s="447">
        <f t="shared" si="0"/>
        <v>94754.855757842233</v>
      </c>
      <c r="D82" s="447">
        <f t="shared" ca="1" si="9"/>
        <v>-21058.264900836326</v>
      </c>
      <c r="E82" s="447">
        <f t="shared" ca="1" si="1"/>
        <v>-2213676.1649803175</v>
      </c>
      <c r="F82" s="431"/>
      <c r="G82" s="459">
        <f t="shared" si="11"/>
        <v>7</v>
      </c>
      <c r="H82" s="459">
        <v>75</v>
      </c>
      <c r="I82" s="444">
        <f t="shared" ca="1" si="5"/>
        <v>1755697.9444018342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7279.6900284250578</v>
      </c>
      <c r="L82" s="444">
        <f t="shared" ca="1" si="3"/>
        <v>1754405.2968504392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-2213676.1649803175</v>
      </c>
      <c r="C83" s="447">
        <f t="shared" si="0"/>
        <v>94754.855757842233</v>
      </c>
      <c r="D83" s="447">
        <f t="shared" ca="1" si="9"/>
        <v>-21058.264900836326</v>
      </c>
      <c r="E83" s="447">
        <f t="shared" ca="1" si="1"/>
        <v>-2329489.2856389959</v>
      </c>
      <c r="F83" s="431"/>
      <c r="G83" s="459">
        <f t="shared" si="11"/>
        <v>7</v>
      </c>
      <c r="H83" s="459">
        <v>76</v>
      </c>
      <c r="I83" s="444">
        <f t="shared" ca="1" si="5"/>
        <v>1754405.2968504392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7274.3039969609126</v>
      </c>
      <c r="L83" s="444">
        <f t="shared" ca="1" si="3"/>
        <v>1753107.26326758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-2329489.2856389959</v>
      </c>
      <c r="C84" s="447">
        <f t="shared" si="0"/>
        <v>94754.855757842233</v>
      </c>
      <c r="D84" s="447">
        <f t="shared" ca="1" si="9"/>
        <v>-21058.264900836326</v>
      </c>
      <c r="E84" s="447">
        <f t="shared" ca="1" si="1"/>
        <v>-2445302.4062976744</v>
      </c>
      <c r="F84" s="431"/>
      <c r="G84" s="459">
        <f t="shared" si="11"/>
        <v>7</v>
      </c>
      <c r="H84" s="459">
        <v>77</v>
      </c>
      <c r="I84" s="444">
        <f t="shared" ca="1" si="5"/>
        <v>1753107.26326758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7268.8955236989996</v>
      </c>
      <c r="L84" s="444">
        <f t="shared" ca="1" si="3"/>
        <v>1751803.8212114589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-2445302.4062976744</v>
      </c>
      <c r="C85" s="447">
        <f t="shared" si="0"/>
        <v>94754.855757842233</v>
      </c>
      <c r="D85" s="447">
        <f t="shared" ca="1" si="9"/>
        <v>-21058.264900836326</v>
      </c>
      <c r="E85" s="447">
        <f t="shared" ca="1" si="1"/>
        <v>-2561115.5269563529</v>
      </c>
      <c r="F85" s="431"/>
      <c r="G85" s="459">
        <f t="shared" si="11"/>
        <v>7</v>
      </c>
      <c r="H85" s="459">
        <v>78</v>
      </c>
      <c r="I85" s="444">
        <f t="shared" ca="1" si="5"/>
        <v>1751803.8212114589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7263.4645151318291</v>
      </c>
      <c r="L85" s="444">
        <f t="shared" ca="1" si="3"/>
        <v>1750494.9481467707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-2561115.5269563529</v>
      </c>
      <c r="C86" s="447">
        <f t="shared" si="0"/>
        <v>94754.855757842233</v>
      </c>
      <c r="D86" s="447">
        <f t="shared" ca="1" si="9"/>
        <v>-21058.264900836326</v>
      </c>
      <c r="E86" s="447">
        <f t="shared" ca="1" si="1"/>
        <v>-2676928.6476150313</v>
      </c>
      <c r="F86" s="431"/>
      <c r="G86" s="459">
        <f t="shared" si="11"/>
        <v>7</v>
      </c>
      <c r="H86" s="459">
        <v>79</v>
      </c>
      <c r="I86" s="444">
        <f t="shared" ca="1" si="5"/>
        <v>1750494.9481467707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7258.0108773622942</v>
      </c>
      <c r="L86" s="444">
        <f t="shared" ca="1" si="3"/>
        <v>1749180.6214443129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-2676928.6476150313</v>
      </c>
      <c r="C87" s="447">
        <f t="shared" si="0"/>
        <v>94754.855757842233</v>
      </c>
      <c r="D87" s="447">
        <f t="shared" ca="1" si="9"/>
        <v>-21058.264900836326</v>
      </c>
      <c r="E87" s="447">
        <f t="shared" ca="1" si="1"/>
        <v>-2792741.7682737098</v>
      </c>
      <c r="F87" s="431"/>
      <c r="G87" s="459">
        <f t="shared" si="11"/>
        <v>7</v>
      </c>
      <c r="H87" s="459">
        <v>80</v>
      </c>
      <c r="I87" s="444">
        <f t="shared" ca="1" si="5"/>
        <v>1749180.6214443129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7252.5345161020532</v>
      </c>
      <c r="L87" s="444">
        <f t="shared" ca="1" si="3"/>
        <v>1747860.818380595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-2792741.7682737098</v>
      </c>
      <c r="C88" s="447">
        <f t="shared" si="0"/>
        <v>94754.855757842233</v>
      </c>
      <c r="D88" s="447">
        <f t="shared" ca="1" si="9"/>
        <v>-21058.264900836326</v>
      </c>
      <c r="E88" s="447">
        <f t="shared" ca="1" si="1"/>
        <v>-2908554.8889323883</v>
      </c>
      <c r="F88" s="431"/>
      <c r="G88" s="459">
        <f t="shared" si="11"/>
        <v>7</v>
      </c>
      <c r="H88" s="459">
        <v>81</v>
      </c>
      <c r="I88" s="444">
        <f t="shared" ca="1" si="5"/>
        <v>1747860.818380595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7247.0353366698955</v>
      </c>
      <c r="L88" s="444">
        <f t="shared" ca="1" si="3"/>
        <v>1746535.5161374449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-2908554.8889323883</v>
      </c>
      <c r="C89" s="447">
        <f t="shared" si="0"/>
        <v>94754.855757842233</v>
      </c>
      <c r="D89" s="447">
        <f t="shared" ca="1" si="9"/>
        <v>-21058.264900836326</v>
      </c>
      <c r="E89" s="447">
        <f t="shared" ca="1" si="1"/>
        <v>-3024368.0095910667</v>
      </c>
      <c r="F89" s="431"/>
      <c r="G89" s="459">
        <f t="shared" si="11"/>
        <v>7</v>
      </c>
      <c r="H89" s="459">
        <v>82</v>
      </c>
      <c r="I89" s="444">
        <f t="shared" ca="1" si="5"/>
        <v>1746535.5161374449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7241.5132439901035</v>
      </c>
      <c r="L89" s="444">
        <f t="shared" ca="1" si="3"/>
        <v>1745204.6918016148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-3024368.0095910667</v>
      </c>
      <c r="C90" s="447">
        <f t="shared" si="0"/>
        <v>94754.855757842233</v>
      </c>
      <c r="D90" s="447">
        <f t="shared" ca="1" si="9"/>
        <v>-21058.264900836326</v>
      </c>
      <c r="E90" s="447">
        <f t="shared" ca="1" si="1"/>
        <v>-3140181.1302497452</v>
      </c>
      <c r="F90" s="431"/>
      <c r="G90" s="459">
        <f t="shared" si="11"/>
        <v>7</v>
      </c>
      <c r="H90" s="459">
        <v>83</v>
      </c>
      <c r="I90" s="444">
        <f t="shared" ca="1" si="5"/>
        <v>1745204.6918016148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7235.9681425908111</v>
      </c>
      <c r="L90" s="444">
        <f t="shared" ca="1" si="3"/>
        <v>1743868.3223643855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-3140181.1302497452</v>
      </c>
      <c r="C91" s="447">
        <f t="shared" si="0"/>
        <v>94754.855757842233</v>
      </c>
      <c r="D91" s="447">
        <f t="shared" ca="1" si="9"/>
        <v>-21058.264900836326</v>
      </c>
      <c r="E91" s="447">
        <f t="shared" ca="1" si="1"/>
        <v>-3255994.2509084237</v>
      </c>
      <c r="F91" s="431"/>
      <c r="G91" s="459">
        <f t="shared" si="11"/>
        <v>7</v>
      </c>
      <c r="H91" s="459">
        <v>84</v>
      </c>
      <c r="I91" s="444">
        <f t="shared" ca="1" si="5"/>
        <v>1743868.3223643855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7230.3999366023554</v>
      </c>
      <c r="L91" s="444">
        <f t="shared" ca="1" si="3"/>
        <v>1742526.3847211679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-3255994.2509084237</v>
      </c>
      <c r="C92" s="447">
        <f t="shared" si="0"/>
        <v>94754.855757842233</v>
      </c>
      <c r="D92" s="447">
        <f t="shared" ca="1" si="9"/>
        <v>-21058.264900836326</v>
      </c>
      <c r="E92" s="447">
        <f t="shared" ca="1" si="1"/>
        <v>-3371807.3715671021</v>
      </c>
      <c r="F92" s="431"/>
      <c r="G92" s="459">
        <f>G91+1</f>
        <v>8</v>
      </c>
      <c r="H92" s="459">
        <v>85</v>
      </c>
      <c r="I92" s="444">
        <f t="shared" ca="1" si="5"/>
        <v>1742526.3847211679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7224.8085297556154</v>
      </c>
      <c r="L92" s="444">
        <f t="shared" ca="1" si="3"/>
        <v>1741178.8556711033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-3371807.3715671021</v>
      </c>
      <c r="C93" s="447">
        <f t="shared" si="0"/>
        <v>94754.855757842233</v>
      </c>
      <c r="D93" s="447">
        <f t="shared" ca="1" si="9"/>
        <v>-21058.264900836326</v>
      </c>
      <c r="E93" s="447">
        <f t="shared" ca="1" si="1"/>
        <v>-3487620.4922257806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1741178.8556711033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7219.1938253803464</v>
      </c>
      <c r="L93" s="444">
        <f t="shared" ca="1" si="3"/>
        <v>1739825.7119166637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-3487620.4922257806</v>
      </c>
      <c r="C94" s="447">
        <f t="shared" si="0"/>
        <v>94754.855757842233</v>
      </c>
      <c r="D94" s="447">
        <f t="shared" ca="1" si="9"/>
        <v>-21058.264900836326</v>
      </c>
      <c r="E94" s="447">
        <f t="shared" ca="1" si="1"/>
        <v>-3603433.6128844591</v>
      </c>
      <c r="F94" s="431"/>
      <c r="G94" s="459">
        <f t="shared" si="12"/>
        <v>8</v>
      </c>
      <c r="H94" s="459">
        <v>87</v>
      </c>
      <c r="I94" s="444">
        <f t="shared" ca="1" si="5"/>
        <v>1739825.7119166637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7213.5557264035151</v>
      </c>
      <c r="L94" s="444">
        <f t="shared" ca="1" si="3"/>
        <v>1738466.9300632472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-3603433.6128844591</v>
      </c>
      <c r="C95" s="447">
        <f t="shared" si="0"/>
        <v>94754.855757842233</v>
      </c>
      <c r="D95" s="447">
        <f t="shared" ca="1" si="9"/>
        <v>-21058.264900836326</v>
      </c>
      <c r="E95" s="447">
        <f t="shared" ca="1" si="1"/>
        <v>-3719246.7335431376</v>
      </c>
      <c r="F95" s="431"/>
      <c r="G95" s="459">
        <f t="shared" si="12"/>
        <v>8</v>
      </c>
      <c r="H95" s="459">
        <v>88</v>
      </c>
      <c r="I95" s="444">
        <f t="shared" ca="1" si="5"/>
        <v>1738466.9300632472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7207.894135347613</v>
      </c>
      <c r="L95" s="444">
        <f t="shared" ca="1" si="3"/>
        <v>1737102.4866187747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-3719246.7335431376</v>
      </c>
      <c r="C96" s="447">
        <f t="shared" si="0"/>
        <v>94754.855757842233</v>
      </c>
      <c r="D96" s="447">
        <f t="shared" ca="1" si="9"/>
        <v>-21058.264900836326</v>
      </c>
      <c r="E96" s="447">
        <f t="shared" ca="1" si="1"/>
        <v>-3835059.854201816</v>
      </c>
      <c r="F96" s="431"/>
      <c r="G96" s="459">
        <f t="shared" si="12"/>
        <v>8</v>
      </c>
      <c r="H96" s="459">
        <v>89</v>
      </c>
      <c r="I96" s="444">
        <f t="shared" ca="1" si="5"/>
        <v>1737102.4866187747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7202.2089543289776</v>
      </c>
      <c r="L96" s="444">
        <f t="shared" ca="1" si="3"/>
        <v>1735732.3579932835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-3835059.854201816</v>
      </c>
      <c r="C97" s="447">
        <f t="shared" si="0"/>
        <v>94754.855757842233</v>
      </c>
      <c r="D97" s="447">
        <f t="shared" ca="1" si="9"/>
        <v>-21058.264900836326</v>
      </c>
      <c r="E97" s="447">
        <f t="shared" ca="1" si="1"/>
        <v>-3950872.9748604945</v>
      </c>
      <c r="F97" s="431"/>
      <c r="G97" s="459">
        <f t="shared" si="12"/>
        <v>8</v>
      </c>
      <c r="H97" s="459">
        <v>90</v>
      </c>
      <c r="I97" s="444">
        <f t="shared" ca="1" si="5"/>
        <v>1735732.3579932835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7196.5000850560973</v>
      </c>
      <c r="L97" s="444">
        <f t="shared" ca="1" si="3"/>
        <v>1734356.5204985195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-3950872.9748604945</v>
      </c>
      <c r="C98" s="447">
        <f t="shared" si="0"/>
        <v>94754.855757842233</v>
      </c>
      <c r="D98" s="447">
        <f t="shared" ca="1" si="9"/>
        <v>-21058.264900836326</v>
      </c>
      <c r="E98" s="447">
        <f t="shared" ca="1" si="1"/>
        <v>-4066686.095519173</v>
      </c>
      <c r="F98" s="431"/>
      <c r="G98" s="459">
        <f t="shared" si="12"/>
        <v>8</v>
      </c>
      <c r="H98" s="459">
        <v>91</v>
      </c>
      <c r="I98" s="444">
        <f t="shared" ca="1" si="5"/>
        <v>1734356.5204985195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7190.767428827914</v>
      </c>
      <c r="L98" s="444">
        <f t="shared" ca="1" si="3"/>
        <v>1732974.9503475274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-4066686.095519173</v>
      </c>
      <c r="C99" s="447">
        <f t="shared" si="0"/>
        <v>94754.855757842233</v>
      </c>
      <c r="D99" s="447">
        <f t="shared" ca="1" si="9"/>
        <v>-21058.264900836326</v>
      </c>
      <c r="E99" s="447">
        <f t="shared" ca="1" si="1"/>
        <v>-4182499.2161778514</v>
      </c>
      <c r="F99" s="431"/>
      <c r="G99" s="459">
        <f t="shared" si="12"/>
        <v>8</v>
      </c>
      <c r="H99" s="459">
        <v>92</v>
      </c>
      <c r="I99" s="444">
        <f t="shared" ca="1" si="5"/>
        <v>1732974.9503475274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7185.0108865321135</v>
      </c>
      <c r="L99" s="444">
        <f t="shared" ca="1" si="3"/>
        <v>1731587.6236542393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-4182499.2161778514</v>
      </c>
      <c r="C100" s="447">
        <f t="shared" si="0"/>
        <v>94754.855757842233</v>
      </c>
      <c r="D100" s="447">
        <f t="shared" ca="1" si="9"/>
        <v>-21058.264900836326</v>
      </c>
      <c r="E100" s="447">
        <f t="shared" ca="1" si="1"/>
        <v>-4298312.3368365299</v>
      </c>
      <c r="F100" s="431"/>
      <c r="G100" s="459">
        <f t="shared" si="12"/>
        <v>8</v>
      </c>
      <c r="H100" s="459">
        <v>93</v>
      </c>
      <c r="I100" s="444">
        <f t="shared" ca="1" si="5"/>
        <v>1731587.6236542393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7179.2303586434136</v>
      </c>
      <c r="L100" s="444">
        <f t="shared" ca="1" si="3"/>
        <v>1730194.5164330627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-4298312.3368365299</v>
      </c>
      <c r="C101" s="447">
        <f t="shared" si="0"/>
        <v>94754.855757842233</v>
      </c>
      <c r="D101" s="447">
        <f t="shared" ca="1" si="9"/>
        <v>-21058.264900836326</v>
      </c>
      <c r="E101" s="447">
        <f t="shared" ca="1" si="1"/>
        <v>-4414125.4574952079</v>
      </c>
      <c r="F101" s="431"/>
      <c r="G101" s="459">
        <f t="shared" si="12"/>
        <v>8</v>
      </c>
      <c r="H101" s="459">
        <v>94</v>
      </c>
      <c r="I101" s="444">
        <f t="shared" ca="1" si="5"/>
        <v>1730194.5164330627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7173.4257452218444</v>
      </c>
      <c r="L101" s="444">
        <f t="shared" ca="1" si="3"/>
        <v>1728795.6045984644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-4414125.4574952079</v>
      </c>
      <c r="C102" s="447">
        <f t="shared" si="0"/>
        <v>94754.855757842233</v>
      </c>
      <c r="D102" s="447">
        <f t="shared" ca="1" si="9"/>
        <v>-21058.264900836326</v>
      </c>
      <c r="E102" s="447">
        <f t="shared" ca="1" si="1"/>
        <v>-4529938.5781538859</v>
      </c>
      <c r="F102" s="431"/>
      <c r="G102" s="459">
        <f t="shared" si="12"/>
        <v>8</v>
      </c>
      <c r="H102" s="459">
        <v>95</v>
      </c>
      <c r="I102" s="444">
        <f t="shared" ca="1" si="5"/>
        <v>1728795.6045984644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7167.5969459110183</v>
      </c>
      <c r="L102" s="444">
        <f t="shared" ca="1" si="3"/>
        <v>1727390.8639645553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-4529938.5781538859</v>
      </c>
      <c r="C103" s="447">
        <f t="shared" si="0"/>
        <v>94754.855757842233</v>
      </c>
      <c r="D103" s="447">
        <f t="shared" ca="1" si="9"/>
        <v>-21058.264900836326</v>
      </c>
      <c r="E103" s="447">
        <f t="shared" ca="1" si="1"/>
        <v>-4645751.6988125639</v>
      </c>
      <c r="F103" s="431"/>
      <c r="G103" s="459">
        <f t="shared" si="12"/>
        <v>8</v>
      </c>
      <c r="H103" s="459">
        <v>96</v>
      </c>
      <c r="I103" s="444">
        <f t="shared" ca="1" si="5"/>
        <v>1727390.8639645553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7161.7438599363959</v>
      </c>
      <c r="L103" s="444">
        <f t="shared" ca="1" si="3"/>
        <v>1725980.2702446717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-4645751.6988125639</v>
      </c>
      <c r="C104" s="447">
        <f t="shared" si="0"/>
        <v>71066.141818381671</v>
      </c>
      <c r="D104" s="447">
        <f t="shared" ca="1" si="9"/>
        <v>-21058.264900836326</v>
      </c>
      <c r="E104" s="447">
        <f t="shared" ca="1" si="1"/>
        <v>-4737876.1055317819</v>
      </c>
      <c r="F104" s="431"/>
      <c r="G104" s="459">
        <f>G103+1</f>
        <v>9</v>
      </c>
      <c r="H104" s="459">
        <v>97</v>
      </c>
      <c r="I104" s="444">
        <f t="shared" ca="1" si="5"/>
        <v>1725980.2702446717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7155.8663861035493</v>
      </c>
      <c r="L104" s="444">
        <f t="shared" ca="1" si="3"/>
        <v>1724563.7990509551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-4737876.1055317819</v>
      </c>
      <c r="C105" s="447">
        <f t="shared" si="0"/>
        <v>0</v>
      </c>
      <c r="D105" s="447">
        <f t="shared" ca="1" si="9"/>
        <v>-21058.264900836326</v>
      </c>
      <c r="E105" s="447">
        <f t="shared" ca="1" si="1"/>
        <v>-4758934.3704326181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1724563.7990509551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7152.7815044630615</v>
      </c>
      <c r="L105" s="444">
        <f t="shared" ca="1" si="3"/>
        <v>1723820.342575598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-4758934.3704326181</v>
      </c>
      <c r="C106" s="447">
        <f t="shared" si="0"/>
        <v>0</v>
      </c>
      <c r="D106" s="447">
        <f t="shared" ca="1" si="9"/>
        <v>-21058.264900836326</v>
      </c>
      <c r="E106" s="447">
        <f t="shared" ca="1" si="1"/>
        <v>-4779992.6353334542</v>
      </c>
      <c r="F106" s="431"/>
      <c r="G106" s="459">
        <f t="shared" si="13"/>
        <v>9</v>
      </c>
      <c r="H106" s="459">
        <v>99</v>
      </c>
      <c r="I106" s="444">
        <f t="shared" ca="1" si="5"/>
        <v>1723820.342575598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7149.6837691490755</v>
      </c>
      <c r="L106" s="444">
        <f t="shared" ca="1" si="3"/>
        <v>1723073.7883649268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-4779992.6353334542</v>
      </c>
      <c r="C107" s="447">
        <f t="shared" si="0"/>
        <v>0</v>
      </c>
      <c r="D107" s="447">
        <f t="shared" ca="1" si="9"/>
        <v>-21058.264900836326</v>
      </c>
      <c r="E107" s="447">
        <f t="shared" ca="1" si="1"/>
        <v>-4801050.9002342904</v>
      </c>
      <c r="F107" s="431"/>
      <c r="G107" s="459">
        <f t="shared" si="13"/>
        <v>9</v>
      </c>
      <c r="H107" s="459">
        <v>100</v>
      </c>
      <c r="I107" s="444">
        <f t="shared" ca="1" si="5"/>
        <v>1723073.7883649268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7146.5731266046105</v>
      </c>
      <c r="L107" s="444">
        <f t="shared" ca="1" si="3"/>
        <v>1722324.1235117111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-4801050.9002342904</v>
      </c>
      <c r="C108" s="447">
        <f t="shared" si="0"/>
        <v>0</v>
      </c>
      <c r="D108" s="447">
        <f t="shared" ca="1" si="9"/>
        <v>-21058.264900836326</v>
      </c>
      <c r="E108" s="447">
        <f t="shared" ca="1" si="1"/>
        <v>-4822109.1651351266</v>
      </c>
      <c r="F108" s="431"/>
      <c r="G108" s="459">
        <f t="shared" si="13"/>
        <v>9</v>
      </c>
      <c r="H108" s="459">
        <v>101</v>
      </c>
      <c r="I108" s="444">
        <f t="shared" ca="1" si="5"/>
        <v>1722324.1235117111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7143.449523049545</v>
      </c>
      <c r="L108" s="444">
        <f t="shared" ca="1" si="3"/>
        <v>1721571.3350549405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-4822109.1651351266</v>
      </c>
      <c r="C109" s="447">
        <f t="shared" si="0"/>
        <v>0</v>
      </c>
      <c r="D109" s="447">
        <f t="shared" ca="1" si="9"/>
        <v>-21058.264900836326</v>
      </c>
      <c r="E109" s="447">
        <f t="shared" ca="1" si="1"/>
        <v>-4843167.4300359627</v>
      </c>
      <c r="F109" s="431"/>
      <c r="G109" s="459">
        <f t="shared" si="13"/>
        <v>9</v>
      </c>
      <c r="H109" s="459">
        <v>102</v>
      </c>
      <c r="I109" s="444">
        <f t="shared" ca="1" si="5"/>
        <v>1721571.3350549405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7140.3129044796678</v>
      </c>
      <c r="L109" s="444">
        <f t="shared" ca="1" si="3"/>
        <v>1720815.4099796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-4843167.4300359627</v>
      </c>
      <c r="C110" s="447">
        <f t="shared" si="0"/>
        <v>0</v>
      </c>
      <c r="D110" s="447">
        <f t="shared" ca="1" si="9"/>
        <v>-21058.264900836326</v>
      </c>
      <c r="E110" s="447">
        <f t="shared" ca="1" si="1"/>
        <v>-4864225.6949367989</v>
      </c>
      <c r="F110" s="431"/>
      <c r="G110" s="459">
        <f t="shared" si="13"/>
        <v>9</v>
      </c>
      <c r="H110" s="459">
        <v>103</v>
      </c>
      <c r="I110" s="444">
        <f t="shared" ca="1" si="5"/>
        <v>1720815.4099796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7137.1632166657491</v>
      </c>
      <c r="L110" s="444">
        <f t="shared" ca="1" si="3"/>
        <v>1720056.3352164456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-4864225.6949367989</v>
      </c>
      <c r="C111" s="447">
        <f t="shared" si="0"/>
        <v>0</v>
      </c>
      <c r="D111" s="447">
        <f t="shared" ca="1" si="9"/>
        <v>-21058.264900836326</v>
      </c>
      <c r="E111" s="447">
        <f t="shared" ca="1" si="1"/>
        <v>-4885283.959837635</v>
      </c>
      <c r="F111" s="431"/>
      <c r="G111" s="459">
        <f t="shared" si="13"/>
        <v>9</v>
      </c>
      <c r="H111" s="459">
        <v>104</v>
      </c>
      <c r="I111" s="444">
        <f t="shared" ca="1" si="5"/>
        <v>1720056.3352164456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7134.0004051526048</v>
      </c>
      <c r="L111" s="444">
        <f t="shared" ca="1" si="3"/>
        <v>1719294.0976417779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-4885283.959837635</v>
      </c>
      <c r="C112" s="447">
        <f t="shared" si="0"/>
        <v>0</v>
      </c>
      <c r="D112" s="447">
        <f t="shared" ca="1" si="9"/>
        <v>-21058.264900836326</v>
      </c>
      <c r="E112" s="447">
        <f t="shared" ca="1" si="1"/>
        <v>-4906342.2247384712</v>
      </c>
      <c r="F112" s="431"/>
      <c r="G112" s="459">
        <f t="shared" si="13"/>
        <v>9</v>
      </c>
      <c r="H112" s="459">
        <v>105</v>
      </c>
      <c r="I112" s="444">
        <f t="shared" ca="1" si="5"/>
        <v>1719294.0976417779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7130.8244152581574</v>
      </c>
      <c r="L112" s="444">
        <f t="shared" ca="1" si="3"/>
        <v>1718528.6840772158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-4906342.2247384712</v>
      </c>
      <c r="C113" s="447">
        <f t="shared" si="0"/>
        <v>0</v>
      </c>
      <c r="D113" s="447">
        <f t="shared" ca="1" si="9"/>
        <v>-21058.264900836326</v>
      </c>
      <c r="E113" s="447">
        <f t="shared" ca="1" si="1"/>
        <v>-4927400.4896393074</v>
      </c>
      <c r="F113" s="431"/>
      <c r="G113" s="459">
        <f t="shared" si="13"/>
        <v>9</v>
      </c>
      <c r="H113" s="459">
        <v>106</v>
      </c>
      <c r="I113" s="444">
        <f t="shared" ca="1" si="5"/>
        <v>1718528.6840772158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7127.6351920724819</v>
      </c>
      <c r="L113" s="444">
        <f t="shared" ca="1" si="3"/>
        <v>1717760.0812894681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-4927400.4896393074</v>
      </c>
      <c r="C114" s="447">
        <f t="shared" si="0"/>
        <v>0</v>
      </c>
      <c r="D114" s="447">
        <f t="shared" ca="1" si="9"/>
        <v>-21058.264900836326</v>
      </c>
      <c r="E114" s="447">
        <f t="shared" ca="1" si="1"/>
        <v>-4948458.7545401435</v>
      </c>
      <c r="F114" s="431"/>
      <c r="G114" s="459">
        <f t="shared" si="13"/>
        <v>9</v>
      </c>
      <c r="H114" s="459">
        <v>107</v>
      </c>
      <c r="I114" s="444">
        <f t="shared" ca="1" si="5"/>
        <v>1717760.0812894681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7124.4326804568664</v>
      </c>
      <c r="L114" s="444">
        <f t="shared" ca="1" si="3"/>
        <v>1716988.2759901048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-4948458.7545401435</v>
      </c>
      <c r="C115" s="447">
        <f t="shared" si="0"/>
        <v>0</v>
      </c>
      <c r="D115" s="447">
        <f t="shared" ca="1" si="9"/>
        <v>-21058.264900836326</v>
      </c>
      <c r="E115" s="447">
        <f t="shared" ca="1" si="1"/>
        <v>-4969517.0194409797</v>
      </c>
      <c r="F115" s="431"/>
      <c r="G115" s="459">
        <f t="shared" si="13"/>
        <v>9</v>
      </c>
      <c r="H115" s="459">
        <v>108</v>
      </c>
      <c r="I115" s="444">
        <f t="shared" ca="1" si="5"/>
        <v>1716988.2759901048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7121.2168250428531</v>
      </c>
      <c r="L115" s="444">
        <f t="shared" ca="1" si="3"/>
        <v>1716213.2548353274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-4969517.0194409797</v>
      </c>
      <c r="C116" s="447">
        <f t="shared" si="0"/>
        <v>0</v>
      </c>
      <c r="D116" s="447">
        <f t="shared" ca="1" si="9"/>
        <v>-21058.264900836326</v>
      </c>
      <c r="E116" s="447">
        <f t="shared" ca="1" si="1"/>
        <v>-4990575.2843418159</v>
      </c>
      <c r="F116" s="431"/>
      <c r="G116" s="459">
        <f>G115+1</f>
        <v>10</v>
      </c>
      <c r="H116" s="459">
        <v>109</v>
      </c>
      <c r="I116" s="444">
        <f t="shared" ca="1" si="5"/>
        <v>1716213.2548353274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7117.9875702312793</v>
      </c>
      <c r="L116" s="444">
        <f t="shared" ca="1" si="3"/>
        <v>1715435.0044257385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-4990575.2843418159</v>
      </c>
      <c r="C117" s="447">
        <f t="shared" si="0"/>
        <v>0</v>
      </c>
      <c r="D117" s="447">
        <f t="shared" ca="1" si="9"/>
        <v>-21058.264900836326</v>
      </c>
      <c r="E117" s="447">
        <f t="shared" ca="1" si="1"/>
        <v>-5011633.549242652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1715435.0044257385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7114.7448601913256</v>
      </c>
      <c r="L117" s="444">
        <f t="shared" ca="1" si="3"/>
        <v>1714653.5113061096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-5011633.549242652</v>
      </c>
      <c r="C118" s="447">
        <f t="shared" si="0"/>
        <v>0</v>
      </c>
      <c r="D118" s="447">
        <f t="shared" ca="1" si="9"/>
        <v>-21058.264900836326</v>
      </c>
      <c r="E118" s="447">
        <f t="shared" ca="1" si="1"/>
        <v>-5032691.8141434882</v>
      </c>
      <c r="F118" s="431"/>
      <c r="G118" s="459">
        <f t="shared" si="14"/>
        <v>10</v>
      </c>
      <c r="H118" s="459">
        <v>111</v>
      </c>
      <c r="I118" s="444">
        <f t="shared" ca="1" si="5"/>
        <v>1714653.5113061096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7111.4886388595387</v>
      </c>
      <c r="L118" s="444">
        <f t="shared" ca="1" si="3"/>
        <v>1713868.7619651488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-5032691.8141434882</v>
      </c>
      <c r="C119" s="447">
        <f t="shared" si="0"/>
        <v>0</v>
      </c>
      <c r="D119" s="447">
        <f t="shared" ca="1" si="9"/>
        <v>-21058.264900836326</v>
      </c>
      <c r="E119" s="447">
        <f t="shared" ca="1" si="1"/>
        <v>-5053750.0790443243</v>
      </c>
      <c r="F119" s="431"/>
      <c r="G119" s="459">
        <f t="shared" si="14"/>
        <v>10</v>
      </c>
      <c r="H119" s="459">
        <v>112</v>
      </c>
      <c r="I119" s="444">
        <f t="shared" ca="1" si="5"/>
        <v>1713868.7619651488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7108.2188499388694</v>
      </c>
      <c r="L119" s="444">
        <f t="shared" ca="1" si="3"/>
        <v>1713080.7428352674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-5053750.0790443243</v>
      </c>
      <c r="C120" s="447">
        <f t="shared" si="0"/>
        <v>0</v>
      </c>
      <c r="D120" s="447">
        <f t="shared" ca="1" si="9"/>
        <v>-21058.264900836326</v>
      </c>
      <c r="E120" s="447">
        <f t="shared" ca="1" si="1"/>
        <v>-5074808.3439451605</v>
      </c>
      <c r="F120" s="431"/>
      <c r="G120" s="459">
        <f t="shared" si="14"/>
        <v>10</v>
      </c>
      <c r="H120" s="459">
        <v>113</v>
      </c>
      <c r="I120" s="444">
        <f t="shared" ca="1" si="5"/>
        <v>1713080.7428352674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7104.9354368976965</v>
      </c>
      <c r="L120" s="444">
        <f t="shared" ca="1" si="3"/>
        <v>1712289.4402923449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-5074808.3439451605</v>
      </c>
      <c r="C121" s="447">
        <f t="shared" si="0"/>
        <v>0</v>
      </c>
      <c r="D121" s="447">
        <f t="shared" ca="1" si="9"/>
        <v>-21058.264900836326</v>
      </c>
      <c r="E121" s="447">
        <f t="shared" ca="1" si="1"/>
        <v>-5095866.6088459967</v>
      </c>
      <c r="F121" s="431"/>
      <c r="G121" s="459">
        <f t="shared" si="14"/>
        <v>10</v>
      </c>
      <c r="H121" s="459">
        <v>114</v>
      </c>
      <c r="I121" s="444">
        <f t="shared" ca="1" si="5"/>
        <v>1712289.4402923449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7101.6383429688531</v>
      </c>
      <c r="L121" s="444">
        <f t="shared" ca="1" si="3"/>
        <v>1711494.8406554936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-5095866.6088459967</v>
      </c>
      <c r="C122" s="447">
        <f t="shared" si="0"/>
        <v>0</v>
      </c>
      <c r="D122" s="447">
        <f t="shared" ca="1" si="9"/>
        <v>-21058.264900836326</v>
      </c>
      <c r="E122" s="447">
        <f t="shared" ca="1" si="1"/>
        <v>-5116924.8737468328</v>
      </c>
      <c r="F122" s="431"/>
      <c r="G122" s="459">
        <f t="shared" si="14"/>
        <v>10</v>
      </c>
      <c r="H122" s="459">
        <v>115</v>
      </c>
      <c r="I122" s="444">
        <f t="shared" ca="1" si="5"/>
        <v>1711494.8406554936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7098.3275111486391</v>
      </c>
      <c r="L122" s="444">
        <f t="shared" ca="1" si="3"/>
        <v>1710696.9301868218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-5116924.8737468328</v>
      </c>
      <c r="C123" s="447">
        <f t="shared" si="0"/>
        <v>0</v>
      </c>
      <c r="D123" s="447">
        <f t="shared" ca="1" si="9"/>
        <v>-21058.264900836326</v>
      </c>
      <c r="E123" s="447">
        <f t="shared" ca="1" si="1"/>
        <v>-5137983.138647669</v>
      </c>
      <c r="F123" s="431"/>
      <c r="G123" s="459">
        <f t="shared" si="14"/>
        <v>10</v>
      </c>
      <c r="H123" s="459">
        <v>116</v>
      </c>
      <c r="I123" s="444">
        <f t="shared" ca="1" si="5"/>
        <v>1710696.9301868218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7095.002884195841</v>
      </c>
      <c r="L123" s="444">
        <f t="shared" ca="1" si="3"/>
        <v>1709895.6950911975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-5137983.138647669</v>
      </c>
      <c r="C124" s="447">
        <f t="shared" si="0"/>
        <v>0</v>
      </c>
      <c r="D124" s="447">
        <f t="shared" ca="1" si="9"/>
        <v>-21058.264900836326</v>
      </c>
      <c r="E124" s="447">
        <f t="shared" ca="1" si="1"/>
        <v>-5159041.4035485052</v>
      </c>
      <c r="F124" s="431"/>
      <c r="G124" s="459">
        <f t="shared" si="14"/>
        <v>10</v>
      </c>
      <c r="H124" s="459">
        <v>117</v>
      </c>
      <c r="I124" s="444">
        <f t="shared" ca="1" si="5"/>
        <v>1709895.6950911975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7091.6644046307383</v>
      </c>
      <c r="L124" s="444">
        <f t="shared" ca="1" si="3"/>
        <v>1709091.1215160079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-5159041.4035485052</v>
      </c>
      <c r="C125" s="447">
        <f t="shared" si="0"/>
        <v>0</v>
      </c>
      <c r="D125" s="447">
        <f t="shared" ca="1" si="9"/>
        <v>-21058.264900836326</v>
      </c>
      <c r="E125" s="447">
        <f t="shared" ca="1" si="1"/>
        <v>-5180099.6684493413</v>
      </c>
      <c r="F125" s="431"/>
      <c r="G125" s="459">
        <f t="shared" si="14"/>
        <v>10</v>
      </c>
      <c r="H125" s="459">
        <v>118</v>
      </c>
      <c r="I125" s="444">
        <f t="shared" ca="1" si="5"/>
        <v>1709091.1215160079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7088.3120147341151</v>
      </c>
      <c r="L125" s="444">
        <f t="shared" ca="1" si="3"/>
        <v>1708283.1955509218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-5180099.6684493413</v>
      </c>
      <c r="C126" s="447">
        <f t="shared" si="0"/>
        <v>0</v>
      </c>
      <c r="D126" s="447">
        <f t="shared" ca="1" si="9"/>
        <v>-21058.264900836326</v>
      </c>
      <c r="E126" s="447">
        <f t="shared" ca="1" si="1"/>
        <v>-5201157.9333501775</v>
      </c>
      <c r="F126" s="431"/>
      <c r="G126" s="459">
        <f t="shared" si="14"/>
        <v>10</v>
      </c>
      <c r="H126" s="459">
        <v>119</v>
      </c>
      <c r="I126" s="444">
        <f t="shared" ca="1" si="5"/>
        <v>1708283.1955509218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7084.9456565462579</v>
      </c>
      <c r="L126" s="444">
        <f t="shared" ca="1" si="3"/>
        <v>1707471.9032276478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-5201157.9333501775</v>
      </c>
      <c r="C127" s="447">
        <f t="shared" si="0"/>
        <v>0</v>
      </c>
      <c r="D127" s="447">
        <f t="shared" ca="1" si="9"/>
        <v>-21058.264900836326</v>
      </c>
      <c r="E127" s="447">
        <f t="shared" ca="1" si="1"/>
        <v>-5222216.1982510136</v>
      </c>
      <c r="F127" s="431"/>
      <c r="G127" s="459">
        <f t="shared" si="14"/>
        <v>10</v>
      </c>
      <c r="H127" s="459">
        <v>120</v>
      </c>
      <c r="I127" s="444">
        <f t="shared" ca="1" si="5"/>
        <v>1707471.9032276478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7081.5652718659467</v>
      </c>
      <c r="L127" s="444">
        <f t="shared" ca="1" si="3"/>
        <v>1706657.2305196936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-5222216.1982510136</v>
      </c>
      <c r="C128" s="447">
        <f t="shared" si="0"/>
        <v>0</v>
      </c>
      <c r="D128" s="447">
        <f t="shared" ca="1" si="9"/>
        <v>-21058.264900836326</v>
      </c>
      <c r="E128" s="447">
        <f t="shared" ca="1" si="1"/>
        <v>-5243274.4631518498</v>
      </c>
      <c r="F128" s="431"/>
      <c r="G128" s="459">
        <f>G127+1</f>
        <v>11</v>
      </c>
      <c r="H128" s="459">
        <v>121</v>
      </c>
      <c r="I128" s="444">
        <f t="shared" ca="1" si="5"/>
        <v>1706657.2305196936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7078.1708022494722</v>
      </c>
      <c r="L128" s="444">
        <f t="shared" ca="1" si="3"/>
        <v>1705839.1633421229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-5243274.4631518498</v>
      </c>
      <c r="C129" s="447">
        <f t="shared" si="0"/>
        <v>0</v>
      </c>
      <c r="D129" s="447">
        <f t="shared" ca="1" si="9"/>
        <v>-21058.264900836326</v>
      </c>
      <c r="E129" s="447">
        <f t="shared" ca="1" si="1"/>
        <v>-5264332.728052686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1705839.1633421229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7074.7621890095943</v>
      </c>
      <c r="L129" s="444">
        <f t="shared" ca="1" si="3"/>
        <v>1705017.6875513124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-5264332.728052686</v>
      </c>
      <c r="C130" s="447">
        <f t="shared" si="0"/>
        <v>0</v>
      </c>
      <c r="D130" s="447">
        <f t="shared" ca="1" si="9"/>
        <v>-21058.264900836326</v>
      </c>
      <c r="E130" s="447">
        <f t="shared" ca="1" si="1"/>
        <v>-5285390.9929535221</v>
      </c>
      <c r="F130" s="431"/>
      <c r="G130" s="459">
        <f t="shared" si="15"/>
        <v>11</v>
      </c>
      <c r="H130" s="459">
        <v>123</v>
      </c>
      <c r="I130" s="444">
        <f t="shared" ca="1" si="5"/>
        <v>1705017.6875513124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7071.3393732145514</v>
      </c>
      <c r="L130" s="444">
        <f t="shared" ca="1" si="3"/>
        <v>1704192.7889447068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-5285390.9929535221</v>
      </c>
      <c r="C131" s="447">
        <f t="shared" si="0"/>
        <v>0</v>
      </c>
      <c r="D131" s="447">
        <f t="shared" ca="1" si="9"/>
        <v>-21058.264900836326</v>
      </c>
      <c r="E131" s="447">
        <f t="shared" ca="1" si="1"/>
        <v>-5306449.2578543583</v>
      </c>
      <c r="F131" s="431"/>
      <c r="G131" s="459">
        <f t="shared" si="15"/>
        <v>11</v>
      </c>
      <c r="H131" s="459">
        <v>124</v>
      </c>
      <c r="I131" s="444">
        <f t="shared" ca="1" si="5"/>
        <v>1704192.7889447068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7067.9022956870276</v>
      </c>
      <c r="L131" s="444">
        <f t="shared" ca="1" si="3"/>
        <v>1703364.4532605736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-5306449.2578543583</v>
      </c>
      <c r="C132" s="447">
        <f t="shared" si="0"/>
        <v>0</v>
      </c>
      <c r="D132" s="447">
        <f t="shared" ca="1" si="9"/>
        <v>-21058.264900836326</v>
      </c>
      <c r="E132" s="447">
        <f t="shared" ca="1" si="1"/>
        <v>-5327507.5227551945</v>
      </c>
      <c r="F132" s="431"/>
      <c r="G132" s="459">
        <f t="shared" si="15"/>
        <v>11</v>
      </c>
      <c r="H132" s="459">
        <v>125</v>
      </c>
      <c r="I132" s="444">
        <f t="shared" ca="1" si="5"/>
        <v>1703364.4532605736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7064.4508970031384</v>
      </c>
      <c r="L132" s="444">
        <f t="shared" ca="1" si="3"/>
        <v>1702532.6661777564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-5327507.5227551945</v>
      </c>
      <c r="C133" s="447">
        <f t="shared" si="0"/>
        <v>0</v>
      </c>
      <c r="D133" s="447">
        <f t="shared" ca="1" si="9"/>
        <v>-21058.264900836326</v>
      </c>
      <c r="E133" s="447">
        <f t="shared" ca="1" si="1"/>
        <v>-5348565.7876560306</v>
      </c>
      <c r="F133" s="431"/>
      <c r="G133" s="459">
        <f t="shared" si="15"/>
        <v>11</v>
      </c>
      <c r="H133" s="459">
        <v>126</v>
      </c>
      <c r="I133" s="444">
        <f t="shared" ca="1" si="5"/>
        <v>1702532.6661777564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7060.9851174914002</v>
      </c>
      <c r="L133" s="444">
        <f t="shared" ca="1" si="3"/>
        <v>1701697.4133154275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-5348565.7876560306</v>
      </c>
      <c r="C134" s="447">
        <f t="shared" si="0"/>
        <v>0</v>
      </c>
      <c r="D134" s="447">
        <f t="shared" ca="1" si="9"/>
        <v>-21058.264900836326</v>
      </c>
      <c r="E134" s="447">
        <f t="shared" ca="1" si="1"/>
        <v>-5369624.0525568668</v>
      </c>
      <c r="F134" s="431"/>
      <c r="G134" s="459">
        <f t="shared" si="15"/>
        <v>11</v>
      </c>
      <c r="H134" s="459">
        <v>127</v>
      </c>
      <c r="I134" s="444">
        <f t="shared" ca="1" si="5"/>
        <v>1701697.4133154275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7057.5048972316954</v>
      </c>
      <c r="L134" s="444">
        <f t="shared" ca="1" si="3"/>
        <v>1700858.680232839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-5369624.0525568668</v>
      </c>
      <c r="C135" s="447">
        <f t="shared" si="0"/>
        <v>0</v>
      </c>
      <c r="D135" s="447">
        <f t="shared" ca="1" si="9"/>
        <v>-21058.264900836326</v>
      </c>
      <c r="E135" s="447">
        <f t="shared" ca="1" si="1"/>
        <v>-5390682.3174577029</v>
      </c>
      <c r="F135" s="431"/>
      <c r="G135" s="459">
        <f t="shared" si="15"/>
        <v>11</v>
      </c>
      <c r="H135" s="459">
        <v>128</v>
      </c>
      <c r="I135" s="444">
        <f t="shared" ca="1" si="5"/>
        <v>1700858.680232839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7054.0101760542448</v>
      </c>
      <c r="L135" s="444">
        <f t="shared" ca="1" si="3"/>
        <v>1700016.4524290729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-5390682.3174577029</v>
      </c>
      <c r="C136" s="447">
        <f t="shared" si="0"/>
        <v>0</v>
      </c>
      <c r="D136" s="447">
        <f t="shared" ca="1" si="9"/>
        <v>-21058.264900836326</v>
      </c>
      <c r="E136" s="447">
        <f t="shared" ca="1" si="1"/>
        <v>-5411740.5823585391</v>
      </c>
      <c r="F136" s="431"/>
      <c r="G136" s="459">
        <f t="shared" si="15"/>
        <v>11</v>
      </c>
      <c r="H136" s="459">
        <v>129</v>
      </c>
      <c r="I136" s="444">
        <f t="shared" ca="1" si="5"/>
        <v>1700016.4524290729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7050.5008935385531</v>
      </c>
      <c r="L136" s="444">
        <f t="shared" ca="1" si="3"/>
        <v>1699170.7153427913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1699170.7153427913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7046.9769890123789</v>
      </c>
      <c r="L137" s="444">
        <f t="shared" ca="1" si="3"/>
        <v>1698321.4543519835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1698321.4543519835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7043.4384015506803</v>
      </c>
      <c r="L138" s="444">
        <f t="shared" ca="1" si="3"/>
        <v>1697468.654773714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1697468.654773714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7039.8850699745572</v>
      </c>
      <c r="L139" s="444">
        <f t="shared" ca="1" si="3"/>
        <v>1696612.3018638683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1696612.3018638683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7036.3169328501999</v>
      </c>
      <c r="L140" s="444">
        <f t="shared" ca="1" si="3"/>
        <v>1695752.3808168983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1695752.3808168983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7032.7339284878253</v>
      </c>
      <c r="L141" s="444">
        <f t="shared" ca="1" si="3"/>
        <v>1694888.8767655659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1694888.8767655659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7029.1359949406069</v>
      </c>
      <c r="L142" s="444">
        <f t="shared" ca="1" si="3"/>
        <v>1694021.7747806862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1694021.7747806862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7025.5230700036082</v>
      </c>
      <c r="L143" s="444">
        <f t="shared" ca="1" si="3"/>
        <v>1693151.0598708696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1693151.0598708696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7021.8950912127057</v>
      </c>
      <c r="L144" s="444">
        <f t="shared" ca="1" si="3"/>
        <v>1692276.7169822622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1692276.7169822622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7018.2519958435078</v>
      </c>
      <c r="L145" s="444">
        <f t="shared" ca="1" si="3"/>
        <v>1691398.7309982856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1691398.7309982856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7014.5937209102722</v>
      </c>
      <c r="L146" s="444">
        <f t="shared" ca="1" si="3"/>
        <v>1690517.0867393757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1690517.0867393757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7010.9202031648138</v>
      </c>
      <c r="L147" s="444">
        <f t="shared" ca="1" si="3"/>
        <v>1689631.7689627204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1689631.7689627204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7007.2313790954186</v>
      </c>
      <c r="L148" s="444">
        <f t="shared" ca="1" si="3"/>
        <v>1688742.7623619956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1688742.7623619956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7003.5271849257306</v>
      </c>
      <c r="L149" s="444">
        <f t="shared" ca="1" si="3"/>
        <v>1687850.0515671012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1687850.0515671012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6999.8075566136704</v>
      </c>
      <c r="L150" s="444">
        <f t="shared" ca="1" si="3"/>
        <v>1686953.6211438945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1686953.6211438945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6996.0724298503092</v>
      </c>
      <c r="L151" s="444">
        <f t="shared" ca="1" si="3"/>
        <v>1686053.4555939245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1686053.4555939245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6992.3217400587673</v>
      </c>
      <c r="L152" s="444">
        <f t="shared" ca="1" si="3"/>
        <v>1685149.539354163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1685149.539354163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6988.5554223930958</v>
      </c>
      <c r="L153" s="444">
        <f t="shared" ca="1" si="3"/>
        <v>1684241.8567967359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1684241.8567967359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6984.7734117371474</v>
      </c>
      <c r="L154" s="444">
        <f t="shared" ca="1" si="3"/>
        <v>1683330.3922286527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1683330.3922286527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6980.975642703469</v>
      </c>
      <c r="L155" s="444">
        <f t="shared" ca="1" si="3"/>
        <v>1682415.129891536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1682415.129891536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6977.1620496321484</v>
      </c>
      <c r="L156" s="444">
        <f t="shared" ca="1" si="3"/>
        <v>1681496.0539613478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1681496.0539613478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6973.3325665896982</v>
      </c>
      <c r="L157" s="444">
        <f t="shared" ca="1" si="3"/>
        <v>1680573.1485481171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1680573.1485481171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6969.4871273679037</v>
      </c>
      <c r="L158" s="444">
        <f t="shared" ca="1" si="3"/>
        <v>1679646.3976956648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1679646.3976956648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6965.6256654826857</v>
      </c>
      <c r="L159" s="444">
        <f t="shared" ca="1" si="3"/>
        <v>1678715.7853813272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1678715.7853813272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6961.748114172945</v>
      </c>
      <c r="L160" s="444">
        <f t="shared" ca="1" si="3"/>
        <v>1677781.2955156798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1677781.2955156798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6957.854406399415</v>
      </c>
      <c r="L161" s="444">
        <f t="shared" ca="1" si="3"/>
        <v>1676842.9119422589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1676842.9119422589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6953.9444748434944</v>
      </c>
      <c r="L162" s="444">
        <f t="shared" ca="1" si="3"/>
        <v>1675900.6184372823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1675900.6184372823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6950.0182519060909</v>
      </c>
      <c r="L163" s="444">
        <f t="shared" ca="1" si="3"/>
        <v>1674954.3987093682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1674954.3987093682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6946.0756697064498</v>
      </c>
      <c r="L164" s="444">
        <f t="shared" ca="1" si="3"/>
        <v>1674004.2363992543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1674004.2363992543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6942.1166600809747</v>
      </c>
      <c r="L165" s="444">
        <f t="shared" ca="1" si="3"/>
        <v>1673050.1150795151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1673050.1150795151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6938.141154582062</v>
      </c>
      <c r="L166" s="444">
        <f t="shared" ca="1" si="3"/>
        <v>1672092.0182542771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1672092.0182542771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6934.1490844769023</v>
      </c>
      <c r="L167" s="444">
        <f t="shared" ca="1" si="3"/>
        <v>1671129.9293589338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1671129.9293589338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6930.1403807463066</v>
      </c>
      <c r="L168" s="444">
        <f t="shared" ca="1" si="3"/>
        <v>1670163.8317598598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1670163.8317598598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6926.1149740834981</v>
      </c>
      <c r="L169" s="444">
        <f t="shared" ca="1" si="3"/>
        <v>1669193.7087541232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1669193.7087541232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6922.0727948929289</v>
      </c>
      <c r="L170" s="444">
        <f t="shared" ca="1" si="3"/>
        <v>1668219.5435691958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1668219.5435691958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6918.0137732890644</v>
      </c>
      <c r="L171" s="444">
        <f t="shared" ca="1" si="3"/>
        <v>1667241.3193626646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1667241.3193626646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6913.9378390951833</v>
      </c>
      <c r="L172" s="444">
        <f t="shared" ca="1" si="3"/>
        <v>1666259.0192219396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1666259.0192219396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6909.8449218421647</v>
      </c>
      <c r="L173" s="444">
        <f t="shared" ca="1" si="3"/>
        <v>1665272.6261639616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1665272.6261639616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6905.7349507672561</v>
      </c>
      <c r="L174" s="444">
        <f t="shared" ca="1" si="3"/>
        <v>1664282.1231349087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1664282.1231349087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6901.6078548128689</v>
      </c>
      <c r="L175" s="444">
        <f t="shared" ca="1" si="3"/>
        <v>1663287.4930099014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1663287.4930099014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6897.4635626253375</v>
      </c>
      <c r="L176" s="444">
        <f t="shared" ca="1" si="3"/>
        <v>1662288.7185927064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1662288.7185927064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6893.3020025536925</v>
      </c>
      <c r="L177" s="444">
        <f t="shared" ca="1" si="3"/>
        <v>1661285.7826154397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1661285.7826154397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6889.1231026484147</v>
      </c>
      <c r="L178" s="444">
        <f t="shared" ca="1" si="3"/>
        <v>1660278.6677382679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1660278.6677382679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6884.9267906601972</v>
      </c>
      <c r="L179" s="444">
        <f t="shared" ca="1" si="3"/>
        <v>1659267.3565491079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1659267.3565491079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6880.7129940386985</v>
      </c>
      <c r="L180" s="444">
        <f t="shared" ca="1" si="3"/>
        <v>1658251.8315633263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1658251.8315633263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6876.4816399312749</v>
      </c>
      <c r="L181" s="444">
        <f t="shared" ca="1" si="3"/>
        <v>1657232.0752234373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1657232.0752234373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6872.2326551817378</v>
      </c>
      <c r="L182" s="444">
        <f t="shared" ca="1" si="3"/>
        <v>1656208.0698987988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1656208.0698987988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6867.9659663290768</v>
      </c>
      <c r="L183" s="444">
        <f t="shared" ca="1" si="3"/>
        <v>1655179.7978853076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1655179.7978853076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6863.6814996061976</v>
      </c>
      <c r="L184" s="444">
        <f t="shared" ca="1" si="3"/>
        <v>1654147.2414050936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1654147.2414050936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6859.3791809386385</v>
      </c>
      <c r="L185" s="444">
        <f t="shared" ca="1" si="3"/>
        <v>1653110.382606212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1653110.382606212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6855.0589359432979</v>
      </c>
      <c r="L186" s="444">
        <f t="shared" ca="1" si="3"/>
        <v>1652069.2035623351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1652069.2035623351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6850.720689927145</v>
      </c>
      <c r="L187" s="444">
        <f t="shared" ca="1" si="3"/>
        <v>1651023.6862724421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1651023.6862724421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6846.3643678859235</v>
      </c>
      <c r="L188" s="444">
        <f t="shared" ca="1" si="3"/>
        <v>1649973.8126605079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1649973.8126605079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6841.9898945028654</v>
      </c>
      <c r="L189" s="444">
        <f t="shared" ca="1" si="3"/>
        <v>1648919.5645751904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1648919.5645751904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6837.5971941473754</v>
      </c>
      <c r="L190" s="444">
        <f t="shared" ca="1" si="3"/>
        <v>1647860.9237895175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1647860.9237895175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6833.1861908737383</v>
      </c>
      <c r="L191" s="444">
        <f t="shared" ca="1" si="3"/>
        <v>1646797.8720005711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1646797.8720005711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6828.7568084197956</v>
      </c>
      <c r="L192" s="444">
        <f t="shared" ca="1" si="3"/>
        <v>1645730.3908291706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1645730.3908291706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6824.3089702056268</v>
      </c>
      <c r="L193" s="444">
        <f t="shared" ca="1" si="3"/>
        <v>1644658.4618195561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1644658.4618195561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6819.8425993322326</v>
      </c>
      <c r="L194" s="444">
        <f t="shared" ca="1" si="3"/>
        <v>1643582.0664390682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1643582.0664390682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6815.3576185802003</v>
      </c>
      <c r="L195" s="444">
        <f t="shared" ca="1" si="3"/>
        <v>1642501.1860778281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1642501.1860778281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6810.8539504083647</v>
      </c>
      <c r="L196" s="444">
        <f t="shared" ca="1" si="3"/>
        <v>1641415.8020484161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1641415.8020484161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6806.3315169524831</v>
      </c>
      <c r="L197" s="444">
        <f t="shared" ca="1" si="3"/>
        <v>1640325.8955855484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1640325.8955855484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6801.7902400238672</v>
      </c>
      <c r="L198" s="444">
        <f t="shared" ca="1" si="3"/>
        <v>1639231.4478457519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1639231.4478457519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6797.2300411080487</v>
      </c>
      <c r="L199" s="444">
        <f t="shared" ca="1" si="3"/>
        <v>1638132.4399070397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1638132.4399070397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6792.6508413634147</v>
      </c>
      <c r="L200" s="444">
        <f t="shared" ca="1" si="3"/>
        <v>1637028.852768583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1637028.852768583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6788.0525616198447</v>
      </c>
      <c r="L201" s="444">
        <f t="shared" ca="1" si="3"/>
        <v>1635920.6673503825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1635920.6673503825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6783.4351223773429</v>
      </c>
      <c r="L202" s="444">
        <f t="shared" ca="1" si="3"/>
        <v>1634807.8644929396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1634807.8644929396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6778.7984438046633</v>
      </c>
      <c r="L203" s="444">
        <f t="shared" ca="1" si="3"/>
        <v>1633690.424956924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1633690.424956924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6774.1424457379326</v>
      </c>
      <c r="L204" s="444">
        <f t="shared" ca="1" si="3"/>
        <v>1632568.3294228418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1632568.3294228418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6769.4670476792562</v>
      </c>
      <c r="L205" s="444">
        <f t="shared" ca="1" si="3"/>
        <v>1631441.5584907008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1631441.5584907008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6764.7721687953353</v>
      </c>
      <c r="L206" s="444">
        <f t="shared" ca="1" si="3"/>
        <v>1630310.0926796759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1630310.0926796759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6760.0577279160652</v>
      </c>
      <c r="L207" s="444">
        <f t="shared" ca="1" si="3"/>
        <v>1629173.9124277718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1629173.9124277718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6755.3236435331319</v>
      </c>
      <c r="L208" s="444">
        <f t="shared" ca="1" si="3"/>
        <v>1628032.9980914847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1628032.9980914847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6750.5698337986014</v>
      </c>
      <c r="L209" s="444">
        <f t="shared" ca="1" si="3"/>
        <v>1626887.329945463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1626887.329945463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6745.7962165235112</v>
      </c>
      <c r="L210" s="444">
        <f t="shared" ca="1" si="3"/>
        <v>1625736.8881821663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1625736.8881821663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6741.0027091764414</v>
      </c>
      <c r="L211" s="444">
        <f t="shared" ca="1" si="3"/>
        <v>1624581.6529115224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1624581.6529115224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6736.1892288820927</v>
      </c>
      <c r="L212" s="444">
        <f t="shared" ca="1" si="3"/>
        <v>1623421.6041605843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1623421.6041605843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6731.3556924198501</v>
      </c>
      <c r="L213" s="444">
        <f t="shared" ca="1" si="3"/>
        <v>1622256.721873184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1622256.721873184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6726.5020162223491</v>
      </c>
      <c r="L214" s="444">
        <f t="shared" ca="1" si="3"/>
        <v>1621086.9859095861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1621086.9859095861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6721.6281163740241</v>
      </c>
      <c r="L215" s="444">
        <f t="shared" ca="1" si="3"/>
        <v>1619912.37604614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1619912.37604614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6716.7339086096654</v>
      </c>
      <c r="L216" s="444">
        <f t="shared" ca="1" si="3"/>
        <v>1618732.8719749295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1618732.8719749295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6711.8193083129554</v>
      </c>
      <c r="L217" s="444">
        <f t="shared" ca="1" si="3"/>
        <v>1617548.4533034221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1617548.4533034221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6706.8842305150074</v>
      </c>
      <c r="L218" s="444">
        <f t="shared" ca="1" si="3"/>
        <v>1616359.0995541168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1616359.0995541168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6701.928589892902</v>
      </c>
      <c r="L219" s="444">
        <f t="shared" ca="1" si="3"/>
        <v>1615164.7901641894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1615164.7901641894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6696.9523007682046</v>
      </c>
      <c r="L220" s="444">
        <f t="shared" ca="1" si="3"/>
        <v>1613965.5044851373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1613965.5044851373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6691.9552771054878</v>
      </c>
      <c r="L221" s="444">
        <f t="shared" ca="1" si="3"/>
        <v>1612761.2217824226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1612761.2217824226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6686.9374325108429</v>
      </c>
      <c r="L222" s="444">
        <f t="shared" ca="1" si="3"/>
        <v>1611551.9212351132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1611551.9212351132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6681.8986802303871</v>
      </c>
      <c r="L223" s="444">
        <f t="shared" ca="1" si="3"/>
        <v>1610337.5819355233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1610337.5819355233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6676.8389331487624</v>
      </c>
      <c r="L224" s="444">
        <f t="shared" ca="1" si="3"/>
        <v>1609118.1828888517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1609118.1828888517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6671.7581037876307</v>
      </c>
      <c r="L225" s="444">
        <f t="shared" ca="1" si="3"/>
        <v>1607893.7030128192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1607893.7030128192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6666.656104304162</v>
      </c>
      <c r="L226" s="444">
        <f t="shared" ca="1" si="3"/>
        <v>1606664.1211373031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1606664.1211373031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6661.5328464895119</v>
      </c>
      <c r="L227" s="444">
        <f t="shared" ca="1" si="3"/>
        <v>1605429.4160039723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1605429.4160039723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6656.3882417673003</v>
      </c>
      <c r="L228" s="444">
        <f t="shared" ca="1" si="3"/>
        <v>1604189.5662659192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1604189.5662659192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6651.2222011920794</v>
      </c>
      <c r="L229" s="444">
        <f t="shared" ca="1" si="3"/>
        <v>1602944.5504872911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1602944.5504872911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6646.0346354477952</v>
      </c>
      <c r="L230" s="444">
        <f t="shared" ca="1" si="3"/>
        <v>1601694.3471429187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1601694.3471429187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6640.8254548462437</v>
      </c>
      <c r="L231" s="444">
        <f t="shared" ca="1" si="3"/>
        <v>1600438.9346179448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1600438.9346179448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6635.5945693255189</v>
      </c>
      <c r="L232" s="444">
        <f t="shared" ca="1" si="3"/>
        <v>1599178.29120745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1599178.29120745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6630.3418884484572</v>
      </c>
      <c r="L233" s="444">
        <f t="shared" ca="1" si="3"/>
        <v>1597912.3951160782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1597912.3951160782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6625.0673214010749</v>
      </c>
      <c r="L234" s="444">
        <f t="shared" ca="1" si="3"/>
        <v>1596641.2244576591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1596641.2244576591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6619.7707769909948</v>
      </c>
      <c r="L235" s="444">
        <f t="shared" ca="1" si="3"/>
        <v>1595364.7572548299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1595364.7572548299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6614.452163645873</v>
      </c>
      <c r="L236" s="444">
        <f t="shared" ca="1" si="3"/>
        <v>1594082.9714386554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1594082.9714386554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6609.1113894118134</v>
      </c>
      <c r="L237" s="444">
        <f t="shared" ca="1" si="3"/>
        <v>1592795.844848247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1592795.844848247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6603.748361951778</v>
      </c>
      <c r="L238" s="444">
        <f t="shared" ca="1" si="3"/>
        <v>1591503.3552303785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1591503.3552303785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6598.3629885439923</v>
      </c>
      <c r="L239" s="444">
        <f t="shared" ca="1" si="3"/>
        <v>1590205.4802391022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1590205.4802391022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6592.9551760803415</v>
      </c>
      <c r="L240" s="444">
        <f t="shared" ca="1" si="3"/>
        <v>1588902.1974353623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1588902.1974353623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6587.5248310647585</v>
      </c>
      <c r="L241" s="444">
        <f t="shared" ca="1" si="3"/>
        <v>1587593.4842866068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1587593.4842866068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6582.0718596116103</v>
      </c>
      <c r="L242" s="444">
        <f t="shared" ca="1" si="3"/>
        <v>1586279.3181663982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1586279.3181663982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6576.596167444075</v>
      </c>
      <c r="L243" s="444">
        <f t="shared" ca="1" si="3"/>
        <v>1584959.676354022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1584959.676354022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6571.0976598925072</v>
      </c>
      <c r="L244" s="444">
        <f t="shared" ca="1" si="3"/>
        <v>1583634.5360340942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1583634.5360340942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6565.576241892808</v>
      </c>
      <c r="L245" s="444">
        <f t="shared" ca="1" si="3"/>
        <v>1582303.8742961667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1582303.8742961667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6560.0318179847773</v>
      </c>
      <c r="L246" s="444">
        <f t="shared" ca="1" si="3"/>
        <v>1580967.6681343312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1580967.6681343312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6554.464292310462</v>
      </c>
      <c r="L247" s="444">
        <f t="shared" ca="1" si="3"/>
        <v>1579625.8944468214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1579625.8944468214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6548.8735686125046</v>
      </c>
      <c r="L248" s="444">
        <f t="shared" ca="1" si="3"/>
        <v>1578278.5300356138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1578278.5300356138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6543.259550232473</v>
      </c>
      <c r="L249" s="444">
        <f t="shared" ca="1" si="3"/>
        <v>1576925.551606026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1576925.551606026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6537.6221401091907</v>
      </c>
      <c r="L250" s="444">
        <f t="shared" ca="1" si="3"/>
        <v>1575566.9357663151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1575566.9357663151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6531.9612407770619</v>
      </c>
      <c r="L251" s="444">
        <f t="shared" ca="1" si="3"/>
        <v>1574202.6590272719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1574202.6590272719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6526.2767543643822</v>
      </c>
      <c r="L252" s="444">
        <f t="shared" ca="1" si="3"/>
        <v>1572832.697801816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1572832.697801816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6520.5685825916489</v>
      </c>
      <c r="L253" s="444">
        <f t="shared" ca="1" si="3"/>
        <v>1571457.0284045874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1571457.0284045874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6514.836626769863</v>
      </c>
      <c r="L254" s="444">
        <f t="shared" ca="1" si="3"/>
        <v>1570075.6270515372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1570075.6270515372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6509.0807877988209</v>
      </c>
      <c r="L255" s="444">
        <f t="shared" ca="1" si="3"/>
        <v>1568688.4698595158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1568688.4698595158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6503.3009661653978</v>
      </c>
      <c r="L256" s="444">
        <f t="shared" ca="1" si="3"/>
        <v>1567295.532845861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1567295.532845861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6497.4970619418364</v>
      </c>
      <c r="L257" s="444">
        <f t="shared" ca="1" si="3"/>
        <v>1565896.7919279826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1565896.7919279826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6491.6689747840101</v>
      </c>
      <c r="L258" s="444">
        <f t="shared" ca="1" si="3"/>
        <v>1564492.2229229463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1564492.2229229463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6485.8166039296921</v>
      </c>
      <c r="L259" s="444">
        <f t="shared" ca="1" si="3"/>
        <v>1563081.8015470558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1563081.8015470558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6479.9398481968146</v>
      </c>
      <c r="L260" s="444">
        <f t="shared" ca="1" si="3"/>
        <v>1561665.5034154325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1561665.5034154325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6474.0386059817174</v>
      </c>
      <c r="L261" s="444">
        <f t="shared" ca="1" si="3"/>
        <v>1560243.304041594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1560243.304041594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6468.1127752573911</v>
      </c>
      <c r="L262" s="444">
        <f t="shared" ca="1" si="3"/>
        <v>1558815.1788370311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1558815.1788370311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6462.1622535717124</v>
      </c>
      <c r="L263" s="444">
        <f t="shared" ref="L263:L517" ca="1" si="28">I263-J263+K263</f>
        <v>1557381.1031107826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1557381.1031107826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6456.1869380456765</v>
      </c>
      <c r="L264" s="444">
        <f t="shared" ca="1" si="28"/>
        <v>1555941.0520690081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1555941.0520690081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6450.1867253716164</v>
      </c>
      <c r="L265" s="444">
        <f t="shared" ca="1" si="28"/>
        <v>1554495.0008145594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1554495.0008145594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6444.1615118114132</v>
      </c>
      <c r="L266" s="444">
        <f t="shared" ca="1" si="28"/>
        <v>1553042.9243465506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1553042.9243465506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6438.1111931947098</v>
      </c>
      <c r="L267" s="444">
        <f t="shared" ca="1" si="28"/>
        <v>1551584.7975599251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1551584.7975599251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6432.0356649171035</v>
      </c>
      <c r="L268" s="444">
        <f t="shared" ca="1" si="28"/>
        <v>1550120.5952450221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1550120.5952450221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6425.934821938341</v>
      </c>
      <c r="L269" s="444">
        <f t="shared" ca="1" si="28"/>
        <v>1548650.2920871403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1548650.2920871403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6419.8085587804999</v>
      </c>
      <c r="L270" s="444">
        <f t="shared" ca="1" si="28"/>
        <v>1547173.8626661005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1547173.8626661005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6413.6567695261674</v>
      </c>
      <c r="L271" s="444">
        <f t="shared" ca="1" si="28"/>
        <v>1545691.2814558065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1545691.2814558065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6407.4793478166093</v>
      </c>
      <c r="L272" s="444">
        <f t="shared" ca="1" si="28"/>
        <v>1544202.5228238029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1544202.5228238029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6401.2761868499274</v>
      </c>
      <c r="L273" s="444">
        <f t="shared" ca="1" si="28"/>
        <v>1542707.5610308326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1542707.5610308326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6395.0471793792185</v>
      </c>
      <c r="L274" s="444">
        <f t="shared" ca="1" si="28"/>
        <v>1541206.3702303916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1541206.3702303916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6388.7922177107139</v>
      </c>
      <c r="L275" s="444">
        <f t="shared" ca="1" si="28"/>
        <v>1539698.9244682821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1539698.9244682821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6382.5111937019246</v>
      </c>
      <c r="L276" s="444">
        <f t="shared" ca="1" si="28"/>
        <v>1538185.1976821639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1538185.1976821639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6376.2039987597655</v>
      </c>
      <c r="L277" s="444">
        <f t="shared" ca="1" si="28"/>
        <v>1536665.1637011035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1536665.1637011035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6369.8705238386801</v>
      </c>
      <c r="L278" s="444">
        <f t="shared" ca="1" si="28"/>
        <v>1535138.7962451221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1535138.7962451221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6363.510659438758</v>
      </c>
      <c r="L279" s="444">
        <f t="shared" ca="1" si="28"/>
        <v>1533606.0689247407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1533606.0689247407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6357.124295603835</v>
      </c>
      <c r="L280" s="444">
        <f t="shared" ca="1" si="28"/>
        <v>1532066.9552405244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1532066.9552405244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6350.7113219196008</v>
      </c>
      <c r="L281" s="444">
        <f t="shared" ca="1" si="28"/>
        <v>1530521.4285826238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1530521.4285826238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6344.2716275116818</v>
      </c>
      <c r="L282" s="444">
        <f t="shared" ca="1" si="28"/>
        <v>1528969.4622303152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1528969.4622303152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6337.8051010437293</v>
      </c>
      <c r="L283" s="444">
        <f t="shared" ca="1" si="28"/>
        <v>1527411.0293515387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1527411.0293515387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6331.3116307154942</v>
      </c>
      <c r="L284" s="444">
        <f t="shared" ca="1" si="28"/>
        <v>1525846.1030024339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1525846.1030024339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6324.7911042608903</v>
      </c>
      <c r="L285" s="444">
        <f t="shared" ca="1" si="28"/>
        <v>1524274.6561268745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1524274.6561268745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6318.2434089460594</v>
      </c>
      <c r="L286" s="444">
        <f t="shared" ca="1" si="28"/>
        <v>1522696.6615560004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1522696.6615560004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6311.6684315674174</v>
      </c>
      <c r="L287" s="444">
        <f t="shared" ca="1" si="28"/>
        <v>1521112.0920077476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1521112.0920077476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6305.0660584496973</v>
      </c>
      <c r="L288" s="444">
        <f t="shared" ca="1" si="28"/>
        <v>1519520.9200863771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1519520.9200863771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6298.4361754439869</v>
      </c>
      <c r="L289" s="444">
        <f t="shared" ca="1" si="28"/>
        <v>1517923.1182820008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1517923.1182820008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6291.7786679257524</v>
      </c>
      <c r="L290" s="444">
        <f t="shared" ca="1" si="28"/>
        <v>1516318.6589701064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1516318.6589701064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6285.0934207928585</v>
      </c>
      <c r="L291" s="444">
        <f t="shared" ca="1" si="28"/>
        <v>1514707.514411079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1514707.514411079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6278.3803184635781</v>
      </c>
      <c r="L292" s="444">
        <f t="shared" ca="1" si="28"/>
        <v>1513089.6567497223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1513089.6567497223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6271.6392448745919</v>
      </c>
      <c r="L293" s="444">
        <f t="shared" ca="1" si="28"/>
        <v>1511465.0580147768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1511465.0580147768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6264.8700834789852</v>
      </c>
      <c r="L294" s="444">
        <f t="shared" ca="1" si="28"/>
        <v>1509833.6901184355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1509833.6901184355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6258.0727172442303</v>
      </c>
      <c r="L295" s="444">
        <f t="shared" ca="1" si="28"/>
        <v>1508195.5248558596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1508195.5248558596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6251.2470286501639</v>
      </c>
      <c r="L296" s="444">
        <f t="shared" ca="1" si="28"/>
        <v>1506550.5339046896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1506550.5339046896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6244.3928996869554</v>
      </c>
      <c r="L297" s="444">
        <f t="shared" ca="1" si="28"/>
        <v>1504898.6888245563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1504898.6888245563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6237.5102118530667</v>
      </c>
      <c r="L298" s="444">
        <f t="shared" ca="1" si="28"/>
        <v>1503239.9610565891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1503239.9610565891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6230.5988461532033</v>
      </c>
      <c r="L299" s="444">
        <f t="shared" ca="1" si="28"/>
        <v>1501574.321922922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1501574.321922922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6223.6586830962578</v>
      </c>
      <c r="L300" s="444">
        <f t="shared" ca="1" si="28"/>
        <v>1499901.7426261981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1499901.7426261981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6216.6896026932409</v>
      </c>
      <c r="L301" s="444">
        <f t="shared" ca="1" si="28"/>
        <v>1498222.1942490712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1498222.1942490712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6209.691484455212</v>
      </c>
      <c r="L302" s="444">
        <f t="shared" ca="1" si="28"/>
        <v>1496535.6477537062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1496535.6477537062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6202.6642073911917</v>
      </c>
      <c r="L303" s="444">
        <f t="shared" ca="1" si="28"/>
        <v>1494842.0739812772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1494842.0739812772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6195.6076500060708</v>
      </c>
      <c r="L304" s="444">
        <f t="shared" ca="1" si="28"/>
        <v>1493141.4436514629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1493141.4436514629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6188.5216902985112</v>
      </c>
      <c r="L305" s="444">
        <f t="shared" ca="1" si="28"/>
        <v>1491433.7273619412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1491433.7273619412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6181.4062057588371</v>
      </c>
      <c r="L306" s="444">
        <f t="shared" ca="1" si="28"/>
        <v>1489718.8955878799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1489718.8955878799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6174.2610733669153</v>
      </c>
      <c r="L307" s="444">
        <f t="shared" ca="1" si="28"/>
        <v>1487996.9186814267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1487996.9186814267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6167.0861695900267</v>
      </c>
      <c r="L308" s="444">
        <f t="shared" ca="1" si="28"/>
        <v>1486267.7668711965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1486267.7668711965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6159.8813703807346</v>
      </c>
      <c r="L309" s="444">
        <f t="shared" ca="1" si="28"/>
        <v>1484531.410261757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1484531.410261757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6152.6465511747365</v>
      </c>
      <c r="L310" s="444">
        <f t="shared" ca="1" si="28"/>
        <v>1482787.8188331116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1482787.8188331116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6145.3815868887141</v>
      </c>
      <c r="L311" s="444">
        <f t="shared" ca="1" si="28"/>
        <v>1481036.9624401801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1481036.9624401801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6138.0863519181657</v>
      </c>
      <c r="L312" s="444">
        <f t="shared" ca="1" si="28"/>
        <v>1479278.810812278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1479278.810812278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6130.7607201352403</v>
      </c>
      <c r="L313" s="444">
        <f t="shared" ca="1" si="28"/>
        <v>1477513.3335525929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1477513.3335525929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6123.4045648865531</v>
      </c>
      <c r="L314" s="444">
        <f t="shared" ca="1" si="28"/>
        <v>1475740.5001376593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1475740.5001376593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6116.0177589909963</v>
      </c>
      <c r="L315" s="444">
        <f t="shared" ca="1" si="28"/>
        <v>1473960.2799168301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1473960.2799168301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6108.6001747375412</v>
      </c>
      <c r="L316" s="444">
        <f t="shared" ca="1" si="28"/>
        <v>1472172.6421117475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1472172.6421117475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6101.1516838830303</v>
      </c>
      <c r="L317" s="444">
        <f t="shared" ca="1" si="28"/>
        <v>1470377.5558158103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1470377.5558158103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6093.6721576499585</v>
      </c>
      <c r="L318" s="444">
        <f t="shared" ca="1" si="28"/>
        <v>1468574.98999364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1468574.98999364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6086.1614667242493</v>
      </c>
      <c r="L319" s="444">
        <f t="shared" ca="1" si="28"/>
        <v>1466764.913480544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1466764.913480544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6078.6194812530157</v>
      </c>
      <c r="L320" s="444">
        <f t="shared" ca="1" si="28"/>
        <v>1464947.2949819767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1464947.2949819767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6071.0460708423188</v>
      </c>
      <c r="L321" s="444">
        <f t="shared" ca="1" si="28"/>
        <v>1463122.1030729988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1463122.1030729988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6063.4411045549105</v>
      </c>
      <c r="L322" s="444">
        <f t="shared" ca="1" si="28"/>
        <v>1461289.3061977334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1461289.3061977334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6055.8044509079718</v>
      </c>
      <c r="L323" s="444">
        <f t="shared" ca="1" si="28"/>
        <v>1459448.8726688211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1459448.8726688211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6048.1359778708375</v>
      </c>
      <c r="L324" s="444">
        <f t="shared" ca="1" si="28"/>
        <v>1457600.7706668717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1457600.7706668717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6040.4355528627148</v>
      </c>
      <c r="L325" s="444">
        <f t="shared" ca="1" si="28"/>
        <v>1455744.9682399142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1455744.9682399142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6032.7030427503914</v>
      </c>
      <c r="L326" s="444">
        <f t="shared" ca="1" si="28"/>
        <v>1453881.4333028444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1453881.4333028444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6024.9383138459343</v>
      </c>
      <c r="L327" s="444">
        <f t="shared" ca="1" si="28"/>
        <v>1452010.1336368702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1452010.1336368702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6017.1412319043748</v>
      </c>
      <c r="L328" s="444">
        <f t="shared" ca="1" si="28"/>
        <v>1450131.0368889542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1450131.0368889542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6009.3116621213912</v>
      </c>
      <c r="L329" s="444">
        <f t="shared" ca="1" si="28"/>
        <v>1448244.1105712554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1448244.1105712554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6001.4494691309801</v>
      </c>
      <c r="L330" s="444">
        <f t="shared" ca="1" si="28"/>
        <v>1446349.3220605662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1446349.3220605662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5993.5545170031082</v>
      </c>
      <c r="L331" s="444">
        <f t="shared" ca="1" si="28"/>
        <v>1444446.6385977489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1444446.6385977489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5985.6266692413692</v>
      </c>
      <c r="L332" s="444">
        <f t="shared" ca="1" si="28"/>
        <v>1442536.0272871701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1442536.0272871701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5977.6657887806241</v>
      </c>
      <c r="L333" s="444">
        <f t="shared" ca="1" si="28"/>
        <v>1440617.4550961305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1440617.4550961305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5969.6717379846259</v>
      </c>
      <c r="L334" s="444">
        <f t="shared" ca="1" si="28"/>
        <v>1438690.8888542948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1438690.8888542948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5961.6443786436439</v>
      </c>
      <c r="L335" s="444">
        <f t="shared" ca="1" si="28"/>
        <v>1436756.2952531183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1436756.2952531183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5953.5835719720753</v>
      </c>
      <c r="L336" s="444">
        <f t="shared" ca="1" si="28"/>
        <v>1434813.6408452701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1434813.6408452701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5945.4891786060416</v>
      </c>
      <c r="L337" s="444">
        <f t="shared" ca="1" si="28"/>
        <v>1432862.892044056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1432862.892044056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5937.3610586009818</v>
      </c>
      <c r="L338" s="444">
        <f t="shared" ca="1" si="28"/>
        <v>1430904.0151228367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1430904.0151228367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5929.1990714292351</v>
      </c>
      <c r="L339" s="444">
        <f t="shared" ca="1" si="28"/>
        <v>1428936.9762144457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1428936.9762144457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5921.0030759776055</v>
      </c>
      <c r="L340" s="444">
        <f t="shared" ca="1" si="28"/>
        <v>1426961.741310603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1426961.741310603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5912.7729305449284</v>
      </c>
      <c r="L341" s="444">
        <f t="shared" ca="1" si="28"/>
        <v>1424978.2762613278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1424978.2762613278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5904.5084928396145</v>
      </c>
      <c r="L342" s="444">
        <f t="shared" ca="1" si="28"/>
        <v>1422986.5467743471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1422986.5467743471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5896.209619977195</v>
      </c>
      <c r="L343" s="444">
        <f t="shared" ca="1" si="28"/>
        <v>1420986.5184145041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1420986.5184145041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5887.8761684778492</v>
      </c>
      <c r="L344" s="444">
        <f t="shared" ca="1" si="28"/>
        <v>1418978.1566031617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1418978.1566031617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5879.5079942639231</v>
      </c>
      <c r="L345" s="444">
        <f t="shared" ca="1" si="28"/>
        <v>1416961.4266176054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1416961.4266176054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5871.1049526574379</v>
      </c>
      <c r="L346" s="444">
        <f t="shared" ca="1" si="28"/>
        <v>1414936.2935904425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1414936.2935904425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5862.6668983775926</v>
      </c>
      <c r="L347" s="444">
        <f t="shared" ca="1" si="28"/>
        <v>1412902.722509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1412902.722509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5854.1936855382492</v>
      </c>
      <c r="L348" s="444">
        <f t="shared" ca="1" si="28"/>
        <v>1410860.6782147179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1410860.6782147179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5845.6851676454071</v>
      </c>
      <c r="L349" s="444">
        <f t="shared" ca="1" si="28"/>
        <v>1408810.125402543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1408810.125402543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5837.1411975946785</v>
      </c>
      <c r="L350" s="444">
        <f t="shared" ca="1" si="28"/>
        <v>1406751.0286203173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1406751.0286203173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5828.5616276687379</v>
      </c>
      <c r="L351" s="444">
        <f t="shared" ca="1" si="28"/>
        <v>1404683.3522681659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1404683.3522681659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5819.9463095347737</v>
      </c>
      <c r="L352" s="444">
        <f t="shared" ca="1" si="28"/>
        <v>1402607.0605978805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1402607.0605978805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5811.2950942419175</v>
      </c>
      <c r="L353" s="444">
        <f t="shared" ca="1" si="28"/>
        <v>1400522.1177123021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1400522.1177123021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5802.607832218675</v>
      </c>
      <c r="L354" s="444">
        <f t="shared" ca="1" si="28"/>
        <v>1398428.4875647007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1398428.4875647007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5793.8843732703353</v>
      </c>
      <c r="L355" s="444">
        <f t="shared" ca="1" si="28"/>
        <v>1396326.1339581509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1396326.1339581509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5785.1245665763772</v>
      </c>
      <c r="L356" s="444">
        <f t="shared" ca="1" si="28"/>
        <v>1394215.0205449071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1394215.0205449071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5776.328260687862</v>
      </c>
      <c r="L357" s="444">
        <f t="shared" ca="1" si="28"/>
        <v>1392095.1108257747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1392095.1108257747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5767.49530352481</v>
      </c>
      <c r="L358" s="444">
        <f t="shared" ca="1" si="28"/>
        <v>1389966.3681494794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1389966.3681494794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5758.6255423735802</v>
      </c>
      <c r="L359" s="444">
        <f t="shared" ca="1" si="28"/>
        <v>1387828.7557120328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1387828.7557120328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5749.7188238842191</v>
      </c>
      <c r="L360" s="444">
        <f t="shared" ca="1" si="28"/>
        <v>1385682.2365560967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1385682.2365560967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5740.7749940678186</v>
      </c>
      <c r="L361" s="444">
        <f t="shared" ca="1" si="28"/>
        <v>1383526.7735703443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1383526.7735703443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5731.7938982938504</v>
      </c>
      <c r="L362" s="444">
        <f t="shared" ca="1" si="28"/>
        <v>1381362.3294888178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1381362.3294888178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5722.7753812874898</v>
      </c>
      <c r="L363" s="444">
        <f t="shared" ca="1" si="28"/>
        <v>1379188.8668902852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1379188.8668902852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5713.7192871269372</v>
      </c>
      <c r="L364" s="444">
        <f t="shared" ca="1" si="28"/>
        <v>1377006.348197592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1377006.348197592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5704.6254592407158</v>
      </c>
      <c r="L365" s="444">
        <f t="shared" ca="1" si="28"/>
        <v>1374814.7356770125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1374814.7356770125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5695.4937404049679</v>
      </c>
      <c r="L366" s="444">
        <f t="shared" ca="1" si="28"/>
        <v>1372613.9914375972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1372613.9914375972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5686.3239727407372</v>
      </c>
      <c r="L367" s="444">
        <f t="shared" ca="1" si="28"/>
        <v>1370404.0774305176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1370404.0774305176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5677.1159977112393</v>
      </c>
      <c r="L368" s="444">
        <f t="shared" ca="1" si="28"/>
        <v>1368184.9554484086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1368184.9554484086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5667.8696561191182</v>
      </c>
      <c r="L369" s="444">
        <f t="shared" ca="1" si="28"/>
        <v>1365956.5871247074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1365956.5871247074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5658.5847881036962</v>
      </c>
      <c r="L370" s="444">
        <f t="shared" ca="1" si="28"/>
        <v>1363718.9339329908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1363718.9339329908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5649.2612331382106</v>
      </c>
      <c r="L371" s="444">
        <f t="shared" ca="1" si="28"/>
        <v>1361471.9571863087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1361471.9571863087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5639.8988300270348</v>
      </c>
      <c r="L372" s="444">
        <f t="shared" ca="1" si="28"/>
        <v>1359215.6180365155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1359215.6180365155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5630.4974169028974</v>
      </c>
      <c r="L373" s="444">
        <f t="shared" ca="1" si="28"/>
        <v>1356949.8774735981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1356949.8774735981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5621.0568312240748</v>
      </c>
      <c r="L374" s="444">
        <f t="shared" ca="1" si="28"/>
        <v>1354674.696325002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1354674.696325002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5611.5769097715911</v>
      </c>
      <c r="L375" s="444">
        <f t="shared" ca="1" si="28"/>
        <v>1352390.0352549534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1352390.0352549534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5602.0574886463883</v>
      </c>
      <c r="L376" s="444">
        <f t="shared" ca="1" si="28"/>
        <v>1350095.8547637796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1350095.8547637796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5592.498403266497</v>
      </c>
      <c r="L377" s="444">
        <f t="shared" ca="1" si="28"/>
        <v>1347792.1151872259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1347792.1151872259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5582.8994883641899</v>
      </c>
      <c r="L378" s="444">
        <f t="shared" ca="1" si="28"/>
        <v>1345478.7766957697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1345478.7766957697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5573.2605779831229</v>
      </c>
      <c r="L379" s="444">
        <f t="shared" ca="1" si="28"/>
        <v>1343155.7992939327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1343155.7992939327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5563.5815054754685</v>
      </c>
      <c r="L380" s="444">
        <f t="shared" ca="1" si="28"/>
        <v>1340823.1428195881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1340823.1428195881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5553.8621034990329</v>
      </c>
      <c r="L381" s="444">
        <f t="shared" ca="1" si="28"/>
        <v>1338480.7669432668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1338480.7669432668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5544.1022040143607</v>
      </c>
      <c r="L382" s="444">
        <f t="shared" ca="1" si="28"/>
        <v>1336128.6311674609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1336128.6311674609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5534.3016382818359</v>
      </c>
      <c r="L383" s="444">
        <f t="shared" ca="1" si="28"/>
        <v>1333766.6948259226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1333766.6948259226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5524.4602368587603</v>
      </c>
      <c r="L384" s="444">
        <f t="shared" ca="1" si="28"/>
        <v>1331394.9170829612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1331394.9170829612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5514.577829596421</v>
      </c>
      <c r="L385" s="444">
        <f t="shared" ca="1" si="28"/>
        <v>1329013.2569327373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1329013.2569327373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5504.6542456371544</v>
      </c>
      <c r="L386" s="444">
        <f t="shared" ca="1" si="28"/>
        <v>1326621.6731985542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1326621.6731985542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5494.6893134113916</v>
      </c>
      <c r="L387" s="444">
        <f t="shared" ca="1" si="28"/>
        <v>1324220.1245321454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1324220.1245321454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5484.682860634688</v>
      </c>
      <c r="L388" s="444">
        <f t="shared" ca="1" si="28"/>
        <v>1321808.56941296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1321808.56941296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5474.6347143047487</v>
      </c>
      <c r="L389" s="444">
        <f t="shared" ca="1" si="28"/>
        <v>1319386.9661474444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1319386.9661474444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5464.5447006984341</v>
      </c>
      <c r="L390" s="444">
        <f t="shared" ca="1" si="28"/>
        <v>1316955.2728683227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1316955.2728683227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5454.4126453687604</v>
      </c>
      <c r="L391" s="444">
        <f t="shared" ca="1" si="28"/>
        <v>1314513.4475338713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1314513.4475338713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5444.2383731418795</v>
      </c>
      <c r="L392" s="444">
        <f t="shared" ca="1" si="28"/>
        <v>1312061.447927193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1312061.447927193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5434.0217081140536</v>
      </c>
      <c r="L393" s="444">
        <f t="shared" ca="1" si="28"/>
        <v>1309599.2316554869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1309599.2316554869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5423.7624736486105</v>
      </c>
      <c r="L394" s="444">
        <f t="shared" ca="1" si="28"/>
        <v>1307126.7561493153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1307126.7561493153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5413.4604923728957</v>
      </c>
      <c r="L395" s="444">
        <f t="shared" ca="1" si="28"/>
        <v>1304643.978661868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1304643.978661868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5403.1155861751995</v>
      </c>
      <c r="L396" s="444">
        <f t="shared" ca="1" si="28"/>
        <v>1302150.8562682229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1302150.8562682229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5392.7275762016779</v>
      </c>
      <c r="L397" s="444">
        <f t="shared" ca="1" si="28"/>
        <v>1299647.3458646045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1299647.3458646045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5382.2962828532673</v>
      </c>
      <c r="L398" s="444">
        <f t="shared" ca="1" si="28"/>
        <v>1297133.4041676375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1297133.4041676375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5371.8215257825714</v>
      </c>
      <c r="L399" s="444">
        <f t="shared" ca="1" si="28"/>
        <v>1294608.9877135998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1294608.9877135998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5361.3031238907479</v>
      </c>
      <c r="L400" s="444">
        <f t="shared" ca="1" si="28"/>
        <v>1292074.0528576702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1292074.0528576702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5350.7408953243748</v>
      </c>
      <c r="L401" s="444">
        <f t="shared" ca="1" si="28"/>
        <v>1289528.5557731744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1289528.5557731744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5340.1346574723093</v>
      </c>
      <c r="L402" s="444">
        <f t="shared" ca="1" si="28"/>
        <v>1286972.4524508265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1286972.4524508265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5329.484226962526</v>
      </c>
      <c r="L403" s="444">
        <f t="shared" ca="1" si="28"/>
        <v>1284405.6986979689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1284405.6986979689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5318.7894196589523</v>
      </c>
      <c r="L404" s="444">
        <f t="shared" ca="1" si="28"/>
        <v>1281828.2501378076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1281828.2501378076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5308.0500506582803</v>
      </c>
      <c r="L405" s="444">
        <f t="shared" ca="1" si="28"/>
        <v>1279240.0622086455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1279240.0622086455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5297.2659342867719</v>
      </c>
      <c r="L406" s="444">
        <f t="shared" ca="1" si="28"/>
        <v>1276641.0901631122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1276641.0901631122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5286.4368840970492</v>
      </c>
      <c r="L407" s="444">
        <f t="shared" ca="1" si="28"/>
        <v>1274031.289067389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1274031.289067389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5275.5627128648694</v>
      </c>
      <c r="L408" s="444">
        <f t="shared" ca="1" si="28"/>
        <v>1271410.6138004337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1271410.6138004337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5264.6432325858896</v>
      </c>
      <c r="L409" s="444">
        <f t="shared" ca="1" si="28"/>
        <v>1268779.0190531993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1268779.0190531993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5253.6782544724128</v>
      </c>
      <c r="L410" s="444">
        <f t="shared" ca="1" si="28"/>
        <v>1266136.4593278514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1266136.4593278514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5242.6675889501303</v>
      </c>
      <c r="L411" s="444">
        <f t="shared" ca="1" si="28"/>
        <v>1263482.8889369813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1263482.8889369813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5231.6110456548377</v>
      </c>
      <c r="L412" s="444">
        <f t="shared" ca="1" si="28"/>
        <v>1260818.262002816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1260818.262002816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5220.5084334291487</v>
      </c>
      <c r="L413" s="444">
        <f t="shared" ca="1" si="28"/>
        <v>1258142.5324564248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1258142.5324564248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5209.3595603191852</v>
      </c>
      <c r="L414" s="444">
        <f t="shared" ca="1" si="28"/>
        <v>1255455.6540369238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1255455.6540369238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5198.164233571265</v>
      </c>
      <c r="L415" s="444">
        <f t="shared" ca="1" si="28"/>
        <v>1252757.5802906747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1252757.5802906747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5186.9222596285599</v>
      </c>
      <c r="L416" s="444">
        <f t="shared" ca="1" si="28"/>
        <v>1250048.264570483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1250048.264570483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5175.6334441277613</v>
      </c>
      <c r="L417" s="444">
        <f t="shared" ca="1" si="28"/>
        <v>1247327.6600347906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1247327.6600347906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5164.29759189571</v>
      </c>
      <c r="L418" s="444">
        <f t="shared" ca="1" si="28"/>
        <v>1244595.7196468662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1244595.7196468662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5152.9145069460246</v>
      </c>
      <c r="L419" s="444">
        <f t="shared" ca="1" si="28"/>
        <v>1241852.396173992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1241852.396173992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5141.4839924757152</v>
      </c>
      <c r="L420" s="444">
        <f t="shared" ca="1" si="28"/>
        <v>1239097.6421866475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1239097.6421866475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5130.0058508617803</v>
      </c>
      <c r="L421" s="444">
        <f t="shared" ca="1" si="28"/>
        <v>1236331.4100576891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1236331.4100576891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5118.4798836577866</v>
      </c>
      <c r="L422" s="444">
        <f t="shared" ca="1" si="28"/>
        <v>1233553.6519615266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1233553.6519615266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5106.9058915904434</v>
      </c>
      <c r="L423" s="444">
        <f t="shared" ca="1" si="28"/>
        <v>1230764.3198732969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1230764.3198732969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5095.2836745561526</v>
      </c>
      <c r="L424" s="444">
        <f t="shared" ca="1" si="28"/>
        <v>1227963.3655680327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1227963.3655680327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5083.6130316175522</v>
      </c>
      <c r="L425" s="444">
        <f t="shared" ca="1" si="28"/>
        <v>1225150.7406198301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1225150.7406198301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5071.8937610000412</v>
      </c>
      <c r="L426" s="444">
        <f t="shared" ca="1" si="28"/>
        <v>1222326.39640101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1222326.39640101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5060.1256600882907</v>
      </c>
      <c r="L427" s="444">
        <f t="shared" ca="1" si="28"/>
        <v>1219490.2840812781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1219490.2840812781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5048.3085254227408</v>
      </c>
      <c r="L428" s="444">
        <f t="shared" ca="1" si="28"/>
        <v>1216642.3546268807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1216642.3546268807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5036.442152696085</v>
      </c>
      <c r="L429" s="444">
        <f t="shared" ca="1" si="28"/>
        <v>1213782.5587997567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1213782.5587997567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5024.5263367497355</v>
      </c>
      <c r="L430" s="444">
        <f t="shared" ca="1" si="28"/>
        <v>1210910.8471566862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1210910.8471566862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5012.5608715702747</v>
      </c>
      <c r="L431" s="444">
        <f t="shared" ca="1" si="28"/>
        <v>1208027.1700484364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1208027.1700484364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5000.5455502859004</v>
      </c>
      <c r="L432" s="444">
        <f t="shared" ca="1" si="28"/>
        <v>1205131.477618902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1205131.477618902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4988.4801651628404</v>
      </c>
      <c r="L433" s="444">
        <f t="shared" ca="1" si="28"/>
        <v>1202223.7198042446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1202223.7198042446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4976.3645076017683</v>
      </c>
      <c r="L434" s="444">
        <f t="shared" ca="1" si="28"/>
        <v>1199303.8463320262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1199303.8463320262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4964.1983681341917</v>
      </c>
      <c r="L435" s="444">
        <f t="shared" ca="1" si="28"/>
        <v>1196371.8067203402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1196371.8067203402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4951.9815364188325</v>
      </c>
      <c r="L436" s="444">
        <f t="shared" ca="1" si="28"/>
        <v>1193427.5502769388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1193427.5502769388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4939.7138012379937</v>
      </c>
      <c r="L437" s="444">
        <f t="shared" ca="1" si="28"/>
        <v>1190471.0260983566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1190471.0260983566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4927.394950493901</v>
      </c>
      <c r="L438" s="444">
        <f t="shared" ca="1" si="28"/>
        <v>1187502.1830690303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1187502.1830690303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4915.0247712050423</v>
      </c>
      <c r="L439" s="444">
        <f t="shared" ca="1" si="28"/>
        <v>1184520.9698604152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1184520.9698604152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4902.6030495024788</v>
      </c>
      <c r="L440" s="444">
        <f t="shared" ca="1" si="28"/>
        <v>1181527.3349300975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1181527.3349300975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4890.1295706261553</v>
      </c>
      <c r="L441" s="444">
        <f t="shared" ca="1" si="28"/>
        <v>1178521.2265209034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1178521.2265209034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4877.6041189211801</v>
      </c>
      <c r="L442" s="444">
        <f t="shared" ca="1" si="28"/>
        <v>1175502.5926600043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1175502.5926600043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4865.0264778340998</v>
      </c>
      <c r="L443" s="444">
        <f t="shared" ca="1" si="28"/>
        <v>1172471.3811580183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1172471.3811580183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4852.3964299091585</v>
      </c>
      <c r="L444" s="444">
        <f t="shared" ca="1" si="28"/>
        <v>1169427.5396081072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1169427.5396081072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4839.7137567845293</v>
      </c>
      <c r="L445" s="444">
        <f t="shared" ca="1" si="28"/>
        <v>1166371.0153850715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1166371.0153850715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4826.9782391885474</v>
      </c>
      <c r="L446" s="444">
        <f t="shared" ca="1" si="28"/>
        <v>1163301.7556444397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1163301.7556444397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4814.1896569359142</v>
      </c>
      <c r="L447" s="444">
        <f t="shared" ca="1" si="28"/>
        <v>1160219.7073215554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1160219.7073215554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4801.3477889238966</v>
      </c>
      <c r="L448" s="444">
        <f t="shared" ca="1" si="28"/>
        <v>1157124.817130659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1157124.817130659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4788.4524131284952</v>
      </c>
      <c r="L449" s="444">
        <f t="shared" ca="1" si="28"/>
        <v>1154017.0315639672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1154017.0315639672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4775.5033066006126</v>
      </c>
      <c r="L450" s="444">
        <f t="shared" ca="1" si="28"/>
        <v>1150896.2968907475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1150896.2968907475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4762.5002454621972</v>
      </c>
      <c r="L451" s="444">
        <f t="shared" ca="1" si="28"/>
        <v>1147762.5591563894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1147762.5591563894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4749.4430049023713</v>
      </c>
      <c r="L452" s="444">
        <f t="shared" ca="1" si="28"/>
        <v>1144615.7641814717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1144615.7641814717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4736.3313591735478</v>
      </c>
      <c r="L453" s="444">
        <f t="shared" ca="1" si="28"/>
        <v>1141455.8575608251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1141455.8575608251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4723.16508158752</v>
      </c>
      <c r="L454" s="444">
        <f t="shared" ca="1" si="28"/>
        <v>1138282.7846625925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1138282.7846625925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4709.9439445115513</v>
      </c>
      <c r="L455" s="444">
        <f t="shared" ca="1" si="28"/>
        <v>1135096.4906272837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1135096.4906272837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4696.6677193644309</v>
      </c>
      <c r="L456" s="444">
        <f t="shared" ca="1" si="28"/>
        <v>1131896.9203668279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1131896.9203668279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4683.3361766125317</v>
      </c>
      <c r="L457" s="444">
        <f t="shared" ca="1" si="28"/>
        <v>1128684.0185636203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1128684.0185636203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4669.9490857658338</v>
      </c>
      <c r="L458" s="444">
        <f t="shared" ca="1" si="28"/>
        <v>1125457.7296695658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1125457.7296695658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4656.50621537394</v>
      </c>
      <c r="L459" s="444">
        <f t="shared" ca="1" si="28"/>
        <v>1122217.9979051196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1122217.9979051196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4643.0073330220803</v>
      </c>
      <c r="L460" s="444">
        <f t="shared" ca="1" si="28"/>
        <v>1118964.7672583214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1118964.7672583214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4629.4522053270884</v>
      </c>
      <c r="L461" s="444">
        <f t="shared" ca="1" si="28"/>
        <v>1115697.9814838283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1115697.9814838283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4615.8405979333666</v>
      </c>
      <c r="L462" s="444">
        <f t="shared" ca="1" si="28"/>
        <v>1112417.5841019414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1112417.5841019414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4602.1722755088385</v>
      </c>
      <c r="L463" s="444">
        <f t="shared" ca="1" si="28"/>
        <v>1109123.51839763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1109123.51839763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4588.4470017408739</v>
      </c>
      <c r="L464" s="444">
        <f t="shared" ca="1" si="28"/>
        <v>1105815.7274195505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1105815.7274195505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4574.6645393322096</v>
      </c>
      <c r="L465" s="444">
        <f t="shared" ca="1" si="28"/>
        <v>1102494.1539790626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1102494.1539790626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4560.8246499968427</v>
      </c>
      <c r="L466" s="444">
        <f t="shared" ca="1" si="28"/>
        <v>1099158.7406492392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1099158.7406492392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4546.9270944559121</v>
      </c>
      <c r="L467" s="444">
        <f t="shared" ca="1" si="28"/>
        <v>1095809.4297638747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1095809.4297638747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4532.9716324335604</v>
      </c>
      <c r="L468" s="444">
        <f t="shared" ca="1" si="28"/>
        <v>1092446.1634164881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1092446.1634164881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4518.9580226527823</v>
      </c>
      <c r="L469" s="444">
        <f t="shared" ca="1" si="28"/>
        <v>1089068.8834593208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1089068.8834593208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4504.8860228312524</v>
      </c>
      <c r="L470" s="444">
        <f t="shared" ca="1" si="28"/>
        <v>1085677.5315023318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1085677.5315023318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4490.7553896771315</v>
      </c>
      <c r="L471" s="444">
        <f t="shared" ca="1" si="28"/>
        <v>1082272.0489121887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1082272.0489121887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4476.5658788848687</v>
      </c>
      <c r="L472" s="444">
        <f t="shared" ca="1" si="28"/>
        <v>1078852.3768112534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1078852.3768112534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4462.3172451309711</v>
      </c>
      <c r="L473" s="444">
        <f t="shared" ca="1" si="28"/>
        <v>1075418.456076564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1075418.456076564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4448.0092420697656</v>
      </c>
      <c r="L474" s="444">
        <f t="shared" ca="1" si="28"/>
        <v>1071970.2273388135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1071970.2273388135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4433.641622329138</v>
      </c>
      <c r="L475" s="444">
        <f t="shared" ca="1" si="28"/>
        <v>1068507.6309813224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1068507.6309813224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4419.2141375062592</v>
      </c>
      <c r="L476" s="444">
        <f t="shared" ca="1" si="28"/>
        <v>1065030.6071390084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1065030.6071390084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4404.7265381632842</v>
      </c>
      <c r="L477" s="444">
        <f t="shared" ca="1" si="28"/>
        <v>1061539.0956973515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1061539.0956973515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4390.1785738230465</v>
      </c>
      <c r="L478" s="444">
        <f t="shared" ca="1" si="28"/>
        <v>1058033.0362913543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1058033.0362913543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4375.5699929647253</v>
      </c>
      <c r="L479" s="444">
        <f t="shared" ca="1" si="28"/>
        <v>1054512.3683044987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1054512.3683044987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4360.9005430194939</v>
      </c>
      <c r="L480" s="444">
        <f t="shared" ca="1" si="28"/>
        <v>1050977.0308676979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1050977.0308676979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4346.169970366157</v>
      </c>
      <c r="L481" s="444">
        <f t="shared" ca="1" si="28"/>
        <v>1047426.9628582438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1047426.9628582438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4331.3780203267643</v>
      </c>
      <c r="L482" s="444">
        <f t="shared" ca="1" si="28"/>
        <v>1043862.1028987503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1043862.1028987503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4316.5244371622084</v>
      </c>
      <c r="L483" s="444">
        <f t="shared" ca="1" si="28"/>
        <v>1040282.3893560923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1040282.3893560923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4301.6089640678001</v>
      </c>
      <c r="L484" s="444">
        <f t="shared" ca="1" si="28"/>
        <v>1036687.7603403399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1036687.7603403399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4286.6313431688313</v>
      </c>
      <c r="L485" s="444">
        <f t="shared" ca="1" si="28"/>
        <v>1033078.1537036884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1033078.1537036884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4271.5913155161179</v>
      </c>
      <c r="L486" s="444">
        <f t="shared" ca="1" si="28"/>
        <v>1029453.5070393843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1029453.5070393843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4256.4886210815166</v>
      </c>
      <c r="L487" s="444">
        <f t="shared" ca="1" si="28"/>
        <v>1025813.7576806457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1025813.7576806457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4241.3229987534396</v>
      </c>
      <c r="L488" s="444">
        <f t="shared" ca="1" si="28"/>
        <v>1022158.8426995788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1022158.8426995788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4226.0941863323278</v>
      </c>
      <c r="L489" s="444">
        <f t="shared" ca="1" si="28"/>
        <v>1018488.6989060909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1018488.6989060909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4210.801920526128</v>
      </c>
      <c r="L490" s="444">
        <f t="shared" ca="1" si="28"/>
        <v>1014803.2628467968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1014803.2628467968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4195.4459369457354</v>
      </c>
      <c r="L491" s="444">
        <f t="shared" ca="1" si="28"/>
        <v>1011102.4708039223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1011102.4708039223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4180.0259701004252</v>
      </c>
      <c r="L492" s="444">
        <f t="shared" ca="1" si="28"/>
        <v>1007386.2587942025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1007386.2587942025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4164.5417533932596</v>
      </c>
      <c r="L493" s="444">
        <f t="shared" ca="1" si="28"/>
        <v>1003654.5625677755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1003654.5625677755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4148.9930191164794</v>
      </c>
      <c r="L494" s="444">
        <f t="shared" ca="1" si="28"/>
        <v>999907.31760707172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999907.31760707172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4133.3794984468814</v>
      </c>
      <c r="L495" s="444">
        <f t="shared" ca="1" si="28"/>
        <v>996144.45912569831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996144.45912569831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4117.7009214411582</v>
      </c>
      <c r="L496" s="444">
        <f t="shared" ca="1" si="28"/>
        <v>992365.92206731928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992365.92206731928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4101.9570170312463</v>
      </c>
      <c r="L497" s="444">
        <f t="shared" ca="1" si="28"/>
        <v>988571.64110453031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988571.64110453031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4086.1475130196254</v>
      </c>
      <c r="L498" s="444">
        <f t="shared" ca="1" si="28"/>
        <v>984761.5506377297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984761.5506377297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4070.2721360746227</v>
      </c>
      <c r="L499" s="444">
        <f t="shared" ca="1" si="28"/>
        <v>980935.58479398408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980935.58479398408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4054.3306117256825</v>
      </c>
      <c r="L500" s="444">
        <f t="shared" ca="1" si="28"/>
        <v>977093.67742588953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977093.67742588953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4038.3226643586222</v>
      </c>
      <c r="L501" s="444">
        <f t="shared" ca="1" si="28"/>
        <v>973235.76211042795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973235.76211042795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4022.2480172108653</v>
      </c>
      <c r="L502" s="444">
        <f t="shared" ca="1" si="28"/>
        <v>969361.77214781858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969361.77214781858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4006.1063923666593</v>
      </c>
      <c r="L503" s="444">
        <f t="shared" ca="1" si="28"/>
        <v>965471.64056036505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965471.64056036505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3989.8975107522701</v>
      </c>
      <c r="L504" s="444">
        <f t="shared" ca="1" si="28"/>
        <v>961565.30009129713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961565.30009129713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3973.6210921311535</v>
      </c>
      <c r="L505" s="444">
        <f t="shared" ca="1" si="28"/>
        <v>957642.68320360803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957642.68320360803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3957.2768550991159</v>
      </c>
      <c r="L506" s="444">
        <f t="shared" ca="1" si="28"/>
        <v>953703.72207888693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953703.72207888693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3940.8645170794443</v>
      </c>
      <c r="L507" s="444">
        <f t="shared" ca="1" si="28"/>
        <v>949748.34861614613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949748.34861614613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3924.3837943180251</v>
      </c>
      <c r="L508" s="444">
        <f t="shared" ca="1" si="28"/>
        <v>945776.49443064397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945776.49443064397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3907.8344018784319</v>
      </c>
      <c r="L509" s="444">
        <f t="shared" ca="1" si="28"/>
        <v>941788.09085270215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941788.09085270215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3891.2160536370079</v>
      </c>
      <c r="L510" s="444">
        <f t="shared" ca="1" si="28"/>
        <v>937783.0689265189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937783.0689265189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3874.5284622779104</v>
      </c>
      <c r="L511" s="444">
        <f t="shared" ca="1" si="28"/>
        <v>933761.35940897663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933761.35940897663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3857.7713392881515</v>
      </c>
      <c r="L512" s="444">
        <f t="shared" ca="1" si="28"/>
        <v>929722.89276844449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929722.89276844449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3840.9443949526012</v>
      </c>
      <c r="L513" s="444">
        <f t="shared" ca="1" si="28"/>
        <v>925667.59918357688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925667.59918357688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3824.0473383489857</v>
      </c>
      <c r="L514" s="444">
        <f t="shared" ca="1" si="28"/>
        <v>921595.40854210558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921595.40854210558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3807.0798773428555</v>
      </c>
      <c r="L515" s="444">
        <f t="shared" ca="1" si="28"/>
        <v>917506.25043962826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917506.25043962826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3790.041718582534</v>
      </c>
      <c r="L516" s="444">
        <f t="shared" ca="1" si="28"/>
        <v>913400.05417839054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913400.05417839054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3772.9325674940428</v>
      </c>
      <c r="L517" s="444">
        <f t="shared" ca="1" si="28"/>
        <v>909276.74876606429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909276.74876606429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3755.7521282760167</v>
      </c>
      <c r="L518" s="444">
        <f t="shared" ref="L518:L772" ca="1" si="54">I518-J518+K518</f>
        <v>905136.26291452011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905136.26291452011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3738.5001038945829</v>
      </c>
      <c r="L519" s="444">
        <f t="shared" ca="1" si="54"/>
        <v>900978.5250385945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900978.5250385945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3721.1761960782264</v>
      </c>
      <c r="L520" s="444">
        <f t="shared" ca="1" si="54"/>
        <v>896803.46325485245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896803.46325485245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3703.7801053126341</v>
      </c>
      <c r="L521" s="444">
        <f t="shared" ca="1" si="54"/>
        <v>892611.00538034481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892611.00538034481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3686.3115308355191</v>
      </c>
      <c r="L522" s="444">
        <f t="shared" ca="1" si="54"/>
        <v>888401.07893136004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888401.07893136004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3668.7701706314165</v>
      </c>
      <c r="L523" s="444">
        <f t="shared" ca="1" si="54"/>
        <v>884173.61112217128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884173.61112217128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3651.1557214264626</v>
      </c>
      <c r="L524" s="444">
        <f t="shared" ca="1" si="54"/>
        <v>879928.52886377752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879928.52886377752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3633.467878683155</v>
      </c>
      <c r="L525" s="444">
        <f t="shared" ca="1" si="54"/>
        <v>875665.75876264041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875665.75876264041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3615.7063365950835</v>
      </c>
      <c r="L526" s="444">
        <f t="shared" ca="1" si="54"/>
        <v>871385.2271194153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871385.2271194153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3597.870788081646</v>
      </c>
      <c r="L527" s="444">
        <f t="shared" ca="1" si="54"/>
        <v>867086.85992767673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867086.85992767673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3579.9609247827357</v>
      </c>
      <c r="L528" s="444">
        <f t="shared" ca="1" si="54"/>
        <v>862770.58287263929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862770.58287263929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3561.9764370534122</v>
      </c>
      <c r="L529" s="444">
        <f t="shared" ca="1" si="54"/>
        <v>858436.32132987247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858436.32132987247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3543.9170139585513</v>
      </c>
      <c r="L530" s="444">
        <f t="shared" ca="1" si="54"/>
        <v>854084.0003640108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854084.0003640108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3525.7823432674609</v>
      </c>
      <c r="L531" s="444">
        <f t="shared" ca="1" si="54"/>
        <v>849713.54472745804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849713.54472745804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3507.5721114484913</v>
      </c>
      <c r="L532" s="444">
        <f t="shared" ca="1" si="54"/>
        <v>845324.87885908631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845324.87885908631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3489.2860036636084</v>
      </c>
      <c r="L533" s="444">
        <f t="shared" ca="1" si="54"/>
        <v>840917.92688292963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840917.92688292963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3470.9237037629559</v>
      </c>
      <c r="L534" s="444">
        <f t="shared" ca="1" si="54"/>
        <v>836492.61260687234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836492.61260687234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3452.4848942793842</v>
      </c>
      <c r="L535" s="444">
        <f t="shared" ca="1" si="54"/>
        <v>832048.8595213315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832048.8595213315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3433.9692564229631</v>
      </c>
      <c r="L536" s="444">
        <f t="shared" ca="1" si="54"/>
        <v>827586.59079793422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827586.59079793422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3415.376470075475</v>
      </c>
      <c r="L537" s="444">
        <f t="shared" ca="1" si="54"/>
        <v>823105.72928818944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823105.72928818944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3396.7062137848716</v>
      </c>
      <c r="L538" s="444">
        <f t="shared" ca="1" si="54"/>
        <v>818606.19752215408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818606.19752215408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3377.9581647597242</v>
      </c>
      <c r="L539" s="444">
        <f t="shared" ca="1" si="54"/>
        <v>814087.91770709353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814087.91770709353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3359.1319988636387</v>
      </c>
      <c r="L540" s="444">
        <f t="shared" ca="1" si="54"/>
        <v>809550.81172613695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809550.81172613695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3340.227390609653</v>
      </c>
      <c r="L541" s="444">
        <f t="shared" ca="1" si="54"/>
        <v>804994.8011369264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804994.8011369264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3321.2440131546091</v>
      </c>
      <c r="L542" s="444">
        <f t="shared" ca="1" si="54"/>
        <v>800419.80717026081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800419.80717026081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3302.1815382935024</v>
      </c>
      <c r="L543" s="444">
        <f t="shared" ca="1" si="54"/>
        <v>795825.75072873407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795825.75072873407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3283.0396364538078</v>
      </c>
      <c r="L544" s="444">
        <f t="shared" ca="1" si="54"/>
        <v>791212.55238536769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791212.55238536769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3263.8179766897811</v>
      </c>
      <c r="L545" s="444">
        <f t="shared" ca="1" si="54"/>
        <v>786580.13238223724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786580.13238223724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3244.5162266767375</v>
      </c>
      <c r="L546" s="444">
        <f t="shared" ca="1" si="54"/>
        <v>781928.41062909376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781928.41062909376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3225.1340527053062</v>
      </c>
      <c r="L547" s="444">
        <f t="shared" ca="1" si="54"/>
        <v>777257.30670197878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777257.30670197878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3205.6711196756605</v>
      </c>
      <c r="L548" s="444">
        <f t="shared" ca="1" si="54"/>
        <v>772566.73984183418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772566.73984183418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3186.1270910917247</v>
      </c>
      <c r="L549" s="444">
        <f t="shared" ca="1" si="54"/>
        <v>767856.62895310565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767856.62895310565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3166.5016290553558</v>
      </c>
      <c r="L550" s="444">
        <f t="shared" ca="1" si="54"/>
        <v>763126.89260234078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763126.89260234078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3146.7943942605025</v>
      </c>
      <c r="L551" s="444">
        <f t="shared" ca="1" si="54"/>
        <v>758377.44901678106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758377.44901678106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3127.0050459873369</v>
      </c>
      <c r="L552" s="444">
        <f t="shared" ca="1" si="54"/>
        <v>753608.21608294814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753608.21608294814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3107.1332420963663</v>
      </c>
      <c r="L553" s="444">
        <f t="shared" ca="1" si="54"/>
        <v>748819.11134522432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748819.11134522432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3087.178639022517</v>
      </c>
      <c r="L554" s="444">
        <f t="shared" ca="1" si="54"/>
        <v>744010.0520044266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744010.0520044266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3067.1408917691933</v>
      </c>
      <c r="L555" s="444">
        <f t="shared" ca="1" si="54"/>
        <v>739180.95491637557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739180.95491637557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3047.0196539023141</v>
      </c>
      <c r="L556" s="444">
        <f t="shared" ca="1" si="54"/>
        <v>734331.73659045761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734331.73659045761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3026.8145775443222</v>
      </c>
      <c r="L557" s="444">
        <f t="shared" ca="1" si="54"/>
        <v>729462.31318818172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729462.31318818172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3006.5253133681726</v>
      </c>
      <c r="L558" s="444">
        <f t="shared" ca="1" si="54"/>
        <v>724572.60052172968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724572.60052172968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2986.1515105912895</v>
      </c>
      <c r="L559" s="444">
        <f t="shared" ca="1" si="54"/>
        <v>719662.51405250072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719662.51405250072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2965.692816969502</v>
      </c>
      <c r="L560" s="444">
        <f t="shared" ca="1" si="54"/>
        <v>714731.96888964996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714731.96888964996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2945.148878790957</v>
      </c>
      <c r="L561" s="444">
        <f t="shared" ca="1" si="54"/>
        <v>709780.87978862063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709780.87978862063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2924.5193408700015</v>
      </c>
      <c r="L562" s="444">
        <f t="shared" ca="1" si="54"/>
        <v>704809.16114967037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704809.16114967037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2903.8038465410423</v>
      </c>
      <c r="L563" s="444">
        <f t="shared" ca="1" si="54"/>
        <v>699816.72701639123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699816.72701639123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2883.0020376523789</v>
      </c>
      <c r="L564" s="444">
        <f t="shared" ca="1" si="54"/>
        <v>694803.49107422342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694803.49107422342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2862.1135545600132</v>
      </c>
      <c r="L565" s="444">
        <f t="shared" ca="1" si="54"/>
        <v>689769.36664896319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689769.36664896319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2841.1380361214287</v>
      </c>
      <c r="L566" s="444">
        <f t="shared" ca="1" si="54"/>
        <v>684714.26670526434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684714.26670526434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2820.0751196893502</v>
      </c>
      <c r="L567" s="444">
        <f t="shared" ca="1" si="54"/>
        <v>679638.10384513345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679638.10384513345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2798.9244411054715</v>
      </c>
      <c r="L568" s="444">
        <f t="shared" ca="1" si="54"/>
        <v>674540.79030641867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674540.79030641867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2777.6856346941599</v>
      </c>
      <c r="L569" s="444">
        <f t="shared" ca="1" si="54"/>
        <v>669422.23796129262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669422.23796129262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2756.3583332561348</v>
      </c>
      <c r="L570" s="444">
        <f t="shared" ca="1" si="54"/>
        <v>664282.35831472848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664282.35831472848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2734.9421680621176</v>
      </c>
      <c r="L571" s="444">
        <f t="shared" ca="1" si="54"/>
        <v>659121.06250297034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659121.06250297034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2713.4367688464586</v>
      </c>
      <c r="L572" s="444">
        <f t="shared" ca="1" si="54"/>
        <v>653938.26129199658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653938.26129199658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2691.841763800735</v>
      </c>
      <c r="L573" s="444">
        <f t="shared" ca="1" si="54"/>
        <v>648733.86507597705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648733.86507597705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2670.15677956732</v>
      </c>
      <c r="L574" s="444">
        <f t="shared" ca="1" si="54"/>
        <v>643507.78387572418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643507.78387572418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2648.381441232933</v>
      </c>
      <c r="L575" s="444">
        <f t="shared" ca="1" si="54"/>
        <v>638259.92733713693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638259.92733713693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2626.5153723221529</v>
      </c>
      <c r="L576" s="444">
        <f t="shared" ca="1" si="54"/>
        <v>632990.20472963888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632990.20472963888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2604.5581947909109</v>
      </c>
      <c r="L577" s="444">
        <f t="shared" ca="1" si="54"/>
        <v>627698.52494460961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627698.52494460961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2582.5095290199556</v>
      </c>
      <c r="L578" s="444">
        <f t="shared" ca="1" si="54"/>
        <v>622384.79649380932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622384.79649380932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2560.368993808288</v>
      </c>
      <c r="L579" s="444">
        <f t="shared" ca="1" si="54"/>
        <v>617048.92750779737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617048.92750779737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2538.1362063665715</v>
      </c>
      <c r="L580" s="444">
        <f t="shared" ca="1" si="54"/>
        <v>611690.82573434373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611690.82573434373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2515.8107823105147</v>
      </c>
      <c r="L581" s="444">
        <f t="shared" ca="1" si="54"/>
        <v>606310.39853683405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606310.39853683405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2493.3923356542241</v>
      </c>
      <c r="L582" s="444">
        <f t="shared" ca="1" si="54"/>
        <v>600907.55289266806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600907.55289266806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2470.8804788035327</v>
      </c>
      <c r="L583" s="444">
        <f t="shared" ca="1" si="54"/>
        <v>595482.19539165136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595482.19539165136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2448.2748225492965</v>
      </c>
      <c r="L584" s="444">
        <f t="shared" ca="1" si="54"/>
        <v>590034.23223438044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590034.23223438044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2425.5749760606677</v>
      </c>
      <c r="L585" s="444">
        <f t="shared" ca="1" si="54"/>
        <v>584563.56923062087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584563.56923062087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2402.7805468783358</v>
      </c>
      <c r="L586" s="444">
        <f t="shared" ca="1" si="54"/>
        <v>579070.11179767898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579070.11179767898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2379.8911409077446</v>
      </c>
      <c r="L587" s="444">
        <f t="shared" ca="1" si="54"/>
        <v>573553.76495876652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573553.76495876652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2356.9063624122764</v>
      </c>
      <c r="L588" s="444">
        <f t="shared" ca="1" si="54"/>
        <v>568014.43334135856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568014.43334135856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2333.8258140064095</v>
      </c>
      <c r="L589" s="444">
        <f t="shared" ca="1" si="54"/>
        <v>562452.02117554471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562452.02117554471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2310.6490966488518</v>
      </c>
      <c r="L590" s="444">
        <f t="shared" ca="1" si="54"/>
        <v>556866.43229237339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556866.43229237339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2287.3758096356382</v>
      </c>
      <c r="L591" s="444">
        <f t="shared" ca="1" si="54"/>
        <v>551257.57012218877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551257.57012218877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2264.0055505932023</v>
      </c>
      <c r="L592" s="444">
        <f t="shared" ca="1" si="54"/>
        <v>545625.3376929618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545625.3376929618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2240.5379154714233</v>
      </c>
      <c r="L593" s="444">
        <f t="shared" ca="1" si="54"/>
        <v>539969.63762861304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539969.63762861304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2216.9724985366365</v>
      </c>
      <c r="L594" s="444">
        <f t="shared" ca="1" si="54"/>
        <v>534290.3721473295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534290.3721473295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2193.3088923646219</v>
      </c>
      <c r="L595" s="444">
        <f t="shared" ca="1" si="54"/>
        <v>528587.44305987388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528587.44305987388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2169.5466878335569</v>
      </c>
      <c r="L596" s="444">
        <f t="shared" ca="1" si="54"/>
        <v>522860.75176788727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522860.75176788727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2145.6854741169464</v>
      </c>
      <c r="L597" s="444">
        <f t="shared" ca="1" si="54"/>
        <v>517110.19926218403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517110.19926218403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2121.7248386765159</v>
      </c>
      <c r="L598" s="444">
        <f t="shared" ca="1" si="54"/>
        <v>511335.68612104037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511335.68612104037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2097.664367255084</v>
      </c>
      <c r="L599" s="444">
        <f t="shared" ca="1" si="54"/>
        <v>505537.11250847526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505537.11250847526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2073.503643869396</v>
      </c>
      <c r="L600" s="444">
        <f t="shared" ca="1" si="54"/>
        <v>499714.37817252451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499714.37817252451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2049.2422508029349</v>
      </c>
      <c r="L601" s="444">
        <f t="shared" ca="1" si="54"/>
        <v>493867.38244350726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493867.38244350726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2024.8797685986965</v>
      </c>
      <c r="L602" s="444">
        <f t="shared" ca="1" si="54"/>
        <v>487996.0242322858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487996.0242322858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2000.4157760519404</v>
      </c>
      <c r="L603" s="444">
        <f t="shared" ca="1" si="54"/>
        <v>482100.20202851755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482100.20202851755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1975.8498502029058</v>
      </c>
      <c r="L604" s="444">
        <f t="shared" ca="1" si="54"/>
        <v>476179.81389890029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476179.81389890029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1951.1815663295004</v>
      </c>
      <c r="L605" s="444">
        <f t="shared" ca="1" si="54"/>
        <v>470234.75748540962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470234.75748540962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1926.410497939956</v>
      </c>
      <c r="L606" s="444">
        <f t="shared" ca="1" si="54"/>
        <v>464264.93000352941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464264.93000352941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1901.536216765455</v>
      </c>
      <c r="L607" s="444">
        <f t="shared" ca="1" si="54"/>
        <v>458270.22824047471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458270.22824047471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1876.5582927527273</v>
      </c>
      <c r="L608" s="444">
        <f t="shared" ca="1" si="54"/>
        <v>452250.54855340725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452250.54855340725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1851.4762940566125</v>
      </c>
      <c r="L609" s="444">
        <f t="shared" ca="1" si="54"/>
        <v>446205.78686764371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446205.78686764371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1826.2897870325978</v>
      </c>
      <c r="L610" s="444">
        <f t="shared" ca="1" si="54"/>
        <v>440135.83867485612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440135.83867485612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1800.9983362293167</v>
      </c>
      <c r="L611" s="444">
        <f t="shared" ca="1" si="54"/>
        <v>434040.59903126524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434040.59903126524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1775.601504381021</v>
      </c>
      <c r="L612" s="444">
        <f t="shared" ca="1" si="54"/>
        <v>427919.96255582612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427919.96255582612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1750.0988524000245</v>
      </c>
      <c r="L613" s="444">
        <f t="shared" ca="1" si="54"/>
        <v>421773.82342840597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421773.82342840597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1724.4899393691073</v>
      </c>
      <c r="L614" s="444">
        <f t="shared" ca="1" si="54"/>
        <v>415602.07538795489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415602.07538795489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1698.7743225338945</v>
      </c>
      <c r="L615" s="444">
        <f t="shared" ca="1" si="54"/>
        <v>409404.61173066864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409404.61173066864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1672.9515572952018</v>
      </c>
      <c r="L616" s="444">
        <f t="shared" ca="1" si="54"/>
        <v>403181.32530814369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403181.32530814369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1647.0211972013478</v>
      </c>
      <c r="L617" s="444">
        <f t="shared" ca="1" si="54"/>
        <v>396932.10852552485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396932.10852552485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1620.9827939404361</v>
      </c>
      <c r="L618" s="444">
        <f t="shared" ca="1" si="54"/>
        <v>390656.85333964514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390656.85333964514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1594.835897332604</v>
      </c>
      <c r="L619" s="444">
        <f t="shared" ca="1" si="54"/>
        <v>384355.45125715755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384355.45125715755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1568.5800553222391</v>
      </c>
      <c r="L620" s="444">
        <f t="shared" ca="1" si="54"/>
        <v>378027.79333265964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378027.79333265964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1542.2148139701644</v>
      </c>
      <c r="L621" s="444">
        <f t="shared" ca="1" si="54"/>
        <v>371673.77016680961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371673.77016680961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1515.7397174457892</v>
      </c>
      <c r="L622" s="444">
        <f t="shared" ca="1" si="54"/>
        <v>365293.27190443524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365293.27190443524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1489.1543080192293</v>
      </c>
      <c r="L623" s="444">
        <f t="shared" ca="1" si="54"/>
        <v>358886.18823263427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358886.18823263427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1462.4581260533921</v>
      </c>
      <c r="L624" s="444">
        <f t="shared" ca="1" si="54"/>
        <v>352452.40837886749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352452.40837886749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1435.6507099960304</v>
      </c>
      <c r="L625" s="444">
        <f t="shared" ca="1" si="54"/>
        <v>345991.82110904338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345991.82110904338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1408.7315963717633</v>
      </c>
      <c r="L626" s="444">
        <f t="shared" ca="1" si="54"/>
        <v>339504.31472559494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339504.31472559494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1381.7003197740614</v>
      </c>
      <c r="L627" s="444">
        <f t="shared" ca="1" si="54"/>
        <v>332989.77706554881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332989.77706554881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1354.5564128572028</v>
      </c>
      <c r="L628" s="444">
        <f t="shared" ca="1" si="54"/>
        <v>326448.09549858584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326448.09549858584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1327.2994063281903</v>
      </c>
      <c r="L629" s="444">
        <f t="shared" ca="1" si="54"/>
        <v>319879.15692509385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319879.15692509385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1299.9288289386402</v>
      </c>
      <c r="L630" s="444">
        <f t="shared" ca="1" si="54"/>
        <v>313282.84777421231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313282.84777421231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1272.4442074766339</v>
      </c>
      <c r="L631" s="444">
        <f t="shared" ca="1" si="54"/>
        <v>306659.05400186876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306659.05400186876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1244.8450667585357</v>
      </c>
      <c r="L632" s="444">
        <f t="shared" ca="1" si="54"/>
        <v>300007.6610888071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300007.6610888071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1217.1309296207789</v>
      </c>
      <c r="L633" s="444">
        <f t="shared" ca="1" si="54"/>
        <v>293328.55403860769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293328.55403860769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1189.3013169116145</v>
      </c>
      <c r="L634" s="444">
        <f t="shared" ca="1" si="54"/>
        <v>286621.6173756991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286621.6173756991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1161.355747482829</v>
      </c>
      <c r="L635" s="444">
        <f t="shared" ca="1" si="54"/>
        <v>279886.73514336179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279886.73514336179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1133.2937381814234</v>
      </c>
      <c r="L636" s="444">
        <f t="shared" ca="1" si="54"/>
        <v>273123.79090172303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273123.79090172303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1105.1148038412618</v>
      </c>
      <c r="L637" s="444">
        <f t="shared" ca="1" si="54"/>
        <v>266332.66772574413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266332.66772574413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1076.8184572746832</v>
      </c>
      <c r="L638" s="444">
        <f t="shared" ca="1" si="54"/>
        <v>259513.24820319866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259513.24820319866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1048.4042092640771</v>
      </c>
      <c r="L639" s="444">
        <f t="shared" ca="1" si="54"/>
        <v>252665.41443264257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252665.41443264257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1019.8715685534266</v>
      </c>
      <c r="L640" s="444">
        <f t="shared" ca="1" si="54"/>
        <v>245789.04802137584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245789.04802137584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991.22004183981539</v>
      </c>
      <c r="L641" s="444">
        <f t="shared" ca="1" si="54"/>
        <v>238884.03008339548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238884.03008339548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962.44913376489706</v>
      </c>
      <c r="L642" s="444">
        <f t="shared" ca="1" si="54"/>
        <v>231950.2412373402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231950.2412373402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933.55834690633355</v>
      </c>
      <c r="L643" s="444">
        <f t="shared" ca="1" si="54"/>
        <v>224987.56160442636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224987.56160442636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904.54718176919243</v>
      </c>
      <c r="L644" s="444">
        <f t="shared" ca="1" si="54"/>
        <v>217995.87080637537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217995.87080637537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875.41513677731336</v>
      </c>
      <c r="L645" s="444">
        <f t="shared" ca="1" si="54"/>
        <v>210975.0479633325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210975.0479633325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846.16170826463474</v>
      </c>
      <c r="L646" s="444">
        <f t="shared" ca="1" si="54"/>
        <v>203924.97169177697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203924.97169177697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816.78639046648664</v>
      </c>
      <c r="L647" s="444">
        <f t="shared" ca="1" si="54"/>
        <v>196845.5201024233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196845.5201024233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787.28867551084636</v>
      </c>
      <c r="L648" s="444">
        <f t="shared" ca="1" si="54"/>
        <v>189736.57079811397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189736.57079811397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757.6680534095575</v>
      </c>
      <c r="L649" s="444">
        <f t="shared" ca="1" si="54"/>
        <v>182598.00087170335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182598.00087170335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727.92401204951318</v>
      </c>
      <c r="L650" s="444">
        <f t="shared" ca="1" si="54"/>
        <v>175429.68690393268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175429.68690393268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698.05603718380212</v>
      </c>
      <c r="L651" s="444">
        <f t="shared" ca="1" si="54"/>
        <v>168231.5049612963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168231.5049612963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668.06361242281719</v>
      </c>
      <c r="L652" s="444">
        <f t="shared" ca="1" si="54"/>
        <v>161003.33059389895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161003.33059389895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637.94621922532826</v>
      </c>
      <c r="L653" s="444">
        <f t="shared" ca="1" si="54"/>
        <v>153745.0388333041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153745.0388333041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607.70333688951632</v>
      </c>
      <c r="L654" s="444">
        <f t="shared" ca="1" si="54"/>
        <v>146456.50419037344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146456.50419037344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577.33444254397193</v>
      </c>
      <c r="L655" s="444">
        <f t="shared" ca="1" si="54"/>
        <v>139137.60065309724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139137.60065309724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546.83901113865443</v>
      </c>
      <c r="L656" s="444">
        <f t="shared" ca="1" si="54"/>
        <v>131788.20168441572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131788.20168441572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516.2165154358147</v>
      </c>
      <c r="L657" s="444">
        <f t="shared" ca="1" si="54"/>
        <v>124408.18022003134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124408.18022003134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485.46642600087972</v>
      </c>
      <c r="L658" s="444">
        <f t="shared" ca="1" si="54"/>
        <v>116997.40866621204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116997.40866621204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454.5882111932994</v>
      </c>
      <c r="L659" s="444">
        <f t="shared" ca="1" si="54"/>
        <v>109555.75889758515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109555.75889758515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423.58133715735403</v>
      </c>
      <c r="L660" s="444">
        <f t="shared" ca="1" si="54"/>
        <v>102083.10225492233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102083.10225492233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392.44526781292558</v>
      </c>
      <c r="L661" s="444">
        <f t="shared" ca="1" si="54"/>
        <v>94579.309542915071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94579.309542915071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361.17946484622865</v>
      </c>
      <c r="L662" s="444">
        <f t="shared" ca="1" si="54"/>
        <v>87044.251027941107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87044.251027941107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329.78338770050385</v>
      </c>
      <c r="L663" s="444">
        <f t="shared" ca="1" si="54"/>
        <v>79477.796435821423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79477.796435821423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298.25649356667179</v>
      </c>
      <c r="L664" s="444">
        <f t="shared" ca="1" si="54"/>
        <v>71879.81494956791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71879.81494956791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266.59823737394885</v>
      </c>
      <c r="L665" s="444">
        <f t="shared" ca="1" si="54"/>
        <v>64250.175207121669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64250.175207121669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234.80807178042281</v>
      </c>
      <c r="L666" s="444">
        <f t="shared" ca="1" si="54"/>
        <v>56588.745299081907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56588.745299081907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202.8854471635905</v>
      </c>
      <c r="L667" s="444">
        <f t="shared" ca="1" si="54"/>
        <v>48895.392766425313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48895.392766425313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170.82981161085468</v>
      </c>
      <c r="L668" s="444">
        <f t="shared" ca="1" si="54"/>
        <v>41169.984598215982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41169.984598215982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138.64061090998248</v>
      </c>
      <c r="L669" s="444">
        <f t="shared" ca="1" si="54"/>
        <v>33412.387229305779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33412.387229305779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106.31728853952332</v>
      </c>
      <c r="L670" s="444">
        <f t="shared" ca="1" si="54"/>
        <v>25622.466538025117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25622.466538025117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73.859285659187222</v>
      </c>
      <c r="L671" s="444">
        <f t="shared" ca="1" si="54"/>
        <v>17800.087843864119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17800.087843864119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41.266041100183067</v>
      </c>
      <c r="L672" s="444">
        <f t="shared" ca="1" si="54"/>
        <v>9945.1159051441191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9945.1159051441191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8.5369913555163937</v>
      </c>
      <c r="L673" s="444">
        <f t="shared" ca="1" si="54"/>
        <v>2057.4149166794509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2057.4149166794509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-24.328429429753054</v>
      </c>
      <c r="L674" s="444">
        <f t="shared" ca="1" si="54"/>
        <v>-5863.151492570486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-5863.151492570486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-57.330789468294462</v>
      </c>
      <c r="L675" s="444">
        <f t="shared" ca="1" si="54"/>
        <v>-13816.720261858965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-13816.720261858965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-90.470659340329789</v>
      </c>
      <c r="L676" s="444">
        <f t="shared" ca="1" si="54"/>
        <v>-21803.428901019477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-21803.428901019477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-123.74861200349859</v>
      </c>
      <c r="L677" s="444">
        <f t="shared" ca="1" si="54"/>
        <v>-29823.41549284316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-29823.41549284316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-157.16522280276394</v>
      </c>
      <c r="L678" s="444">
        <f t="shared" ca="1" si="54"/>
        <v>-37876.818695466114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-37876.818695466114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-190.72106948035957</v>
      </c>
      <c r="L679" s="444">
        <f t="shared" ca="1" si="54"/>
        <v>-45963.777744766659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-45963.777744766659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-224.41673218577853</v>
      </c>
      <c r="L680" s="444">
        <f t="shared" ca="1" si="54"/>
        <v>-54084.432456772629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-54084.432456772629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-258.25279348580335</v>
      </c>
      <c r="L681" s="444">
        <f t="shared" ca="1" si="54"/>
        <v>-62238.923230078617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-62238.923230078617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-292.22983837457832</v>
      </c>
      <c r="L682" s="444">
        <f t="shared" ca="1" si="54"/>
        <v>-70427.391048273377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-70427.391048273377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-326.34845428372319</v>
      </c>
      <c r="L683" s="444">
        <f t="shared" ca="1" si="54"/>
        <v>-78649.97748237729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-78649.97748237729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-360.60923109248949</v>
      </c>
      <c r="L684" s="444">
        <f t="shared" ca="1" si="54"/>
        <v>-86906.824693289964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-86906.824693289964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-395.01276113795893</v>
      </c>
      <c r="L685" s="444">
        <f t="shared" ca="1" si="54"/>
        <v>-95198.075434248109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-95198.075434248109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-429.55963922528457</v>
      </c>
      <c r="L686" s="444">
        <f t="shared" ca="1" si="54"/>
        <v>-103523.87305329357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-103523.87305329357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-464.25046263797401</v>
      </c>
      <c r="L687" s="444">
        <f t="shared" ca="1" si="54"/>
        <v>-111884.36149575173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-111884.36149575173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-499.0858311482163</v>
      </c>
      <c r="L688" s="444">
        <f t="shared" ca="1" si="54"/>
        <v>-120279.68530672013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-120279.68530672013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-534.06634702725137</v>
      </c>
      <c r="L689" s="444">
        <f t="shared" ca="1" si="54"/>
        <v>-128709.98963356757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-128709.98963356757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-569.19261505578231</v>
      </c>
      <c r="L690" s="444">
        <f t="shared" ca="1" si="54"/>
        <v>-137175.42022844352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-137175.42022844352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-604.46524253443204</v>
      </c>
      <c r="L691" s="444">
        <f t="shared" ca="1" si="54"/>
        <v>-145676.12345079813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-145676.12345079813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-639.88483929424297</v>
      </c>
      <c r="L692" s="444">
        <f t="shared" ca="1" si="54"/>
        <v>-154212.24626991255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-154212.24626991255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-675.45201770721962</v>
      </c>
      <c r="L693" s="444">
        <f t="shared" ca="1" si="54"/>
        <v>-162783.93626743995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-162783.93626743995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-711.1673926969172</v>
      </c>
      <c r="L694" s="444">
        <f t="shared" ca="1" si="54"/>
        <v>-171391.34163995704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-171391.34163995704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-747.03158174907173</v>
      </c>
      <c r="L695" s="444">
        <f t="shared" ca="1" si="54"/>
        <v>-180034.61120152628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-180034.61120152628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-783.04520492227687</v>
      </c>
      <c r="L696" s="444">
        <f t="shared" ca="1" si="54"/>
        <v>-188713.89438626872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-188713.89438626872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-819.20888485870364</v>
      </c>
      <c r="L697" s="444">
        <f t="shared" ca="1" si="54"/>
        <v>-197429.34125094759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-197429.34125094759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-855.52324679486571</v>
      </c>
      <c r="L698" s="444">
        <f t="shared" ca="1" si="54"/>
        <v>-206181.10247756261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-206181.10247756261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-891.98891857242813</v>
      </c>
      <c r="L699" s="444">
        <f t="shared" ca="1" si="54"/>
        <v>-214969.32937595522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-214969.32937595522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-928.6065306490641</v>
      </c>
      <c r="L700" s="444">
        <f t="shared" ca="1" si="54"/>
        <v>-223794.17388642445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-223794.17388642445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-965.37671610935263</v>
      </c>
      <c r="L701" s="444">
        <f t="shared" ca="1" si="54"/>
        <v>-232655.78858235397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-232655.78858235397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-1002.3001106757256</v>
      </c>
      <c r="L702" s="444">
        <f t="shared" ca="1" si="54"/>
        <v>-241554.32667284986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-241554.32667284986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-1039.3773527194585</v>
      </c>
      <c r="L703" s="444">
        <f t="shared" ca="1" si="54"/>
        <v>-250489.94200538949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-250489.94200538949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-1076.6090832717068</v>
      </c>
      <c r="L704" s="444">
        <f t="shared" ca="1" si="54"/>
        <v>-259462.78906848136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-259462.78906848136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-1113.9959460345897</v>
      </c>
      <c r="L705" s="444">
        <f t="shared" ca="1" si="54"/>
        <v>-268473.02299433615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-268473.02299433615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-1151.538587392318</v>
      </c>
      <c r="L706" s="444">
        <f t="shared" ca="1" si="54"/>
        <v>-277520.79956154863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-277520.79956154863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-1189.23765642237</v>
      </c>
      <c r="L707" s="444">
        <f t="shared" ca="1" si="54"/>
        <v>-286606.27519779117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-286606.27519779117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-1227.093804906714</v>
      </c>
      <c r="L708" s="444">
        <f t="shared" ca="1" si="54"/>
        <v>-295729.60698251805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-295729.60698251805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-1265.1076873430759</v>
      </c>
      <c r="L709" s="444">
        <f t="shared" ca="1" si="54"/>
        <v>-304890.95264968131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-304890.95264968131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-1303.2799609562562</v>
      </c>
      <c r="L710" s="444">
        <f t="shared" ca="1" si="54"/>
        <v>-314090.47059045773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-314090.47059045773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-1341.6112857094913</v>
      </c>
      <c r="L711" s="444">
        <f t="shared" ca="1" si="54"/>
        <v>-323328.31985598739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-323328.31985598739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-1380.1023243158647</v>
      </c>
      <c r="L712" s="444">
        <f t="shared" ca="1" si="54"/>
        <v>-332604.66016012343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-332604.66016012343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-1418.7537422497651</v>
      </c>
      <c r="L713" s="444">
        <f t="shared" ca="1" si="54"/>
        <v>-341919.65188219334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-341919.65188219334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-1457.5662077583897</v>
      </c>
      <c r="L714" s="444">
        <f t="shared" ca="1" si="54"/>
        <v>-351273.4560697719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-351273.4560697719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-1496.5403918733002</v>
      </c>
      <c r="L715" s="444">
        <f t="shared" ca="1" si="54"/>
        <v>-360666.23444146535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-360666.23444146535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-1535.676968422023</v>
      </c>
      <c r="L716" s="444">
        <f t="shared" ca="1" si="54"/>
        <v>-370098.14938970754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-370098.14938970754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-1574.9766140396987</v>
      </c>
      <c r="L717" s="444">
        <f t="shared" ca="1" si="54"/>
        <v>-379569.3639835674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-379569.3639835674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-1614.4400081807814</v>
      </c>
      <c r="L718" s="444">
        <f t="shared" ca="1" si="54"/>
        <v>-389080.04197156837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-389080.04197156837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-1654.0678331307856</v>
      </c>
      <c r="L719" s="444">
        <f t="shared" ca="1" si="54"/>
        <v>-398630.34778451931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-398630.34778451931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-1693.8607740180812</v>
      </c>
      <c r="L720" s="444">
        <f t="shared" ca="1" si="54"/>
        <v>-408220.44653835759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-408220.44653835759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-1733.8195188257407</v>
      </c>
      <c r="L721" s="444">
        <f t="shared" ca="1" si="54"/>
        <v>-417850.5040370035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-417850.5040370035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-1773.9447584034319</v>
      </c>
      <c r="L722" s="444">
        <f t="shared" ca="1" si="54"/>
        <v>-427520.68677522708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-427520.68677522708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-1814.2371864793636</v>
      </c>
      <c r="L723" s="444">
        <f t="shared" ca="1" si="54"/>
        <v>-437231.16194152663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-437231.16194152663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-1854.6974996722781</v>
      </c>
      <c r="L724" s="444">
        <f t="shared" ca="1" si="54"/>
        <v>-446982.09742101911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-446982.09742101911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-1895.326397503497</v>
      </c>
      <c r="L725" s="444">
        <f t="shared" ca="1" si="54"/>
        <v>-456773.66179834277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-456773.66179834277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-1936.1245824090122</v>
      </c>
      <c r="L726" s="444">
        <f t="shared" ca="1" si="54"/>
        <v>-466606.02436057193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-466606.02436057193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-1977.0927597516336</v>
      </c>
      <c r="L727" s="444">
        <f t="shared" ca="1" si="54"/>
        <v>-476479.35510014376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-476479.35510014376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-2018.2316378331832</v>
      </c>
      <c r="L728" s="444">
        <f t="shared" ca="1" si="54"/>
        <v>-486393.82471779711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-486393.82471779711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-2059.5419279067387</v>
      </c>
      <c r="L729" s="444">
        <f t="shared" ca="1" si="54"/>
        <v>-496349.60462552402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-496349.60462552402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-2101.0243441889338</v>
      </c>
      <c r="L730" s="444">
        <f t="shared" ca="1" si="54"/>
        <v>-506346.86694953311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-506346.86694953311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-2142.6796038723055</v>
      </c>
      <c r="L731" s="444">
        <f t="shared" ca="1" si="54"/>
        <v>-516385.78453322558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-516385.78453322558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-2184.5084271376904</v>
      </c>
      <c r="L732" s="444">
        <f t="shared" ca="1" si="54"/>
        <v>-526466.53094018344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-526466.53094018344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-2226.511537166682</v>
      </c>
      <c r="L733" s="444">
        <f t="shared" ca="1" si="54"/>
        <v>-536589.28045717033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-536589.28045717033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-2268.6896601541275</v>
      </c>
      <c r="L734" s="444">
        <f t="shared" ca="1" si="54"/>
        <v>-546754.20809714473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-546754.20809714473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-2311.0435253206874</v>
      </c>
      <c r="L735" s="444">
        <f t="shared" ca="1" si="54"/>
        <v>-556961.48960228567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-556961.48960228567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-2353.5738649254413</v>
      </c>
      <c r="L736" s="444">
        <f t="shared" ca="1" si="54"/>
        <v>-567211.30144703132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-567211.30144703132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-2396.2814142785483</v>
      </c>
      <c r="L737" s="444">
        <f t="shared" ca="1" si="54"/>
        <v>-577503.8208411301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-577503.8208411301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-2439.1669117539595</v>
      </c>
      <c r="L738" s="444">
        <f t="shared" ca="1" si="54"/>
        <v>-587839.22573270428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-587839.22573270428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-2482.2310988021854</v>
      </c>
      <c r="L739" s="444">
        <f t="shared" ca="1" si="54"/>
        <v>-598217.69481132668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-598217.69481132668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-2525.474719963112</v>
      </c>
      <c r="L740" s="444">
        <f t="shared" ca="1" si="54"/>
        <v>-608639.40751111007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-608639.40751111007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-2568.8985228788761</v>
      </c>
      <c r="L741" s="444">
        <f t="shared" ca="1" si="54"/>
        <v>-619104.54401380918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-619104.54401380918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-2612.5032583067891</v>
      </c>
      <c r="L742" s="444">
        <f t="shared" ca="1" si="54"/>
        <v>-629613.28525193618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-629613.28525193618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-2656.2896801323182</v>
      </c>
      <c r="L743" s="444">
        <f t="shared" ca="1" si="54"/>
        <v>-640165.8129118887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-640165.8129118887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-2700.2585453821207</v>
      </c>
      <c r="L744" s="444">
        <f t="shared" ca="1" si="54"/>
        <v>-650762.309437091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-650762.309437091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-2744.4106142371302</v>
      </c>
      <c r="L745" s="444">
        <f t="shared" ca="1" si="54"/>
        <v>-661402.9580311483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-661402.9580311483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-2788.7466500457022</v>
      </c>
      <c r="L746" s="444">
        <f t="shared" ca="1" si="54"/>
        <v>-672087.94266101427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-672087.94266101427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-2833.2674193368102</v>
      </c>
      <c r="L747" s="444">
        <f t="shared" ca="1" si="54"/>
        <v>-682817.44806017133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-682817.44806017133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-2877.9736918332983</v>
      </c>
      <c r="L748" s="444">
        <f t="shared" ca="1" si="54"/>
        <v>-693591.65973182488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-693591.65973182488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-2922.8662404651877</v>
      </c>
      <c r="L749" s="444">
        <f t="shared" ca="1" si="54"/>
        <v>-704410.76395211031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-704410.76395211031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-2967.9458413830439</v>
      </c>
      <c r="L750" s="444">
        <f t="shared" ca="1" si="54"/>
        <v>-715274.94777331362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-715274.94777331362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-3013.2132739713911</v>
      </c>
      <c r="L751" s="444">
        <f t="shared" ca="1" si="54"/>
        <v>-726184.39902710519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-726184.39902710519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-3058.6693208621891</v>
      </c>
      <c r="L752" s="444">
        <f t="shared" ca="1" si="54"/>
        <v>-737139.30632778758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-737139.30632778758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-3104.3147679483659</v>
      </c>
      <c r="L753" s="444">
        <f t="shared" ca="1" si="54"/>
        <v>-748139.85907555616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-748139.85907555616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-3150.1504043974014</v>
      </c>
      <c r="L754" s="444">
        <f t="shared" ca="1" si="54"/>
        <v>-759186.24745977379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-759186.24745977379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-3196.1770226649751</v>
      </c>
      <c r="L755" s="444">
        <f t="shared" ca="1" si="54"/>
        <v>-770278.66246225894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-770278.66246225894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-3242.3954185086632</v>
      </c>
      <c r="L756" s="444">
        <f t="shared" ca="1" si="54"/>
        <v>-781417.29586058785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-781417.29586058785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-3288.8063910017004</v>
      </c>
      <c r="L757" s="444">
        <f t="shared" ca="1" si="54"/>
        <v>-792602.34023140976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-792602.34023140976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-3335.4107425467914</v>
      </c>
      <c r="L758" s="444">
        <f t="shared" ca="1" si="54"/>
        <v>-803833.98895377677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-803833.98895377677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-3382.2092788899877</v>
      </c>
      <c r="L759" s="444">
        <f t="shared" ca="1" si="54"/>
        <v>-815112.43621248694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-815112.43621248694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-3429.2028091346137</v>
      </c>
      <c r="L760" s="444">
        <f t="shared" ca="1" si="54"/>
        <v>-826437.87700144178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-826437.87700144178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-3476.3921457552578</v>
      </c>
      <c r="L761" s="444">
        <f t="shared" ca="1" si="54"/>
        <v>-837810.50712701725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-837810.50712701725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-3523.7781046118221</v>
      </c>
      <c r="L762" s="444">
        <f t="shared" ca="1" si="54"/>
        <v>-849230.52321144927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-849230.52321144927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-3571.3615049636232</v>
      </c>
      <c r="L763" s="444">
        <f t="shared" ca="1" si="54"/>
        <v>-860698.1226962331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-860698.1226962331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-3619.1431694835555</v>
      </c>
      <c r="L764" s="444">
        <f t="shared" ca="1" si="54"/>
        <v>-872213.50384553685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-872213.50384553685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-3667.1239242723209</v>
      </c>
      <c r="L765" s="444">
        <f t="shared" ca="1" si="54"/>
        <v>-883776.86574962945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-883776.86574962945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-3715.3045988727067</v>
      </c>
      <c r="L766" s="444">
        <f t="shared" ca="1" si="54"/>
        <v>-895388.40832832234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-895388.40832832234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-3763.6860262839273</v>
      </c>
      <c r="L767" s="444">
        <f t="shared" ca="1" si="54"/>
        <v>-907048.33233442646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-907048.33233442646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-3812.2690429760282</v>
      </c>
      <c r="L768" s="444">
        <f t="shared" ca="1" si="54"/>
        <v>-918756.83935722278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-918756.83935722278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-3861.0544889043463</v>
      </c>
      <c r="L769" s="444">
        <f t="shared" ca="1" si="54"/>
        <v>-930514.13182594732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-930514.13182594732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-3910.0432075240315</v>
      </c>
      <c r="L770" s="444">
        <f t="shared" ca="1" si="54"/>
        <v>-942320.41301329155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-942320.41301329155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-3959.2360458046323</v>
      </c>
      <c r="L771" s="444">
        <f t="shared" ca="1" si="54"/>
        <v>-954175.88703891647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-954175.88703891647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-4008.6338542447365</v>
      </c>
      <c r="L772" s="444">
        <f t="shared" ca="1" si="54"/>
        <v>-966080.75887298142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-966080.75887298142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-4058.2374868866737</v>
      </c>
      <c r="L773" s="444">
        <f t="shared" ref="L773:L1027" ca="1" si="80">I773-J773+K773</f>
        <v>-978035.23433968832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-978035.23433968832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-4108.0478013312859</v>
      </c>
      <c r="L774" s="444">
        <f t="shared" ca="1" si="80"/>
        <v>-990039.52012083982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-990039.52012083982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-4158.065658752751</v>
      </c>
      <c r="L775" s="444">
        <f t="shared" ca="1" si="80"/>
        <v>-1002093.8237594129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-1002093.8237594129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-4208.2919239134708</v>
      </c>
      <c r="L776" s="444">
        <f t="shared" ca="1" si="80"/>
        <v>-1014198.3536631466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-1014198.3536631466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-4258.7274651790285</v>
      </c>
      <c r="L777" s="444">
        <f t="shared" ca="1" si="80"/>
        <v>-1026353.3191081459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-1026353.3191081459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-4309.373154533193</v>
      </c>
      <c r="L778" s="444">
        <f t="shared" ca="1" si="80"/>
        <v>-1038558.9302424993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-1038558.9302424993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-4360.2298675929978</v>
      </c>
      <c r="L779" s="444">
        <f t="shared" ca="1" si="80"/>
        <v>-1050815.3980899125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-1050815.3980899125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-4411.2984836238866</v>
      </c>
      <c r="L780" s="444">
        <f t="shared" ca="1" si="80"/>
        <v>-1063122.9345533566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-1063122.9345533566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-4462.5798855549037</v>
      </c>
      <c r="L781" s="444">
        <f t="shared" ca="1" si="80"/>
        <v>-1075481.7524187318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-1075481.7524187318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-4514.0749599939663</v>
      </c>
      <c r="L782" s="444">
        <f t="shared" ca="1" si="80"/>
        <v>-1087892.0653585461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-1087892.0653585461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-4565.7845972431933</v>
      </c>
      <c r="L783" s="444">
        <f t="shared" ca="1" si="80"/>
        <v>-1100354.0879356095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-1100354.0879356095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-4617.7096913142905</v>
      </c>
      <c r="L784" s="444">
        <f t="shared" ca="1" si="80"/>
        <v>-1112868.035606744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-1112868.035606744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-4669.8511399440176</v>
      </c>
      <c r="L785" s="444">
        <f t="shared" ca="1" si="80"/>
        <v>-1125434.1247265083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-1125434.1247265083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-4722.2098446097025</v>
      </c>
      <c r="L786" s="444">
        <f t="shared" ca="1" si="80"/>
        <v>-1138052.5725509382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-1138052.5725509382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-4774.7867105448267</v>
      </c>
      <c r="L787" s="444">
        <f t="shared" ca="1" si="80"/>
        <v>-1150723.5972413032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-1150723.5972413032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-4827.5826467546813</v>
      </c>
      <c r="L788" s="444">
        <f t="shared" ca="1" si="80"/>
        <v>-1163447.417867878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-1163447.417867878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-4880.5985660320757</v>
      </c>
      <c r="L789" s="444">
        <f t="shared" ca="1" si="80"/>
        <v>-1176224.2544137302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-1176224.2544137302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-4933.8353849731266</v>
      </c>
      <c r="L790" s="444">
        <f t="shared" ca="1" si="80"/>
        <v>-1189054.3277785236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-1189054.3277785236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-4987.2940239930995</v>
      </c>
      <c r="L791" s="444">
        <f t="shared" ca="1" si="80"/>
        <v>-1201937.859782337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-1201937.859782337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-5040.9754073423219</v>
      </c>
      <c r="L792" s="444">
        <f t="shared" ca="1" si="80"/>
        <v>-1214875.0731694996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-1214875.0731694996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-5094.8804631221665</v>
      </c>
      <c r="L793" s="444">
        <f t="shared" ca="1" si="80"/>
        <v>-1227866.191612442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-1227866.191612442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-5149.0101233010928</v>
      </c>
      <c r="L794" s="444">
        <f t="shared" ca="1" si="80"/>
        <v>-1240911.4397155633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-1240911.4397155633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-5203.3653237307644</v>
      </c>
      <c r="L795" s="444">
        <f t="shared" ca="1" si="80"/>
        <v>-1254011.0430191143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-1254011.0430191143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-5257.9470041622271</v>
      </c>
      <c r="L796" s="444">
        <f t="shared" ca="1" si="80"/>
        <v>-1267165.2280030968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-1267165.2280030968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-5312.7561082621542</v>
      </c>
      <c r="L797" s="444">
        <f t="shared" ca="1" si="80"/>
        <v>-1280374.2220911791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-1280374.2220911791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-5367.7935836291635</v>
      </c>
      <c r="L798" s="444">
        <f t="shared" ca="1" si="80"/>
        <v>-1293638.2536546285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-1293638.2536546285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-5423.0603818102027</v>
      </c>
      <c r="L799" s="444">
        <f t="shared" ca="1" si="80"/>
        <v>-1306957.5520162589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-1306957.5520162589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-5478.5574583169964</v>
      </c>
      <c r="L800" s="444">
        <f t="shared" ca="1" si="80"/>
        <v>-1320332.3474543961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-1320332.3474543961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-5534.2857726425682</v>
      </c>
      <c r="L801" s="444">
        <f t="shared" ca="1" si="80"/>
        <v>-1333762.8712068589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-1333762.8712068589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-5590.24628827783</v>
      </c>
      <c r="L802" s="444">
        <f t="shared" ca="1" si="80"/>
        <v>-1347249.355474957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-1347249.355474957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-5646.4399727282389</v>
      </c>
      <c r="L803" s="444">
        <f t="shared" ca="1" si="80"/>
        <v>-1360792.0334275055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-1360792.0334275055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-5702.8677975305236</v>
      </c>
      <c r="L804" s="444">
        <f t="shared" ca="1" si="80"/>
        <v>-1374391.1392048562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-1374391.1392048562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-5759.5307382694855</v>
      </c>
      <c r="L805" s="444">
        <f t="shared" ca="1" si="80"/>
        <v>-1388046.9079229459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-1388046.9079229459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-5816.4297745948588</v>
      </c>
      <c r="L806" s="444">
        <f t="shared" ca="1" si="80"/>
        <v>-1401759.5756773611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-1401759.5756773611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-5873.5658902382556</v>
      </c>
      <c r="L807" s="444">
        <f t="shared" ca="1" si="80"/>
        <v>-1415529.3795474195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-1415529.3795474195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-5930.9400730301659</v>
      </c>
      <c r="L808" s="444">
        <f t="shared" ca="1" si="80"/>
        <v>-1429356.5576002698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-1429356.5576002698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-5988.5533149170415</v>
      </c>
      <c r="L809" s="444">
        <f t="shared" ca="1" si="80"/>
        <v>-1443241.348895007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-1443241.348895007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-6046.4066119784466</v>
      </c>
      <c r="L810" s="444">
        <f t="shared" ca="1" si="80"/>
        <v>-1457183.9934868058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-1457183.9934868058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-6104.5009644442753</v>
      </c>
      <c r="L811" s="444">
        <f t="shared" ca="1" si="80"/>
        <v>-1471184.7324310704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-1471184.7324310704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-6162.8373767120447</v>
      </c>
      <c r="L812" s="444">
        <f t="shared" ca="1" si="80"/>
        <v>-1485243.8077876028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-1485243.8077876028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-6221.4168573642628</v>
      </c>
      <c r="L813" s="444">
        <f t="shared" ca="1" si="80"/>
        <v>-1499361.4626247874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-1499361.4626247874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-6280.240419185865</v>
      </c>
      <c r="L814" s="444">
        <f t="shared" ca="1" si="80"/>
        <v>-1513537.9410237935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-1513537.9410237935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-6339.309079181724</v>
      </c>
      <c r="L815" s="444">
        <f t="shared" ca="1" si="80"/>
        <v>-1527773.4880827954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-1527773.4880827954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-6398.6238585942319</v>
      </c>
      <c r="L816" s="444">
        <f t="shared" ca="1" si="80"/>
        <v>-1542068.34992121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-1542068.34992121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-6458.1857829209594</v>
      </c>
      <c r="L817" s="444">
        <f t="shared" ca="1" si="80"/>
        <v>-1556422.7736839512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-1556422.7736839512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-6517.9958819323811</v>
      </c>
      <c r="L818" s="444">
        <f t="shared" ca="1" si="80"/>
        <v>-1570837.0075457038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-1570837.0075457038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-6578.0551896896832</v>
      </c>
      <c r="L819" s="444">
        <f t="shared" ca="1" si="80"/>
        <v>-1585311.3007152136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-1585311.3007152136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-6638.3647445626411</v>
      </c>
      <c r="L820" s="444">
        <f t="shared" ca="1" si="80"/>
        <v>-1599845.9034395965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-1599845.9034395965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-6698.9255892475694</v>
      </c>
      <c r="L821" s="444">
        <f t="shared" ca="1" si="80"/>
        <v>-1614441.0670086644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-1614441.0670086644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-6759.7387707853522</v>
      </c>
      <c r="L822" s="444">
        <f t="shared" ca="1" si="80"/>
        <v>-1629097.0437592699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-1629097.0437592699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-6820.8053405795426</v>
      </c>
      <c r="L823" s="444">
        <f t="shared" ca="1" si="80"/>
        <v>-1643814.0870796696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-1643814.0870796696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-6882.1263544145395</v>
      </c>
      <c r="L824" s="444">
        <f t="shared" ca="1" si="80"/>
        <v>-1658592.4514139043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-1658592.4514139043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-6943.7028724738511</v>
      </c>
      <c r="L825" s="444">
        <f t="shared" ca="1" si="80"/>
        <v>-1673432.3922661983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-1673432.3922661983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-7005.5359593584108</v>
      </c>
      <c r="L826" s="444">
        <f t="shared" ca="1" si="80"/>
        <v>-1688334.1662053769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-1688334.1662053769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-7067.6266841049874</v>
      </c>
      <c r="L827" s="444">
        <f t="shared" ca="1" si="80"/>
        <v>-1703298.0308693021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-1703298.0308693021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-7129.9761202046757</v>
      </c>
      <c r="L828" s="444">
        <f t="shared" ca="1" si="80"/>
        <v>-1718324.244969327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-1718324.244969327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-7192.5853456214463</v>
      </c>
      <c r="L829" s="444">
        <f t="shared" ca="1" si="80"/>
        <v>-1733413.0682947687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-1733413.0682947687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-7255.4554428107867</v>
      </c>
      <c r="L830" s="444">
        <f t="shared" ca="1" si="80"/>
        <v>-1748564.7617173998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-1748564.7617173998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-7318.5874987384177</v>
      </c>
      <c r="L831" s="444">
        <f t="shared" ca="1" si="80"/>
        <v>-1763779.5871959585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-1763779.5871959585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-7381.9826048990772</v>
      </c>
      <c r="L832" s="444">
        <f t="shared" ca="1" si="80"/>
        <v>-1779057.8077806777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-1779057.8077806777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-7445.6418573354067</v>
      </c>
      <c r="L833" s="444">
        <f t="shared" ca="1" si="80"/>
        <v>-1794399.6876178333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-1794399.6876178333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-7509.5663566568892</v>
      </c>
      <c r="L834" s="444">
        <f t="shared" ca="1" si="80"/>
        <v>-1809805.4919543103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-1809805.4919543103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-7573.757208058877</v>
      </c>
      <c r="L835" s="444">
        <f t="shared" ca="1" si="80"/>
        <v>-1825275.4871421894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-1825275.4871421894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-7638.2155213417063</v>
      </c>
      <c r="L836" s="444">
        <f t="shared" ca="1" si="80"/>
        <v>-1840809.9406433513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-1840809.9406433513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-7702.9424109298807</v>
      </c>
      <c r="L837" s="444">
        <f t="shared" ca="1" si="80"/>
        <v>-1856409.1210341014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-1856409.1210341014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-7767.9389958913407</v>
      </c>
      <c r="L838" s="444">
        <f t="shared" ca="1" si="80"/>
        <v>-1872073.2980098128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-1872073.2980098128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-7833.2063999568036</v>
      </c>
      <c r="L839" s="444">
        <f t="shared" ca="1" si="80"/>
        <v>-1887802.7423895898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-1887802.7423895898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-7898.7457515392089</v>
      </c>
      <c r="L840" s="444">
        <f t="shared" ca="1" si="80"/>
        <v>-1903597.7261209493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-1903597.7261209493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-7964.5581837532054</v>
      </c>
      <c r="L841" s="444">
        <f t="shared" ca="1" si="80"/>
        <v>-1919458.5222845227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-1919458.5222845227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-8030.6448344347618</v>
      </c>
      <c r="L842" s="444">
        <f t="shared" ca="1" si="80"/>
        <v>-1935385.4050987777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-1935385.4050987777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-8097.0068461608234</v>
      </c>
      <c r="L843" s="444">
        <f t="shared" ca="1" si="80"/>
        <v>-1951378.6499247588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-1951378.6499247588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-8163.6453662690792</v>
      </c>
      <c r="L844" s="444">
        <f t="shared" ca="1" si="80"/>
        <v>-1967438.5332708482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-1967438.5332708482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-8230.5615468777851</v>
      </c>
      <c r="L845" s="444">
        <f t="shared" ca="1" si="80"/>
        <v>-1983565.3327975462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-1983565.3327975462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-8297.7565449056929</v>
      </c>
      <c r="L846" s="444">
        <f t="shared" ca="1" si="80"/>
        <v>-1999759.3273222721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-1999759.3273222721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-8365.2315220920518</v>
      </c>
      <c r="L847" s="444">
        <f t="shared" ca="1" si="80"/>
        <v>-2016020.7968241845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-2016020.7968241845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-8432.9876450166867</v>
      </c>
      <c r="L848" s="444">
        <f t="shared" ca="1" si="80"/>
        <v>-2032350.0224490215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-2032350.0224490215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-8501.0260851201747</v>
      </c>
      <c r="L849" s="444">
        <f t="shared" ca="1" si="80"/>
        <v>-2048747.2865139619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-2048747.2865139619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-8569.3480187240912</v>
      </c>
      <c r="L850" s="444">
        <f t="shared" ca="1" si="80"/>
        <v>-2065212.8725125061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-2065212.8725125061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-8637.9546270513583</v>
      </c>
      <c r="L851" s="444">
        <f t="shared" ca="1" si="80"/>
        <v>-2081747.0651193776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-2081747.0651193776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-8706.8470962466581</v>
      </c>
      <c r="L852" s="444">
        <f t="shared" ca="1" si="80"/>
        <v>-2098350.1501954445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-2098350.1501954445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-8776.0266173969358</v>
      </c>
      <c r="L853" s="444">
        <f t="shared" ca="1" si="80"/>
        <v>-2115022.4147926616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-2115022.4147926616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-8845.4943865520072</v>
      </c>
      <c r="L854" s="444">
        <f t="shared" ca="1" si="80"/>
        <v>-2131764.1471590335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-2131764.1471590335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-8915.2516047452227</v>
      </c>
      <c r="L855" s="444">
        <f t="shared" ca="1" si="80"/>
        <v>-2148575.6367435986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-2148575.6367435986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-8985.2994780142435</v>
      </c>
      <c r="L856" s="444">
        <f t="shared" ca="1" si="80"/>
        <v>-2165457.1742014331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-2165457.1742014331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-9055.6392174218872</v>
      </c>
      <c r="L857" s="444">
        <f t="shared" ca="1" si="80"/>
        <v>-2182409.051398675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-2182409.051398675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-9126.2720390770628</v>
      </c>
      <c r="L858" s="444">
        <f t="shared" ca="1" si="80"/>
        <v>-2199431.5614175722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-2199431.5614175722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-9197.1991641558016</v>
      </c>
      <c r="L859" s="444">
        <f t="shared" ca="1" si="80"/>
        <v>-2216524.9985615481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-2216524.9985615481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-9268.4218189223666</v>
      </c>
      <c r="L860" s="444">
        <f t="shared" ca="1" si="80"/>
        <v>-2233689.6583602903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-2233689.6583602903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-9339.9412347504604</v>
      </c>
      <c r="L861" s="444">
        <f t="shared" ca="1" si="80"/>
        <v>-2250925.837574861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-2250925.837574861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-9411.7586481445032</v>
      </c>
      <c r="L862" s="444">
        <f t="shared" ca="1" si="80"/>
        <v>-2268233.8342028256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-2268233.8342028256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-9483.875300761023</v>
      </c>
      <c r="L863" s="444">
        <f t="shared" ca="1" si="80"/>
        <v>-2285613.9474834064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-2285613.9474834064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-9556.2924394301099</v>
      </c>
      <c r="L864" s="444">
        <f t="shared" ca="1" si="80"/>
        <v>-2303066.4779026564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-2303066.4779026564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-9629.0113161769841</v>
      </c>
      <c r="L865" s="444">
        <f t="shared" ca="1" si="80"/>
        <v>-2320591.7271986534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-2320591.7271986534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-9702.0331882436385</v>
      </c>
      <c r="L866" s="444">
        <f t="shared" ca="1" si="80"/>
        <v>-2338189.9983667172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-2338189.9983667172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-9775.3593181105716</v>
      </c>
      <c r="L867" s="444">
        <f t="shared" ca="1" si="80"/>
        <v>-2355861.5956646479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-2355861.5956646479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-9848.9909735186156</v>
      </c>
      <c r="L868" s="444">
        <f t="shared" ca="1" si="80"/>
        <v>-2373606.8246179866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-2373606.8246179866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-9922.9294274908607</v>
      </c>
      <c r="L869" s="444">
        <f t="shared" ca="1" si="80"/>
        <v>-2391425.9920252976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-2391425.9920252976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-9997.1759583546573</v>
      </c>
      <c r="L870" s="444">
        <f t="shared" ca="1" si="80"/>
        <v>-2409319.4059634721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-2409319.4059634721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-10071.731849763717</v>
      </c>
      <c r="L871" s="444">
        <f t="shared" ca="1" si="80"/>
        <v>-2427287.3757930556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-2427287.3757930556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-10146.598390720315</v>
      </c>
      <c r="L872" s="444">
        <f t="shared" ca="1" si="80"/>
        <v>-2445330.2121635959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-2445330.2121635959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-10221.776875597567</v>
      </c>
      <c r="L873" s="444">
        <f t="shared" ca="1" si="80"/>
        <v>-2463448.2270190134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-2463448.2270190134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-10297.268604161805</v>
      </c>
      <c r="L874" s="444">
        <f t="shared" ca="1" si="80"/>
        <v>-2481641.7336029951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-2481641.7336029951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-10373.074881595063</v>
      </c>
      <c r="L875" s="444">
        <f t="shared" ca="1" si="80"/>
        <v>-2499911.0464644101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-2499911.0464644101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-10449.197018517625</v>
      </c>
      <c r="L876" s="444">
        <f t="shared" ca="1" si="80"/>
        <v>-2518256.4814627478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-2518256.4814627478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-10525.636331010699</v>
      </c>
      <c r="L877" s="444">
        <f t="shared" ca="1" si="80"/>
        <v>-2536678.3557735784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-2536678.3557735784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-10602.39414063916</v>
      </c>
      <c r="L878" s="444">
        <f t="shared" ca="1" si="80"/>
        <v>-2555176.9878940377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-2555176.9878940377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-10679.471774474407</v>
      </c>
      <c r="L879" s="444">
        <f t="shared" ca="1" si="80"/>
        <v>-2573752.697648332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-2573752.697648332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-10756.8705651173</v>
      </c>
      <c r="L880" s="444">
        <f t="shared" ca="1" si="80"/>
        <v>-2592405.8061932693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-2592405.8061932693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-10834.591850721205</v>
      </c>
      <c r="L881" s="444">
        <f t="shared" ca="1" si="80"/>
        <v>-2611136.6360238106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-2611136.6360238106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-10912.636975015128</v>
      </c>
      <c r="L882" s="444">
        <f t="shared" ca="1" si="80"/>
        <v>-2629945.5109786456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-2629945.5109786456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-10991.00728732694</v>
      </c>
      <c r="L883" s="444">
        <f t="shared" ca="1" si="80"/>
        <v>-2648832.7562457924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-2648832.7562457924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-11069.704142606719</v>
      </c>
      <c r="L884" s="444">
        <f t="shared" ca="1" si="80"/>
        <v>-2667798.6983682192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-2667798.6983682192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-11148.728901450164</v>
      </c>
      <c r="L885" s="444">
        <f t="shared" ca="1" si="80"/>
        <v>-2686843.6652494892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-2686843.6652494892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-11228.082930122122</v>
      </c>
      <c r="L886" s="444">
        <f t="shared" ca="1" si="80"/>
        <v>-2705967.9861594313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-2705967.9861594313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-11307.767600580213</v>
      </c>
      <c r="L887" s="444">
        <f t="shared" ca="1" si="80"/>
        <v>-2725171.9917398314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-2725171.9917398314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-11387.784290498548</v>
      </c>
      <c r="L888" s="444">
        <f t="shared" ca="1" si="80"/>
        <v>-2744456.01401015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-2744456.01401015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-11468.134383291541</v>
      </c>
      <c r="L889" s="444">
        <f t="shared" ca="1" si="80"/>
        <v>-2763820.3863732615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-2763820.3863732615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-11548.819268137839</v>
      </c>
      <c r="L890" s="444">
        <f t="shared" ca="1" si="80"/>
        <v>-2783265.4436212191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-2783265.4436212191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-11629.84034000433</v>
      </c>
      <c r="L891" s="444">
        <f t="shared" ca="1" si="80"/>
        <v>-2802791.5219410434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-2802791.5219410434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-11711.198999670265</v>
      </c>
      <c r="L892" s="444">
        <f t="shared" ca="1" si="80"/>
        <v>-2822398.9589205338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-2822398.9589205338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-11792.896653751473</v>
      </c>
      <c r="L893" s="444">
        <f t="shared" ca="1" si="80"/>
        <v>-2842088.0935541051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-2842088.0935541051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-11874.934714724688</v>
      </c>
      <c r="L894" s="444">
        <f t="shared" ca="1" si="80"/>
        <v>-2861859.2662486499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-2861859.2662486499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-11957.314600951959</v>
      </c>
      <c r="L895" s="444">
        <f t="shared" ca="1" si="80"/>
        <v>-2881712.8188294219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-2881712.8188294219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-12040.037736705175</v>
      </c>
      <c r="L896" s="444">
        <f t="shared" ca="1" si="80"/>
        <v>-2901649.0945459469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-2901649.0945459469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-12123.105552190695</v>
      </c>
      <c r="L897" s="444">
        <f t="shared" ca="1" si="80"/>
        <v>-2921668.4380779578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-2921668.4380779578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-12206.519483574075</v>
      </c>
      <c r="L898" s="444">
        <f t="shared" ca="1" si="80"/>
        <v>-2941771.195541352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-2941771.195541352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-12290.280973004883</v>
      </c>
      <c r="L899" s="444">
        <f t="shared" ca="1" si="80"/>
        <v>-2961957.7144941771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-2961957.7144941771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-12374.391468641654</v>
      </c>
      <c r="L900" s="444">
        <f t="shared" ca="1" si="80"/>
        <v>-2982228.343942639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-2982228.343942639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-12458.852424676912</v>
      </c>
      <c r="L901" s="444">
        <f t="shared" ca="1" si="80"/>
        <v>-3002583.4343471359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-3002583.4343471359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-12543.665301362316</v>
      </c>
      <c r="L902" s="444">
        <f t="shared" ca="1" si="80"/>
        <v>-3023023.3376283185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-3023023.3376283185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-12628.83156503391</v>
      </c>
      <c r="L903" s="444">
        <f t="shared" ca="1" si="80"/>
        <v>-3043548.4071731726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-3043548.4071731726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-12714.352688137469</v>
      </c>
      <c r="L904" s="444">
        <f t="shared" ca="1" si="80"/>
        <v>-3064158.99784113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-3064158.99784113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-12800.230149253959</v>
      </c>
      <c r="L905" s="444">
        <f t="shared" ca="1" si="80"/>
        <v>-3084855.4659702037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-3084855.4659702037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-12886.465433125099</v>
      </c>
      <c r="L906" s="444">
        <f t="shared" ca="1" si="80"/>
        <v>-3105638.1693831487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-3105638.1693831487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-12973.060030679037</v>
      </c>
      <c r="L907" s="444">
        <f t="shared" ca="1" si="80"/>
        <v>-3126507.4673936479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-3126507.4673936479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-13060.015439056117</v>
      </c>
      <c r="L908" s="444">
        <f t="shared" ca="1" si="80"/>
        <v>-3147463.7208125242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-3147463.7208125242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-13147.333161634768</v>
      </c>
      <c r="L909" s="444">
        <f t="shared" ca="1" si="80"/>
        <v>-3168507.2919539791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-3168507.2919539791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-13235.014708057495</v>
      </c>
      <c r="L910" s="444">
        <f t="shared" ca="1" si="80"/>
        <v>-3189638.5446418566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-3189638.5446418566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-13323.061594256986</v>
      </c>
      <c r="L911" s="444">
        <f t="shared" ca="1" si="80"/>
        <v>-3210857.8442159337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-3210857.8442159337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-13411.475342482307</v>
      </c>
      <c r="L912" s="444">
        <f t="shared" ca="1" si="80"/>
        <v>-3232165.557538236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-3232165.557538236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-13500.257481325234</v>
      </c>
      <c r="L913" s="444">
        <f t="shared" ca="1" si="80"/>
        <v>-3253562.0529993814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-3253562.0529993814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-13589.409545746672</v>
      </c>
      <c r="L914" s="444">
        <f t="shared" ca="1" si="80"/>
        <v>-3275047.7005249481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-3275047.7005249481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-13678.9330771032</v>
      </c>
      <c r="L915" s="444">
        <f t="shared" ca="1" si="80"/>
        <v>-3296622.8715818711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-3296622.8715818711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-13768.829623173713</v>
      </c>
      <c r="L916" s="444">
        <f t="shared" ca="1" si="80"/>
        <v>-3318287.939184865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-3318287.939184865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-13859.100738186187</v>
      </c>
      <c r="L917" s="444">
        <f t="shared" ca="1" si="80"/>
        <v>-3340043.2779028714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-3340043.2779028714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-13949.747982844548</v>
      </c>
      <c r="L918" s="444">
        <f t="shared" ca="1" si="80"/>
        <v>-3361889.2638655361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-3361889.2638655361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-14040.772924355648</v>
      </c>
      <c r="L919" s="444">
        <f t="shared" ca="1" si="80"/>
        <v>-3383826.2747697118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-3383826.2747697118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-14132.177136456385</v>
      </c>
      <c r="L920" s="444">
        <f t="shared" ca="1" si="80"/>
        <v>-3405854.6898859884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-3405854.6898859884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-14223.962199440868</v>
      </c>
      <c r="L921" s="444">
        <f t="shared" ca="1" si="80"/>
        <v>-3427974.8900652491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-3427974.8900652491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-14316.12970018779</v>
      </c>
      <c r="L922" s="444">
        <f t="shared" ca="1" si="80"/>
        <v>-3450187.2577452566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-3450187.2577452566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-14408.681232187819</v>
      </c>
      <c r="L923" s="444">
        <f t="shared" ca="1" si="80"/>
        <v>-3472492.1769572645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-3472492.1769572645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-14501.618395571184</v>
      </c>
      <c r="L924" s="444">
        <f t="shared" ca="1" si="80"/>
        <v>-3494890.0333326557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-3494890.0333326557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-14594.942797135314</v>
      </c>
      <c r="L925" s="444">
        <f t="shared" ca="1" si="80"/>
        <v>-3517381.2141096108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-3517381.2141096108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-14688.656050372629</v>
      </c>
      <c r="L926" s="444">
        <f t="shared" ca="1" si="80"/>
        <v>-3539966.1081398032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-3539966.1081398032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-14782.759775498429</v>
      </c>
      <c r="L927" s="444">
        <f t="shared" ca="1" si="80"/>
        <v>-3562645.1058951216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-3562645.1058951216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-14877.255599478924</v>
      </c>
      <c r="L928" s="444">
        <f t="shared" ca="1" si="80"/>
        <v>-3585418.5994744203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-3585418.5994744203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-14972.145156059334</v>
      </c>
      <c r="L929" s="444">
        <f t="shared" ca="1" si="80"/>
        <v>-3608286.9826102997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-3608286.9826102997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-15067.430085792163</v>
      </c>
      <c r="L930" s="444">
        <f t="shared" ca="1" si="80"/>
        <v>-3631250.6506759119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-3631250.6506759119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-15163.11203606555</v>
      </c>
      <c r="L931" s="444">
        <f t="shared" ca="1" si="80"/>
        <v>-3654310.0006917976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-3654310.0006917976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-15259.192661131739</v>
      </c>
      <c r="L932" s="444">
        <f t="shared" ca="1" si="80"/>
        <v>-3677465.4313327493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-3677465.4313327493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-15355.673622135704</v>
      </c>
      <c r="L933" s="444">
        <f t="shared" ca="1" si="80"/>
        <v>-3700717.3429347049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-3700717.3429347049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-15452.556587143852</v>
      </c>
      <c r="L934" s="444">
        <f t="shared" ca="1" si="80"/>
        <v>-3724066.1375016687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-3724066.1375016687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-15549.843231172868</v>
      </c>
      <c r="L935" s="444">
        <f t="shared" ca="1" si="80"/>
        <v>-3747512.2187126614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-3747512.2187126614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-15647.535236218673</v>
      </c>
      <c r="L936" s="444">
        <f t="shared" ca="1" si="80"/>
        <v>-3771055.9919286999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-3771055.9919286999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-15745.6342912855</v>
      </c>
      <c r="L937" s="444">
        <f t="shared" ca="1" si="80"/>
        <v>-3794697.8641998055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-3794697.8641998055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-15844.142092415108</v>
      </c>
      <c r="L938" s="444">
        <f t="shared" ca="1" si="80"/>
        <v>-3818438.2442720407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-3818438.2442720407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-15943.060342716086</v>
      </c>
      <c r="L939" s="444">
        <f t="shared" ca="1" si="80"/>
        <v>-3842277.5425945767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-3842277.5425945767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-16042.390752393321</v>
      </c>
      <c r="L940" s="444">
        <f t="shared" ca="1" si="80"/>
        <v>-3866216.17132679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-3866216.17132679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-16142.135038777542</v>
      </c>
      <c r="L941" s="444">
        <f t="shared" ca="1" si="80"/>
        <v>-3890254.5443453877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-3890254.5443453877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-16242.294926355031</v>
      </c>
      <c r="L942" s="444">
        <f t="shared" ca="1" si="80"/>
        <v>-3914393.0772515628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-3914393.0772515628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-16342.872146797428</v>
      </c>
      <c r="L943" s="444">
        <f t="shared" ca="1" si="80"/>
        <v>-3938632.1873781802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-3938632.1873781802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-16443.868438991667</v>
      </c>
      <c r="L944" s="444">
        <f t="shared" ca="1" si="80"/>
        <v>-3962972.2937969919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-3962972.2937969919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-16545.285549070049</v>
      </c>
      <c r="L945" s="444">
        <f t="shared" ca="1" si="80"/>
        <v>-3987413.8173258821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-3987413.8173258821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-16647.125230440426</v>
      </c>
      <c r="L946" s="444">
        <f t="shared" ca="1" si="80"/>
        <v>-4011957.1805361426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-4011957.1805361426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-16749.389243816509</v>
      </c>
      <c r="L947" s="444">
        <f t="shared" ca="1" si="80"/>
        <v>-4036602.807759779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-4036602.807759779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-16852.079357248331</v>
      </c>
      <c r="L948" s="444">
        <f t="shared" ca="1" si="80"/>
        <v>-4061351.1250968473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-4061351.1250968473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-16955.197346152778</v>
      </c>
      <c r="L949" s="444">
        <f t="shared" ca="1" si="80"/>
        <v>-4086202.56042282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-4086202.56042282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-17058.744993344335</v>
      </c>
      <c r="L950" s="444">
        <f t="shared" ca="1" si="80"/>
        <v>-4111157.5433959845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-4111157.5433959845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-17162.72408906585</v>
      </c>
      <c r="L951" s="444">
        <f t="shared" ca="1" si="80"/>
        <v>-4136216.5054648705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-4136216.5054648705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-17267.136431019542</v>
      </c>
      <c r="L952" s="444">
        <f t="shared" ca="1" si="80"/>
        <v>-4161379.8798757102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-4161379.8798757102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-17371.983824398045</v>
      </c>
      <c r="L953" s="444">
        <f t="shared" ca="1" si="80"/>
        <v>-4186648.1016799281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-4186648.1016799281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-17477.268081915619</v>
      </c>
      <c r="L954" s="444">
        <f t="shared" ca="1" si="80"/>
        <v>-4212021.6077416642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-4212021.6077416642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-17582.991023839517</v>
      </c>
      <c r="L955" s="444">
        <f t="shared" ca="1" si="80"/>
        <v>-4237500.8367453236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-4237500.8367453236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-17689.154478021432</v>
      </c>
      <c r="L956" s="444">
        <f t="shared" ca="1" si="80"/>
        <v>-4263086.2292031646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-4263086.2292031646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-17795.760279929102</v>
      </c>
      <c r="L957" s="444">
        <f t="shared" ca="1" si="80"/>
        <v>-4288778.2274629138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-4288778.2274629138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-17902.810272678056</v>
      </c>
      <c r="L958" s="444">
        <f t="shared" ca="1" si="80"/>
        <v>-4314577.2757154116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-4314577.2757154116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-18010.306307063463</v>
      </c>
      <c r="L959" s="444">
        <f t="shared" ca="1" si="80"/>
        <v>-4340483.8200022951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-4340483.8200022951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-18118.250241592144</v>
      </c>
      <c r="L960" s="444">
        <f t="shared" ca="1" si="80"/>
        <v>-4366498.3082237076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-4366498.3082237076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-18226.643942514696</v>
      </c>
      <c r="L961" s="444">
        <f t="shared" ca="1" si="80"/>
        <v>-4392621.190146042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-4392621.190146042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-18335.489283857758</v>
      </c>
      <c r="L962" s="444">
        <f t="shared" ca="1" si="80"/>
        <v>-4418852.9174097199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-4418852.9174097199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-18444.788147456416</v>
      </c>
      <c r="L963" s="444">
        <f t="shared" ca="1" si="80"/>
        <v>-4445193.9435369959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-4445193.9435369959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-18554.542422986731</v>
      </c>
      <c r="L964" s="444">
        <f t="shared" ca="1" si="80"/>
        <v>-4471644.7239398025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-4471644.7239398025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-18664.754007998428</v>
      </c>
      <c r="L965" s="444">
        <f t="shared" ca="1" si="80"/>
        <v>-4498205.7159276213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-4498205.7159276213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-18775.424807947671</v>
      </c>
      <c r="L966" s="444">
        <f t="shared" ca="1" si="80"/>
        <v>-4524877.3787153894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-4524877.3787153894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-18886.556736230039</v>
      </c>
      <c r="L967" s="444">
        <f t="shared" ca="1" si="80"/>
        <v>-4551660.1734314393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-4551660.1734314393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-18998.151714213582</v>
      </c>
      <c r="L968" s="444">
        <f t="shared" ca="1" si="80"/>
        <v>-4578554.5631254725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-4578554.5631254725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-19110.211671272053</v>
      </c>
      <c r="L969" s="444">
        <f t="shared" ca="1" si="80"/>
        <v>-4605561.0127765648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-4605561.0127765648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-19222.738544818269</v>
      </c>
      <c r="L970" s="444">
        <f t="shared" ca="1" si="80"/>
        <v>-4632679.9893012028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-4632679.9893012028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-19335.734280337594</v>
      </c>
      <c r="L971" s="444">
        <f t="shared" ca="1" si="80"/>
        <v>-4659911.9615613604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-4659911.9615613604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-19449.200831421585</v>
      </c>
      <c r="L972" s="444">
        <f t="shared" ca="1" si="80"/>
        <v>-4687257.400372602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-4687257.400372602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-19563.140159801758</v>
      </c>
      <c r="L973" s="444">
        <f t="shared" ca="1" si="80"/>
        <v>-4714716.7785122236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-4714716.7785122236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-19677.554235383515</v>
      </c>
      <c r="L974" s="444">
        <f t="shared" ca="1" si="80"/>
        <v>-4742290.5707274275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-4742290.5707274275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-19792.445036280198</v>
      </c>
      <c r="L975" s="444">
        <f t="shared" ca="1" si="80"/>
        <v>-4769979.2537435275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-4769979.2537435275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-19907.81454884728</v>
      </c>
      <c r="L976" s="444">
        <f t="shared" ca="1" si="80"/>
        <v>-4797783.3062721947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-4797783.3062721947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-20023.664767716728</v>
      </c>
      <c r="L977" s="444">
        <f t="shared" ca="1" si="80"/>
        <v>-4825703.2090197317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-4825703.2090197317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-20139.997695831466</v>
      </c>
      <c r="L978" s="444">
        <f t="shared" ca="1" si="80"/>
        <v>-4853739.4446953833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-4853739.4446953833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-20256.815344480012</v>
      </c>
      <c r="L979" s="444">
        <f t="shared" ca="1" si="80"/>
        <v>-4881892.4980196832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-4881892.4980196832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-20374.119733331263</v>
      </c>
      <c r="L980" s="444">
        <f t="shared" ca="1" si="80"/>
        <v>-4910162.8557328349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-4910162.8557328349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-20491.912890469393</v>
      </c>
      <c r="L981" s="444">
        <f t="shared" ca="1" si="80"/>
        <v>-4938551.0066031246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-4938551.0066031246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-20610.196852428937</v>
      </c>
      <c r="L982" s="444">
        <f t="shared" ca="1" si="80"/>
        <v>-4967057.4414353734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-4967057.4414353734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-20728.973664229972</v>
      </c>
      <c r="L983" s="444">
        <f t="shared" ca="1" si="80"/>
        <v>-4995682.6530794231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-4995682.6530794231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-20848.245379413514</v>
      </c>
      <c r="L984" s="444">
        <f t="shared" ca="1" si="80"/>
        <v>-5024427.1364386566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-5024427.1364386566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-20968.014060076985</v>
      </c>
      <c r="L985" s="444">
        <f t="shared" ca="1" si="80"/>
        <v>-5053291.3884785539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-5053291.3884785539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-21088.281776909891</v>
      </c>
      <c r="L986" s="444">
        <f t="shared" ca="1" si="80"/>
        <v>-5082275.9082352836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-5082275.9082352836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-21209.050609229598</v>
      </c>
      <c r="L987" s="444">
        <f t="shared" ca="1" si="80"/>
        <v>-5111381.1968243327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-5111381.1968243327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-21330.322645017302</v>
      </c>
      <c r="L988" s="444">
        <f t="shared" ca="1" si="80"/>
        <v>-5140607.7574491696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-5140607.7574491696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-21452.099980954124</v>
      </c>
      <c r="L989" s="444">
        <f t="shared" ca="1" si="80"/>
        <v>-5169956.0954099437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-5169956.0954099437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-21574.384722457347</v>
      </c>
      <c r="L990" s="444">
        <f t="shared" ca="1" si="80"/>
        <v>-5199426.718112221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-5199426.718112221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-21697.178983716836</v>
      </c>
      <c r="L991" s="444">
        <f t="shared" ca="1" si="80"/>
        <v>-5229020.1350757582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-5229020.1350757582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-21820.484887731574</v>
      </c>
      <c r="L992" s="444">
        <f t="shared" ca="1" si="80"/>
        <v>-5258736.8579433095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-5258736.8579433095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-21944.304566346371</v>
      </c>
      <c r="L993" s="444">
        <f t="shared" ca="1" si="80"/>
        <v>-5288577.4004894756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-5288577.4004894756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-22068.640160288731</v>
      </c>
      <c r="L994" s="444">
        <f t="shared" ca="1" si="80"/>
        <v>-5318542.2786295842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-5318542.2786295842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-22193.493819205851</v>
      </c>
      <c r="L995" s="444">
        <f t="shared" ca="1" si="80"/>
        <v>-5348632.0104286103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-5348632.0104286103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-22318.867701701791</v>
      </c>
      <c r="L996" s="444">
        <f t="shared" ca="1" si="80"/>
        <v>-5378847.1161101321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-5378847.1161101321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-22444.763975374801</v>
      </c>
      <c r="L997" s="444">
        <f t="shared" ca="1" si="80"/>
        <v>-5409188.1180653265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-5409188.1180653265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-22571.184816854777</v>
      </c>
      <c r="L998" s="444">
        <f t="shared" ca="1" si="80"/>
        <v>-5439655.5408620015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-5439655.5408620015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-22698.132411840921</v>
      </c>
      <c r="L999" s="444">
        <f t="shared" ca="1" si="80"/>
        <v>-5470249.9112536628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-5470249.9112536628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-22825.608955139513</v>
      </c>
      <c r="L1000" s="444">
        <f t="shared" ca="1" si="80"/>
        <v>-5500971.7581886221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-5500971.7581886221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-22953.616650701842</v>
      </c>
      <c r="L1001" s="444">
        <f t="shared" ca="1" si="80"/>
        <v>-5531821.6128191436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-5531821.6128191436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-23082.157711662348</v>
      </c>
      <c r="L1002" s="444">
        <f t="shared" ca="1" si="80"/>
        <v>-5562800.0085106259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-5562800.0085106259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-23211.234360376857</v>
      </c>
      <c r="L1003" s="444">
        <f t="shared" ca="1" si="80"/>
        <v>-5593907.4808508232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-5593907.4808508232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-23340.848828461014</v>
      </c>
      <c r="L1004" s="444">
        <f t="shared" ca="1" si="80"/>
        <v>-5625144.5676591042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-5625144.5676591042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-23471.003356828849</v>
      </c>
      <c r="L1005" s="444">
        <f t="shared" ca="1" si="80"/>
        <v>-5656511.8089957535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-5656511.8089957535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-23601.700195731555</v>
      </c>
      <c r="L1006" s="444">
        <f t="shared" ca="1" si="80"/>
        <v>-5688009.7471713051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-5688009.7471713051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-23732.941604796353</v>
      </c>
      <c r="L1007" s="444">
        <f t="shared" ca="1" si="80"/>
        <v>-5719638.9267559219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-5719638.9267559219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-23864.72985306559</v>
      </c>
      <c r="L1008" s="444">
        <f t="shared" ca="1" si="80"/>
        <v>-5751399.8945888076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-5751399.8945888076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-23997.067219035947</v>
      </c>
      <c r="L1009" s="444">
        <f t="shared" ca="1" si="80"/>
        <v>-5783293.1997876633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-5783293.1997876633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-24129.955990697847</v>
      </c>
      <c r="L1010" s="444">
        <f t="shared" ca="1" si="80"/>
        <v>-5815319.3937581815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-5815319.3937581815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-24263.398465575006</v>
      </c>
      <c r="L1011" s="444">
        <f t="shared" ca="1" si="80"/>
        <v>-5847479.0302035762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-5847479.0302035762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-24397.396950764152</v>
      </c>
      <c r="L1012" s="444">
        <f t="shared" ca="1" si="80"/>
        <v>-5879772.6651341608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-5879772.6651341608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-24531.953762974921</v>
      </c>
      <c r="L1013" s="444">
        <f t="shared" ca="1" si="80"/>
        <v>-5912200.8568769554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-5912200.8568769554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-24667.071228569897</v>
      </c>
      <c r="L1014" s="444">
        <f t="shared" ca="1" si="80"/>
        <v>-5944764.1660853457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-5944764.1660853457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-24802.751683604856</v>
      </c>
      <c r="L1015" s="444">
        <f t="shared" ca="1" si="80"/>
        <v>-5977463.1557487706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-5977463.1557487706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-24938.997473869127</v>
      </c>
      <c r="L1016" s="444">
        <f t="shared" ca="1" si="80"/>
        <v>-6010298.39120246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-6010298.39120246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-25075.810954926168</v>
      </c>
      <c r="L1017" s="444">
        <f t="shared" ca="1" si="80"/>
        <v>-6043270.4401372066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-6043270.4401372066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-25213.194492154278</v>
      </c>
      <c r="L1018" s="444">
        <f t="shared" ca="1" si="80"/>
        <v>-6076379.8726091804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-6076379.8726091804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-25351.150460787503</v>
      </c>
      <c r="L1019" s="444">
        <f t="shared" ca="1" si="80"/>
        <v>-6109627.2610497875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-6109627.2610497875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-25489.681245956697</v>
      </c>
      <c r="L1020" s="444">
        <f t="shared" ca="1" si="80"/>
        <v>-6143013.1802755641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-6143013.1802755641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-25628.789242730767</v>
      </c>
      <c r="L1021" s="444">
        <f t="shared" ca="1" si="80"/>
        <v>-6176538.2074981146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-6176538.2074981146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-25768.47685615806</v>
      </c>
      <c r="L1022" s="444">
        <f t="shared" ca="1" si="80"/>
        <v>-6210202.9223340927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-6210202.9223340927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-25908.746501307971</v>
      </c>
      <c r="L1023" s="444">
        <f t="shared" ca="1" si="80"/>
        <v>-6244007.9068152206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-6244007.9068152206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-26049.600603312669</v>
      </c>
      <c r="L1024" s="444">
        <f t="shared" ca="1" si="80"/>
        <v>-6277953.7453983529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-6277953.7453983529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-26191.041597409054</v>
      </c>
      <c r="L1025" s="444">
        <f t="shared" ca="1" si="80"/>
        <v>-6312041.024975582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-6312041.024975582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-26333.07192898084</v>
      </c>
      <c r="L1026" s="444">
        <f t="shared" ca="1" si="80"/>
        <v>-6346270.3348843828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-6346270.3348843828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-26475.694053600844</v>
      </c>
      <c r="L1027" s="444">
        <f t="shared" ca="1" si="80"/>
        <v>-6380642.2669178033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-6380642.2669178033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-26618.910437073431</v>
      </c>
      <c r="L1028" s="444">
        <f t="shared" ref="L1028:L1282" ca="1" si="106">I1028-J1028+K1028</f>
        <v>-6415157.4153346969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-6415157.4153346969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-26762.723555477154</v>
      </c>
      <c r="L1029" s="444">
        <f t="shared" ca="1" si="106"/>
        <v>-6449816.3768699942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-6449816.3768699942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-26907.135895207557</v>
      </c>
      <c r="L1030" s="444">
        <f t="shared" ca="1" si="106"/>
        <v>-6484619.7507450217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-6484619.7507450217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-27052.149953020173</v>
      </c>
      <c r="L1031" s="444">
        <f t="shared" ca="1" si="106"/>
        <v>-6519568.1386778615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-6519568.1386778615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-27197.768236073673</v>
      </c>
      <c r="L1032" s="444">
        <f t="shared" ca="1" si="106"/>
        <v>-6554662.1448937552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-6554662.1448937552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-27343.993261973228</v>
      </c>
      <c r="L1033" s="444">
        <f t="shared" ca="1" si="106"/>
        <v>-6589902.3761355486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-6589902.3761355486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-27490.827558814035</v>
      </c>
      <c r="L1034" s="444">
        <f t="shared" ca="1" si="106"/>
        <v>-6625289.4416741822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-6625289.4416741822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-27638.273665225006</v>
      </c>
      <c r="L1035" s="444">
        <f t="shared" ca="1" si="106"/>
        <v>-6660823.9533192273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-6660823.9533192273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-27786.334130412695</v>
      </c>
      <c r="L1036" s="444">
        <f t="shared" ca="1" si="106"/>
        <v>-6696506.5254294602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-6696506.5254294602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-27935.011514205333</v>
      </c>
      <c r="L1037" s="444">
        <f t="shared" ca="1" si="106"/>
        <v>-6732337.7749234857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-6732337.7749234857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-28084.308387097106</v>
      </c>
      <c r="L1038" s="444">
        <f t="shared" ca="1" si="106"/>
        <v>-6768318.3212904027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-6768318.3212904027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-28234.227330292593</v>
      </c>
      <c r="L1039" s="444">
        <f t="shared" ca="1" si="106"/>
        <v>-6804448.7866005152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-6804448.7866005152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-28384.770935751392</v>
      </c>
      <c r="L1040" s="444">
        <f t="shared" ca="1" si="106"/>
        <v>-6840729.7955160867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-6840729.7955160867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-28535.941806232939</v>
      </c>
      <c r="L1041" s="444">
        <f t="shared" ca="1" si="106"/>
        <v>-6877161.9753021393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-6877161.9753021393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-28687.742555341498</v>
      </c>
      <c r="L1042" s="444">
        <f t="shared" ca="1" si="106"/>
        <v>-6913745.955837301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-6913745.955837301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-28840.175807571333</v>
      </c>
      <c r="L1043" s="444">
        <f t="shared" ca="1" si="106"/>
        <v>-6950482.369624692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-6950482.369624692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-28993.244198352138</v>
      </c>
      <c r="L1044" s="444">
        <f t="shared" ca="1" si="106"/>
        <v>-6987371.8518028641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-6987371.8518028641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-29146.950374094511</v>
      </c>
      <c r="L1045" s="444">
        <f t="shared" ca="1" si="106"/>
        <v>-7024415.0401567789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-7024415.0401567789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-29301.296992235824</v>
      </c>
      <c r="L1046" s="444">
        <f t="shared" ca="1" si="106"/>
        <v>-7061612.5751288347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-7061612.5751288347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-29456.286721286066</v>
      </c>
      <c r="L1047" s="444">
        <f t="shared" ca="1" si="106"/>
        <v>-7098965.0998299411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-7098965.0998299411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-29611.922240874002</v>
      </c>
      <c r="L1048" s="444">
        <f t="shared" ca="1" si="106"/>
        <v>-7136473.2600506349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-7136473.2600506349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-29768.206241793563</v>
      </c>
      <c r="L1049" s="444">
        <f t="shared" ca="1" si="106"/>
        <v>-7174137.7042722488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-7174137.7042722488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-29925.141426050286</v>
      </c>
      <c r="L1050" s="444">
        <f t="shared" ca="1" si="106"/>
        <v>-7211959.0836781189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-7211959.0836781189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-30082.730506908083</v>
      </c>
      <c r="L1051" s="444">
        <f t="shared" ca="1" si="106"/>
        <v>-7249938.052164847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-7249938.052164847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-30240.976208936114</v>
      </c>
      <c r="L1052" s="444">
        <f t="shared" ca="1" si="106"/>
        <v>-7288075.2663536035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-7288075.2663536035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-30399.881268055931</v>
      </c>
      <c r="L1053" s="444">
        <f t="shared" ca="1" si="106"/>
        <v>-7326371.3856014796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-7326371.3856014796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-30559.448431588749</v>
      </c>
      <c r="L1054" s="444">
        <f t="shared" ca="1" si="106"/>
        <v>-7364827.0720128883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-7364827.0720128883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-30719.680458302952</v>
      </c>
      <c r="L1055" s="444">
        <f t="shared" ca="1" si="106"/>
        <v>-7403442.9904510109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-7403442.9904510109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-30880.580118461796</v>
      </c>
      <c r="L1056" s="444">
        <f t="shared" ca="1" si="106"/>
        <v>-7442219.8085492924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-7442219.8085492924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-31042.150193871301</v>
      </c>
      <c r="L1057" s="444">
        <f t="shared" ca="1" si="106"/>
        <v>-7481158.1967229834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-7481158.1967229834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-31204.393477928348</v>
      </c>
      <c r="L1058" s="444">
        <f t="shared" ca="1" si="106"/>
        <v>-7520258.8281807313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-7520258.8281807313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-31367.312775668965</v>
      </c>
      <c r="L1059" s="444">
        <f t="shared" ca="1" si="106"/>
        <v>-7559522.37893622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-7559522.37893622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-31530.910903816832</v>
      </c>
      <c r="L1060" s="444">
        <f t="shared" ca="1" si="106"/>
        <v>-7598949.527819857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-7598949.527819857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-31695.190690831987</v>
      </c>
      <c r="L1061" s="444">
        <f t="shared" ca="1" si="106"/>
        <v>-7638540.9564905092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-7638540.9564905092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-31860.154976959704</v>
      </c>
      <c r="L1062" s="444">
        <f t="shared" ca="1" si="106"/>
        <v>-7678297.3494472886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-7678297.3494472886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-32025.80661427962</v>
      </c>
      <c r="L1063" s="444">
        <f t="shared" ca="1" si="106"/>
        <v>-7718219.3940413883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-7718219.3940413883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-32192.148466755036</v>
      </c>
      <c r="L1064" s="444">
        <f t="shared" ca="1" si="106"/>
        <v>-7758307.780487963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-7758307.780487963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-32359.183410282429</v>
      </c>
      <c r="L1065" s="444">
        <f t="shared" ca="1" si="106"/>
        <v>-7798563.2018780652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-7798563.2018780652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-32526.914332741188</v>
      </c>
      <c r="L1066" s="444">
        <f t="shared" ca="1" si="106"/>
        <v>-7838986.3541906262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-7838986.3541906262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-32695.344134043527</v>
      </c>
      <c r="L1067" s="444">
        <f t="shared" ca="1" si="106"/>
        <v>-7879577.9363044901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-7879577.9363044901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-32864.475726184624</v>
      </c>
      <c r="L1068" s="444">
        <f t="shared" ca="1" si="106"/>
        <v>-7920338.6500104945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-7920338.6500104945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-33034.312033292976</v>
      </c>
      <c r="L1069" s="444">
        <f t="shared" ca="1" si="106"/>
        <v>-7961269.2000236074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-7961269.2000236074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-33204.855991680954</v>
      </c>
      <c r="L1070" s="444">
        <f t="shared" ca="1" si="106"/>
        <v>-8002370.2939951085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-8002370.2939951085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-33376.110549895537</v>
      </c>
      <c r="L1071" s="444">
        <f t="shared" ca="1" si="106"/>
        <v>-8043642.6425248235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-8043642.6425248235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-33548.078668769347</v>
      </c>
      <c r="L1072" s="444">
        <f t="shared" ca="1" si="106"/>
        <v>-8085086.959173413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-8085086.959173413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-33720.763321471801</v>
      </c>
      <c r="L1073" s="444">
        <f t="shared" ca="1" si="106"/>
        <v>-8126703.9604747044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-8126703.9604747044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-33894.167493560519</v>
      </c>
      <c r="L1074" s="444">
        <f t="shared" ca="1" si="106"/>
        <v>-8168494.3659480847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-8168494.3659480847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-34068.294183032936</v>
      </c>
      <c r="L1075" s="444">
        <f t="shared" ca="1" si="106"/>
        <v>-8210458.8981109373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-8210458.8981109373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-34243.146400378158</v>
      </c>
      <c r="L1076" s="444">
        <f t="shared" ca="1" si="106"/>
        <v>-8252598.2824911354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-8252598.2824911354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-34418.727168628975</v>
      </c>
      <c r="L1077" s="444">
        <f t="shared" ca="1" si="106"/>
        <v>-8294913.2476395844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-8294913.2476395844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-34595.039523414183</v>
      </c>
      <c r="L1078" s="444">
        <f t="shared" ca="1" si="106"/>
        <v>-8337404.5251428187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-8337404.5251428187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-34772.086513010996</v>
      </c>
      <c r="L1079" s="444">
        <f t="shared" ca="1" si="106"/>
        <v>-8380072.8496356495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-8380072.8496356495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-34949.871198397792</v>
      </c>
      <c r="L1080" s="444">
        <f t="shared" ca="1" si="106"/>
        <v>-8422918.9588138666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-8422918.9588138666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-35128.396653307027</v>
      </c>
      <c r="L1081" s="444">
        <f t="shared" ca="1" si="106"/>
        <v>-8465943.5934469942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-8465943.5934469942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-35307.665964278392</v>
      </c>
      <c r="L1082" s="444">
        <f t="shared" ca="1" si="106"/>
        <v>-8509147.4973910935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-8509147.4973910935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-35487.68223071214</v>
      </c>
      <c r="L1083" s="444">
        <f t="shared" ca="1" si="106"/>
        <v>-8552531.4176016264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-8552531.4176016264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-35668.448564922692</v>
      </c>
      <c r="L1084" s="444">
        <f t="shared" ca="1" si="106"/>
        <v>-8596096.1041463688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-8596096.1041463688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-35849.968092192452</v>
      </c>
      <c r="L1085" s="444">
        <f t="shared" ca="1" si="106"/>
        <v>-8639842.3102183808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-8639842.3102183808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-36032.243950825839</v>
      </c>
      <c r="L1086" s="444">
        <f t="shared" ca="1" si="106"/>
        <v>-8683770.7921490259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-8683770.7921490259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-36215.279292203522</v>
      </c>
      <c r="L1087" s="444">
        <f t="shared" ca="1" si="106"/>
        <v>-8727882.3094210494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-8727882.3094210494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-36399.077280836958</v>
      </c>
      <c r="L1088" s="444">
        <f t="shared" ca="1" si="106"/>
        <v>-8772177.6246817056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-8772177.6246817056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-36583.641094423023</v>
      </c>
      <c r="L1089" s="444">
        <f t="shared" ca="1" si="106"/>
        <v>-8816657.5037559494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-8816657.5037559494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-36768.973923899037</v>
      </c>
      <c r="L1090" s="444">
        <f t="shared" ca="1" si="106"/>
        <v>-8861322.7156596687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-8861322.7156596687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-36955.078973497868</v>
      </c>
      <c r="L1091" s="444">
        <f t="shared" ca="1" si="106"/>
        <v>-8906174.0326129869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-8906174.0326129869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-37141.959460803359</v>
      </c>
      <c r="L1092" s="444">
        <f t="shared" ca="1" si="106"/>
        <v>-8951212.2300536111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-8951212.2300536111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-37329.618616805965</v>
      </c>
      <c r="L1093" s="444">
        <f t="shared" ca="1" si="106"/>
        <v>-8996438.0866502374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-8996438.0866502374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-37518.059685958571</v>
      </c>
      <c r="L1094" s="444">
        <f t="shared" ca="1" si="106"/>
        <v>-9041852.384316016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-9041852.384316016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-37707.285926232653</v>
      </c>
      <c r="L1095" s="444">
        <f t="shared" ca="1" si="106"/>
        <v>-9087455.9082220681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-9087455.9082220681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-37897.300609174534</v>
      </c>
      <c r="L1096" s="444">
        <f t="shared" ca="1" si="106"/>
        <v>-9133249.4468110632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-9133249.4468110632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-38088.107019962015</v>
      </c>
      <c r="L1097" s="444">
        <f t="shared" ca="1" si="106"/>
        <v>-9179233.791810846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-9179233.791810846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-38279.708457461107</v>
      </c>
      <c r="L1098" s="444">
        <f t="shared" ca="1" si="106"/>
        <v>-9225409.7382481266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-9225409.7382481266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-38472.108234283107</v>
      </c>
      <c r="L1099" s="444">
        <f t="shared" ca="1" si="106"/>
        <v>-9271778.0844622292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-9271778.0844622292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-38665.309676841869</v>
      </c>
      <c r="L1100" s="444">
        <f t="shared" ca="1" si="106"/>
        <v>-9318339.6321188919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-9318339.6321188919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-38859.3161254113</v>
      </c>
      <c r="L1101" s="444">
        <f t="shared" ca="1" si="106"/>
        <v>-9365095.1862241235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-9365095.1862241235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-39054.1309341831</v>
      </c>
      <c r="L1102" s="444">
        <f t="shared" ca="1" si="106"/>
        <v>-9412045.555138126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-9412045.555138126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-39249.757471324774</v>
      </c>
      <c r="L1103" s="444">
        <f t="shared" ca="1" si="106"/>
        <v>-9459191.5505892709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-9459191.5505892709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-39446.199119037876</v>
      </c>
      <c r="L1104" s="444">
        <f t="shared" ca="1" si="106"/>
        <v>-9506533.9876881279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-9506533.9876881279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-39643.459273616449</v>
      </c>
      <c r="L1105" s="444">
        <f t="shared" ca="1" si="106"/>
        <v>-9554073.6849415638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-9554073.6849415638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-39841.541345505764</v>
      </c>
      <c r="L1106" s="444">
        <f t="shared" ca="1" si="106"/>
        <v>-9601811.4642668888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-9601811.4642668888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-40040.448759361287</v>
      </c>
      <c r="L1107" s="444">
        <f t="shared" ca="1" si="106"/>
        <v>-9649748.1510060709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-9649748.1510060709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-40240.184954107877</v>
      </c>
      <c r="L1108" s="444">
        <f t="shared" ca="1" si="106"/>
        <v>-9697884.5739399996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-9697884.5739399996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-40440.753382999246</v>
      </c>
      <c r="L1109" s="444">
        <f t="shared" ca="1" si="106"/>
        <v>-9746221.565302819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-9746221.565302819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-40642.157513677659</v>
      </c>
      <c r="L1110" s="444">
        <f t="shared" ca="1" si="106"/>
        <v>-9794759.9607963171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-9794759.9607963171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-40844.400828233905</v>
      </c>
      <c r="L1111" s="444">
        <f t="shared" ca="1" si="106"/>
        <v>-9843500.5996043701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-9843500.5996043701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-41047.486823267456</v>
      </c>
      <c r="L1112" s="444">
        <f t="shared" ca="1" si="106"/>
        <v>-9892444.3244074583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-9892444.3244074583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-41251.419009946992</v>
      </c>
      <c r="L1113" s="444">
        <f t="shared" ca="1" si="106"/>
        <v>-9941591.9813972246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-9941591.9813972246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-41456.200914071022</v>
      </c>
      <c r="L1114" s="444">
        <f t="shared" ca="1" si="106"/>
        <v>-9990944.4202911165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-9990944.4202911165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-41661.8360761289</v>
      </c>
      <c r="L1115" s="444">
        <f t="shared" ca="1" si="106"/>
        <v>-10040502.494347066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-10040502.494347066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-41868.328051362027</v>
      </c>
      <c r="L1116" s="444">
        <f t="shared" ca="1" si="106"/>
        <v>-10090267.060378248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-10090267.060378248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-42075.680409825283</v>
      </c>
      <c r="L1117" s="444">
        <f t="shared" ca="1" si="106"/>
        <v>-10140238.978767892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-10140238.978767892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-42283.896736448798</v>
      </c>
      <c r="L1118" s="444">
        <f t="shared" ca="1" si="106"/>
        <v>-10190419.113484161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-10190419.113484161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-42492.980631099919</v>
      </c>
      <c r="L1119" s="444">
        <f t="shared" ca="1" si="106"/>
        <v>-10240808.332095081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-10240808.332095081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-42702.935708645418</v>
      </c>
      <c r="L1120" s="444">
        <f t="shared" ca="1" si="106"/>
        <v>-10291407.505783547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-10291407.505783547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-42913.765599014027</v>
      </c>
      <c r="L1121" s="444">
        <f t="shared" ca="1" si="106"/>
        <v>-10342217.509362381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-10342217.509362381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-43125.473947259168</v>
      </c>
      <c r="L1122" s="444">
        <f t="shared" ca="1" si="106"/>
        <v>-10393239.22128946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-10393239.22128946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-43338.064413622</v>
      </c>
      <c r="L1123" s="444">
        <f t="shared" ca="1" si="106"/>
        <v>-10444473.523682902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-10444473.523682902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-43551.540673594674</v>
      </c>
      <c r="L1124" s="444">
        <f t="shared" ca="1" si="106"/>
        <v>-10495921.302336317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-10495921.302336317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-43765.906417983904</v>
      </c>
      <c r="L1125" s="444">
        <f t="shared" ca="1" si="106"/>
        <v>-10547583.446734121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-10547583.446734121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-43981.165352974756</v>
      </c>
      <c r="L1126" s="444">
        <f t="shared" ca="1" si="106"/>
        <v>-10599460.850066915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-10599460.850066915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-44197.321200194732</v>
      </c>
      <c r="L1127" s="444">
        <f t="shared" ca="1" si="106"/>
        <v>-10651554.409246929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-10651554.409246929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-44414.377696778123</v>
      </c>
      <c r="L1128" s="444">
        <f t="shared" ca="1" si="106"/>
        <v>-10703865.024923528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-10703865.024923528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-44632.338595430614</v>
      </c>
      <c r="L1129" s="444">
        <f t="shared" ca="1" si="106"/>
        <v>-10756393.601498779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-10756393.601498779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-44851.207664494163</v>
      </c>
      <c r="L1130" s="444">
        <f t="shared" ca="1" si="106"/>
        <v>-10809141.047143092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-10809141.047143092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-45070.988688012134</v>
      </c>
      <c r="L1131" s="444">
        <f t="shared" ca="1" si="106"/>
        <v>-10862108.273810925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-10862108.273810925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-45291.68546579477</v>
      </c>
      <c r="L1132" s="444">
        <f t="shared" ca="1" si="106"/>
        <v>-10915296.197256539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-10915296.197256539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-45513.301813484832</v>
      </c>
      <c r="L1133" s="444">
        <f t="shared" ca="1" si="106"/>
        <v>-10968705.737049844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-10968705.737049844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-45735.841562623602</v>
      </c>
      <c r="L1134" s="444">
        <f t="shared" ca="1" si="106"/>
        <v>-11022337.816592287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-11022337.816592287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-45959.308560717116</v>
      </c>
      <c r="L1135" s="444">
        <f t="shared" ca="1" si="106"/>
        <v>-11076193.363132825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-11076193.363132825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-46183.706671302687</v>
      </c>
      <c r="L1136" s="444">
        <f t="shared" ca="1" si="106"/>
        <v>-11130273.307783948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-11130273.307783948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-46409.039774015699</v>
      </c>
      <c r="L1137" s="444">
        <f t="shared" ca="1" si="106"/>
        <v>-11184578.585537784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-11184578.585537784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-46635.311764656682</v>
      </c>
      <c r="L1138" s="444">
        <f t="shared" ca="1" si="106"/>
        <v>-11239110.135282261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-11239110.135282261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-46862.526555258672</v>
      </c>
      <c r="L1139" s="444">
        <f t="shared" ca="1" si="106"/>
        <v>-11293868.89981734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-11293868.89981734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-47090.68807415483</v>
      </c>
      <c r="L1140" s="444">
        <f t="shared" ca="1" si="106"/>
        <v>-11348855.825871315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-11348855.825871315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-47319.800266046397</v>
      </c>
      <c r="L1141" s="444">
        <f t="shared" ca="1" si="106"/>
        <v>-11404071.864117181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-11404071.864117181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-47549.867092070839</v>
      </c>
      <c r="L1142" s="444">
        <f t="shared" ca="1" si="106"/>
        <v>-11459517.969189072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-11459517.969189072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-47780.892529870383</v>
      </c>
      <c r="L1143" s="444">
        <f t="shared" ca="1" si="106"/>
        <v>-11515195.099698763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-11515195.099698763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-48012.880573660761</v>
      </c>
      <c r="L1144" s="444">
        <f t="shared" ca="1" si="106"/>
        <v>-11571104.218252243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-11571104.218252243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-48245.835234300263</v>
      </c>
      <c r="L1145" s="444">
        <f t="shared" ca="1" si="106"/>
        <v>-11627246.291466365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-11627246.291466365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-48479.7605393591</v>
      </c>
      <c r="L1146" s="444">
        <f t="shared" ca="1" si="106"/>
        <v>-11683622.289985543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-11683622.289985543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-48714.66053318901</v>
      </c>
      <c r="L1147" s="444">
        <f t="shared" ca="1" si="106"/>
        <v>-11740233.188498553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-11740233.188498553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-48950.539276993222</v>
      </c>
      <c r="L1148" s="444">
        <f t="shared" ca="1" si="106"/>
        <v>-11797079.965755366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-11797079.965755366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-49187.400848896606</v>
      </c>
      <c r="L1149" s="444">
        <f t="shared" ca="1" si="106"/>
        <v>-11854163.604584083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-11854163.604584083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-49425.249344016265</v>
      </c>
      <c r="L1150" s="444">
        <f t="shared" ca="1" si="106"/>
        <v>-11911485.091907918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-11911485.091907918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-49664.088874532245</v>
      </c>
      <c r="L1151" s="444">
        <f t="shared" ca="1" si="106"/>
        <v>-11969045.41876227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-11969045.41876227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-49903.923569758706</v>
      </c>
      <c r="L1152" s="444">
        <f t="shared" ca="1" si="106"/>
        <v>-12026845.58031185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-12026845.58031185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-50144.757576215292</v>
      </c>
      <c r="L1153" s="444">
        <f t="shared" ca="1" si="106"/>
        <v>-12084886.575867886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-12084886.575867886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-50386.595057698774</v>
      </c>
      <c r="L1154" s="444">
        <f t="shared" ca="1" si="106"/>
        <v>-12143169.408905404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-12143169.408905404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-50629.440195355099</v>
      </c>
      <c r="L1155" s="444">
        <f t="shared" ca="1" si="106"/>
        <v>-12201695.087080579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-12201695.087080579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-50873.297187751661</v>
      </c>
      <c r="L1156" s="444">
        <f t="shared" ca="1" si="106"/>
        <v>-12260464.62224815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-12260464.62224815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-51118.170250949879</v>
      </c>
      <c r="L1157" s="444">
        <f t="shared" ca="1" si="106"/>
        <v>-12319479.030478921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-12319479.030478921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-51364.06361857809</v>
      </c>
      <c r="L1158" s="444">
        <f t="shared" ca="1" si="106"/>
        <v>-12378739.332077319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-12378739.332077319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-51610.981541904745</v>
      </c>
      <c r="L1159" s="444">
        <f t="shared" ca="1" si="106"/>
        <v>-12438246.551599044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-12438246.551599044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-51858.928289911935</v>
      </c>
      <c r="L1160" s="444">
        <f t="shared" ca="1" si="106"/>
        <v>-12498001.717868777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-12498001.717868777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-52107.908149369156</v>
      </c>
      <c r="L1161" s="444">
        <f t="shared" ca="1" si="106"/>
        <v>-12558005.863997966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-12558005.863997966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-52357.925424907444</v>
      </c>
      <c r="L1162" s="444">
        <f t="shared" ca="1" si="106"/>
        <v>-12618260.027402693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-12618260.027402693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-52608.984439093801</v>
      </c>
      <c r="L1163" s="444">
        <f t="shared" ca="1" si="106"/>
        <v>-12678765.249821607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-12678765.249821607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-52861.089532505946</v>
      </c>
      <c r="L1164" s="444">
        <f t="shared" ca="1" si="106"/>
        <v>-12739522.577333933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-12739522.577333933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-53114.245063807299</v>
      </c>
      <c r="L1165" s="444">
        <f t="shared" ca="1" si="106"/>
        <v>-12800533.060377561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-12800533.060377561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-53368.455409822418</v>
      </c>
      <c r="L1166" s="444">
        <f t="shared" ca="1" si="106"/>
        <v>-12861797.753767204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-12861797.753767204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-53623.7249656126</v>
      </c>
      <c r="L1167" s="444">
        <f t="shared" ca="1" si="106"/>
        <v>-12923317.716712637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-12923317.716712637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-53880.058144551906</v>
      </c>
      <c r="L1168" s="444">
        <f t="shared" ca="1" si="106"/>
        <v>-12985094.01283701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-12985094.01283701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-54104.558386820871</v>
      </c>
      <c r="L1169" s="444">
        <f t="shared" ca="1" si="106"/>
        <v>-13039198.571223831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-13039198.571223831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-54329.994046765962</v>
      </c>
      <c r="L1170" s="444">
        <f t="shared" ca="1" si="106"/>
        <v>-13093528.565270597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-13093528.565270597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-54556.369021960818</v>
      </c>
      <c r="L1171" s="444">
        <f t="shared" ca="1" si="106"/>
        <v>-13148084.934292559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-13148084.934292559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-54783.687226219001</v>
      </c>
      <c r="L1172" s="444">
        <f t="shared" ca="1" si="106"/>
        <v>-13202868.621518778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-13202868.621518778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-55011.952589661574</v>
      </c>
      <c r="L1173" s="444">
        <f t="shared" ca="1" si="106"/>
        <v>-13257880.574108439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-13257880.574108439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-55241.16905878517</v>
      </c>
      <c r="L1174" s="444">
        <f t="shared" ca="1" si="106"/>
        <v>-13313121.743167223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-13313121.743167223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-55471.340596530099</v>
      </c>
      <c r="L1175" s="444">
        <f t="shared" ca="1" si="106"/>
        <v>-13368593.083763754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-13368593.083763754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-55702.471182348971</v>
      </c>
      <c r="L1176" s="444">
        <f t="shared" ca="1" si="106"/>
        <v>-13424295.554946102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-13424295.554946102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-55934.564812275414</v>
      </c>
      <c r="L1177" s="444">
        <f t="shared" ca="1" si="106"/>
        <v>-13480230.119758377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-13480230.119758377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-56167.625498993228</v>
      </c>
      <c r="L1178" s="444">
        <f t="shared" ca="1" si="106"/>
        <v>-13536397.74525737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-13536397.74525737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-56401.657271905708</v>
      </c>
      <c r="L1179" s="444">
        <f t="shared" ca="1" si="106"/>
        <v>-13592799.402529275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-13592799.402529275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-56636.664177205312</v>
      </c>
      <c r="L1180" s="444">
        <f t="shared" ca="1" si="106"/>
        <v>-13649436.06670648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-13649436.06670648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-56872.650277943678</v>
      </c>
      <c r="L1181" s="444">
        <f t="shared" ca="1" si="106"/>
        <v>-13706308.716984425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-13706308.716984425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-57109.619654101771</v>
      </c>
      <c r="L1182" s="444">
        <f t="shared" ca="1" si="106"/>
        <v>-13763418.336638527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-13763418.336638527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-57347.576402660525</v>
      </c>
      <c r="L1183" s="444">
        <f t="shared" ca="1" si="106"/>
        <v>-13820765.913041187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-13820765.913041187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-57586.524637671602</v>
      </c>
      <c r="L1184" s="444">
        <f t="shared" ca="1" si="106"/>
        <v>-13878352.437678859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-13878352.437678859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-57826.468490328567</v>
      </c>
      <c r="L1185" s="444">
        <f t="shared" ca="1" si="106"/>
        <v>-13936178.906169187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-13936178.906169187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-58067.412109038269</v>
      </c>
      <c r="L1186" s="444">
        <f t="shared" ca="1" si="106"/>
        <v>-13994246.318278225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-13994246.318278225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-58309.359659492598</v>
      </c>
      <c r="L1187" s="444">
        <f t="shared" ca="1" si="106"/>
        <v>-14052555.677937718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-14052555.677937718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-58552.315324740492</v>
      </c>
      <c r="L1188" s="444">
        <f t="shared" ca="1" si="106"/>
        <v>-14111107.993262459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-14111107.993262459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-58796.283305260244</v>
      </c>
      <c r="L1189" s="444">
        <f t="shared" ca="1" si="106"/>
        <v>-14169904.276567718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-14169904.276567718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-59041.267819032153</v>
      </c>
      <c r="L1190" s="444">
        <f t="shared" ca="1" si="106"/>
        <v>-14228945.54438675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-14228945.54438675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-59287.273101611456</v>
      </c>
      <c r="L1191" s="444">
        <f t="shared" ca="1" si="106"/>
        <v>-14288232.817488361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-14288232.817488361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-59534.303406201514</v>
      </c>
      <c r="L1192" s="444">
        <f t="shared" ca="1" si="106"/>
        <v>-14347767.120894562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-14347767.120894562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-59782.363003727347</v>
      </c>
      <c r="L1193" s="444">
        <f t="shared" ca="1" si="106"/>
        <v>-14407549.48389829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-14407549.48389829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-60031.45618290954</v>
      </c>
      <c r="L1194" s="444">
        <f t="shared" ca="1" si="106"/>
        <v>-14467580.9400812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-14467580.9400812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-60281.587250338329</v>
      </c>
      <c r="L1195" s="444">
        <f t="shared" ca="1" si="106"/>
        <v>-14527862.527331538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-14527862.527331538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-60532.760530548076</v>
      </c>
      <c r="L1196" s="444">
        <f t="shared" ca="1" si="106"/>
        <v>-14588395.287862087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-14588395.287862087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-60784.980366092037</v>
      </c>
      <c r="L1197" s="444">
        <f t="shared" ca="1" si="106"/>
        <v>-14649180.268228179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-14649180.268228179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-61038.251117617401</v>
      </c>
      <c r="L1198" s="444">
        <f t="shared" ca="1" si="106"/>
        <v>-14710218.519345796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-14710218.519345796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-61292.577163940812</v>
      </c>
      <c r="L1199" s="444">
        <f t="shared" ca="1" si="106"/>
        <v>-14771511.096509736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-14771511.096509736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-61547.962902123902</v>
      </c>
      <c r="L1200" s="444">
        <f t="shared" ca="1" si="106"/>
        <v>-14833059.059411859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-14833059.059411859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-61804.41274754941</v>
      </c>
      <c r="L1201" s="444">
        <f t="shared" ca="1" si="106"/>
        <v>-14894863.472159408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-14894863.472159408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-62061.931133997532</v>
      </c>
      <c r="L1202" s="444">
        <f t="shared" ca="1" si="106"/>
        <v>-14956925.403293405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-14956925.403293405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-62320.522513722521</v>
      </c>
      <c r="L1203" s="444">
        <f t="shared" ca="1" si="106"/>
        <v>-15019245.925807128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-15019245.925807128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-62580.1913575297</v>
      </c>
      <c r="L1204" s="444">
        <f t="shared" ca="1" si="106"/>
        <v>-15081826.117164657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-15081826.117164657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-62840.942154852724</v>
      </c>
      <c r="L1205" s="444">
        <f t="shared" ca="1" si="106"/>
        <v>-15144667.059319509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-15144667.059319509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-63102.779413831289</v>
      </c>
      <c r="L1206" s="444">
        <f t="shared" ca="1" si="106"/>
        <v>-15207769.83873334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-15207769.83873334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-63365.707661388915</v>
      </c>
      <c r="L1207" s="444">
        <f t="shared" ca="1" si="106"/>
        <v>-15271135.546394728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-15271135.546394728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-63629.731443311364</v>
      </c>
      <c r="L1208" s="444">
        <f t="shared" ca="1" si="106"/>
        <v>-15334765.27783804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-15334765.27783804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-63894.855324325166</v>
      </c>
      <c r="L1209" s="444">
        <f t="shared" ca="1" si="106"/>
        <v>-15398660.133162366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-15398660.133162366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-64161.083888176523</v>
      </c>
      <c r="L1210" s="444">
        <f t="shared" ca="1" si="106"/>
        <v>-15462821.217050543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-15462821.217050543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-64428.421737710596</v>
      </c>
      <c r="L1211" s="444">
        <f t="shared" ca="1" si="106"/>
        <v>-15527249.638788253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-15527249.638788253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-64696.873494951054</v>
      </c>
      <c r="L1212" s="444">
        <f t="shared" ca="1" si="106"/>
        <v>-15591946.512283204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-15591946.512283204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-64966.443801180016</v>
      </c>
      <c r="L1213" s="444">
        <f t="shared" ca="1" si="106"/>
        <v>-15656912.956084384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-15656912.956084384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-65237.137317018263</v>
      </c>
      <c r="L1214" s="444">
        <f t="shared" ca="1" si="106"/>
        <v>-15722150.093401402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-15722150.093401402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-65508.958722505842</v>
      </c>
      <c r="L1215" s="444">
        <f t="shared" ca="1" si="106"/>
        <v>-15787659.052123908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-15787659.052123908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-65781.912717182946</v>
      </c>
      <c r="L1216" s="444">
        <f t="shared" ca="1" si="106"/>
        <v>-15853440.96484109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-15853440.96484109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-66056.004020171211</v>
      </c>
      <c r="L1217" s="444">
        <f t="shared" ca="1" si="106"/>
        <v>-15919496.968861261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-15919496.968861261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-66331.237370255258</v>
      </c>
      <c r="L1218" s="444">
        <f t="shared" ca="1" si="106"/>
        <v>-15985828.206231516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-15985828.206231516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-66607.617525964641</v>
      </c>
      <c r="L1219" s="444">
        <f t="shared" ca="1" si="106"/>
        <v>-16052435.823757481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-16052435.823757481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-66885.149265656175</v>
      </c>
      <c r="L1220" s="444">
        <f t="shared" ca="1" si="106"/>
        <v>-16119320.973023137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-16119320.973023137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-67163.837387596403</v>
      </c>
      <c r="L1221" s="444">
        <f t="shared" ca="1" si="106"/>
        <v>-16186484.810410734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-16186484.810410734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-67443.686710044727</v>
      </c>
      <c r="L1222" s="444">
        <f t="shared" ca="1" si="106"/>
        <v>-16253928.497120779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-16253928.497120779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-67724.702071336578</v>
      </c>
      <c r="L1223" s="444">
        <f t="shared" ca="1" si="106"/>
        <v>-16321653.199192116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-16321653.199192116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-68006.888329967143</v>
      </c>
      <c r="L1224" s="444">
        <f t="shared" ca="1" si="106"/>
        <v>-16389660.087522084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-16389660.087522084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-68290.250364675347</v>
      </c>
      <c r="L1225" s="444">
        <f t="shared" ca="1" si="106"/>
        <v>-16457950.33788676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-16457950.33788676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-68574.793074528177</v>
      </c>
      <c r="L1226" s="444">
        <f t="shared" ca="1" si="106"/>
        <v>-16526525.130961288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-16526525.130961288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-68860.521379005368</v>
      </c>
      <c r="L1227" s="444">
        <f t="shared" ca="1" si="106"/>
        <v>-16595385.652340293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-16595385.652340293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-69147.44021808455</v>
      </c>
      <c r="L1228" s="444">
        <f t="shared" ca="1" si="106"/>
        <v>-16664533.092558378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-16664533.092558378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-69435.554552326561</v>
      </c>
      <c r="L1229" s="444">
        <f t="shared" ca="1" si="106"/>
        <v>-16733968.647110704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-16733968.647110704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-69724.869362961254</v>
      </c>
      <c r="L1230" s="444">
        <f t="shared" ca="1" si="106"/>
        <v>-16803693.516473666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-16803693.516473666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-70015.389651973601</v>
      </c>
      <c r="L1231" s="444">
        <f t="shared" ca="1" si="106"/>
        <v>-16873708.906125639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-16873708.906125639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-70307.120442190164</v>
      </c>
      <c r="L1232" s="444">
        <f t="shared" ca="1" si="106"/>
        <v>-16944016.026567828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-16944016.026567828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-70600.066777365952</v>
      </c>
      <c r="L1233" s="444">
        <f t="shared" ca="1" si="106"/>
        <v>-17014616.093345195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-17014616.093345195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-70894.233722271645</v>
      </c>
      <c r="L1234" s="444">
        <f t="shared" ca="1" si="106"/>
        <v>-17085510.327067468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-17085510.327067468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-71189.626362781113</v>
      </c>
      <c r="L1235" s="444">
        <f t="shared" ca="1" si="106"/>
        <v>-17156699.95343025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-17156699.95343025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-71486.249805959378</v>
      </c>
      <c r="L1236" s="444">
        <f t="shared" ca="1" si="106"/>
        <v>-17228186.203236211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-17228186.203236211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-71784.109180150874</v>
      </c>
      <c r="L1237" s="444">
        <f t="shared" ca="1" si="106"/>
        <v>-17299970.312416364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-17299970.312416364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-72083.209635068182</v>
      </c>
      <c r="L1238" s="444">
        <f t="shared" ca="1" si="106"/>
        <v>-17372053.522051431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-17372053.522051431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-72383.556341880962</v>
      </c>
      <c r="L1239" s="444">
        <f t="shared" ca="1" si="106"/>
        <v>-17444437.078393314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-17444437.078393314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-72685.154493305468</v>
      </c>
      <c r="L1240" s="444">
        <f t="shared" ca="1" si="106"/>
        <v>-17517122.23288662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-17517122.23288662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-72988.009303694242</v>
      </c>
      <c r="L1241" s="444">
        <f t="shared" ca="1" si="106"/>
        <v>-17590110.242190313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-17590110.242190313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-73292.126009126296</v>
      </c>
      <c r="L1242" s="444">
        <f t="shared" ca="1" si="106"/>
        <v>-17663402.368199438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-17663402.368199438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-73597.509867497662</v>
      </c>
      <c r="L1243" s="444">
        <f t="shared" ca="1" si="106"/>
        <v>-17736999.878066935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-17736999.878066935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-73904.166158612221</v>
      </c>
      <c r="L1244" s="444">
        <f t="shared" ca="1" si="106"/>
        <v>-17810904.044225547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-17810904.044225547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-74212.10018427312</v>
      </c>
      <c r="L1245" s="444">
        <f t="shared" ca="1" si="106"/>
        <v>-17885116.14440982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-17885116.14440982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-74521.317268374245</v>
      </c>
      <c r="L1246" s="444">
        <f t="shared" ca="1" si="106"/>
        <v>-17959637.461678196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-17959637.461678196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-74831.822756992478</v>
      </c>
      <c r="L1247" s="444">
        <f t="shared" ca="1" si="106"/>
        <v>-18034469.284435187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-18034469.284435187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-75143.622018479946</v>
      </c>
      <c r="L1248" s="444">
        <f t="shared" ca="1" si="106"/>
        <v>-18109612.906453665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-18109612.906453665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-75456.720443556944</v>
      </c>
      <c r="L1249" s="444">
        <f t="shared" ca="1" si="106"/>
        <v>-18185069.626897223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-18185069.626897223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-75771.123445405101</v>
      </c>
      <c r="L1250" s="444">
        <f t="shared" ca="1" si="106"/>
        <v>-18260840.75034263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-18260840.75034263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-76086.836459760962</v>
      </c>
      <c r="L1251" s="444">
        <f t="shared" ca="1" si="106"/>
        <v>-18336927.586802389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-18336927.586802389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-76403.864945009962</v>
      </c>
      <c r="L1252" s="444">
        <f t="shared" ca="1" si="106"/>
        <v>-18413331.451747399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-18413331.451747399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-76722.214382280828</v>
      </c>
      <c r="L1253" s="444">
        <f t="shared" ca="1" si="106"/>
        <v>-18490053.666129678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-18490053.666129678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-77041.890275540325</v>
      </c>
      <c r="L1254" s="444">
        <f t="shared" ca="1" si="106"/>
        <v>-18567095.55640522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-18567095.55640522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-77362.898151688423</v>
      </c>
      <c r="L1255" s="444">
        <f t="shared" ca="1" si="106"/>
        <v>-18644458.454556908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-18644458.454556908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-77685.243560653791</v>
      </c>
      <c r="L1256" s="444">
        <f t="shared" ca="1" si="106"/>
        <v>-18722143.698117562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-18722143.698117562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-78008.932075489836</v>
      </c>
      <c r="L1257" s="444">
        <f t="shared" ca="1" si="106"/>
        <v>-18800152.630193051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-18800152.630193051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-78333.96929247104</v>
      </c>
      <c r="L1258" s="444">
        <f t="shared" ca="1" si="106"/>
        <v>-18878486.59948552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-18878486.59948552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-78660.360831189668</v>
      </c>
      <c r="L1259" s="444">
        <f t="shared" ca="1" si="106"/>
        <v>-18957146.96031671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-18957146.96031671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-78988.112334652964</v>
      </c>
      <c r="L1260" s="444">
        <f t="shared" ca="1" si="106"/>
        <v>-19036135.072651364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-19036135.072651364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-79317.229469380676</v>
      </c>
      <c r="L1261" s="444">
        <f t="shared" ca="1" si="106"/>
        <v>-19115452.302120745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-19115452.302120745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-79647.717925503108</v>
      </c>
      <c r="L1262" s="444">
        <f t="shared" ca="1" si="106"/>
        <v>-19195100.020046249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-19195100.020046249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-79979.583416859372</v>
      </c>
      <c r="L1263" s="444">
        <f t="shared" ca="1" si="106"/>
        <v>-19275079.60346311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-19275079.60346311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-80312.831681096286</v>
      </c>
      <c r="L1264" s="444">
        <f t="shared" ca="1" si="106"/>
        <v>-19355392.435144205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-19355392.435144205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-80647.468479767515</v>
      </c>
      <c r="L1265" s="444">
        <f t="shared" ca="1" si="106"/>
        <v>-19436039.903623972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-19436039.903623972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-80983.49959843322</v>
      </c>
      <c r="L1266" s="444">
        <f t="shared" ca="1" si="106"/>
        <v>-19517023.403222404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-19517023.403222404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-81320.93084676002</v>
      </c>
      <c r="L1267" s="444">
        <f t="shared" ca="1" si="106"/>
        <v>-19598344.334069163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-19598344.334069163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-81659.768058621514</v>
      </c>
      <c r="L1268" s="444">
        <f t="shared" ca="1" si="106"/>
        <v>-19680004.102127783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-19680004.102127783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-82000.017092199094</v>
      </c>
      <c r="L1269" s="444">
        <f t="shared" ca="1" si="106"/>
        <v>-19762004.119219981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-19762004.119219981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-82341.683830083261</v>
      </c>
      <c r="L1270" s="444">
        <f t="shared" ca="1" si="106"/>
        <v>-19844345.803050064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-19844345.803050064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-82684.774179375265</v>
      </c>
      <c r="L1271" s="444">
        <f t="shared" ca="1" si="106"/>
        <v>-19927030.57722944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-19927030.57722944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-83029.294071789336</v>
      </c>
      <c r="L1272" s="444">
        <f t="shared" ca="1" si="106"/>
        <v>-20010059.87130123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-20010059.87130123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-83375.249463755128</v>
      </c>
      <c r="L1273" s="444">
        <f t="shared" ca="1" si="106"/>
        <v>-20093435.120764986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-20093435.120764986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-83722.646336520775</v>
      </c>
      <c r="L1274" s="444">
        <f t="shared" ca="1" si="106"/>
        <v>-20177157.767101508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-20177157.767101508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-84071.490696256282</v>
      </c>
      <c r="L1275" s="444">
        <f t="shared" ca="1" si="106"/>
        <v>-20261229.257797763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-20261229.257797763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-84421.788574157341</v>
      </c>
      <c r="L1276" s="444">
        <f t="shared" ca="1" si="106"/>
        <v>-20345651.046371922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-20345651.046371922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-84773.54602654968</v>
      </c>
      <c r="L1277" s="444">
        <f t="shared" ca="1" si="106"/>
        <v>-20430424.592398472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-20430424.592398472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-85126.769134993636</v>
      </c>
      <c r="L1278" s="444">
        <f t="shared" ca="1" si="106"/>
        <v>-20515551.361533467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-20515551.361533467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-85481.464006389448</v>
      </c>
      <c r="L1279" s="444">
        <f t="shared" ca="1" si="106"/>
        <v>-20601032.825539857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-20601032.825539857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-85837.636773082733</v>
      </c>
      <c r="L1280" s="444">
        <f t="shared" ca="1" si="106"/>
        <v>-20686870.462312941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-20686870.462312941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-86195.293592970585</v>
      </c>
      <c r="L1281" s="444">
        <f t="shared" ca="1" si="106"/>
        <v>-20773065.755905911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-20773065.755905911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-86554.440649607961</v>
      </c>
      <c r="L1282" s="444">
        <f t="shared" ca="1" si="106"/>
        <v>-20859620.196555518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-20859620.196555518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-86915.084152314652</v>
      </c>
      <c r="L1283" s="444">
        <f t="shared" ref="L1283:L1537" ca="1" si="127">I1283-J1283+K1283</f>
        <v>-20946535.280707832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-20946535.280707832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-87277.230336282635</v>
      </c>
      <c r="L1284" s="444">
        <f t="shared" ca="1" si="127"/>
        <v>-21033812.511044115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-21033812.511044115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-87640.885462683815</v>
      </c>
      <c r="L1285" s="444">
        <f t="shared" ca="1" si="127"/>
        <v>-21121453.396506798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-21121453.396506798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-88006.055818778317</v>
      </c>
      <c r="L1286" s="444">
        <f t="shared" ca="1" si="127"/>
        <v>-21209459.452325575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-21209459.452325575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-88372.747718023224</v>
      </c>
      <c r="L1287" s="444">
        <f t="shared" ca="1" si="127"/>
        <v>-21297832.2000436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-21297832.2000436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-88740.967500181665</v>
      </c>
      <c r="L1288" s="444">
        <f t="shared" ca="1" si="127"/>
        <v>-21386573.16754378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-21386573.16754378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-89110.721531432413</v>
      </c>
      <c r="L1289" s="444">
        <f t="shared" ca="1" si="127"/>
        <v>-21475683.889075212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-21475683.889075212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-89482.016204480053</v>
      </c>
      <c r="L1290" s="444">
        <f t="shared" ca="1" si="127"/>
        <v>-21565165.905279692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-21565165.905279692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-89854.857938665387</v>
      </c>
      <c r="L1291" s="444">
        <f t="shared" ca="1" si="127"/>
        <v>-21655020.763218358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-21655020.763218358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-90229.253180076485</v>
      </c>
      <c r="L1292" s="444">
        <f t="shared" ca="1" si="127"/>
        <v>-21745250.016398434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-21745250.016398434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-90605.208401660144</v>
      </c>
      <c r="L1293" s="444">
        <f t="shared" ca="1" si="127"/>
        <v>-21835855.224800095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-21835855.224800095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-90982.730103333728</v>
      </c>
      <c r="L1294" s="444">
        <f t="shared" ca="1" si="127"/>
        <v>-21926837.954903428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-21926837.954903428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-91361.82481209762</v>
      </c>
      <c r="L1295" s="444">
        <f t="shared" ca="1" si="127"/>
        <v>-22018199.779715527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-22018199.779715527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-91742.499082148031</v>
      </c>
      <c r="L1296" s="444">
        <f t="shared" ca="1" si="127"/>
        <v>-22109942.278797675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-22109942.278797675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-92124.759494990314</v>
      </c>
      <c r="L1297" s="444">
        <f t="shared" ca="1" si="127"/>
        <v>-22202067.038292665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-22202067.038292665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-92508.612659552775</v>
      </c>
      <c r="L1298" s="444">
        <f t="shared" ca="1" si="127"/>
        <v>-22294575.650952216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-22294575.650952216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-92894.065212300906</v>
      </c>
      <c r="L1299" s="444">
        <f t="shared" ca="1" si="127"/>
        <v>-22387469.716164518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-22387469.716164518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-93281.123817352156</v>
      </c>
      <c r="L1300" s="444">
        <f t="shared" ca="1" si="127"/>
        <v>-22480750.839981869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-22480750.839981869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-93669.795166591124</v>
      </c>
      <c r="L1301" s="444">
        <f t="shared" ca="1" si="127"/>
        <v>-22574420.635148458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-22574420.635148458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-94060.085979785246</v>
      </c>
      <c r="L1302" s="444">
        <f t="shared" ca="1" si="127"/>
        <v>-22668480.721128244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-22668480.721128244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-94452.003004701022</v>
      </c>
      <c r="L1303" s="444">
        <f t="shared" ca="1" si="127"/>
        <v>-22762932.724132944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-22762932.724132944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-94845.553017220605</v>
      </c>
      <c r="L1304" s="444">
        <f t="shared" ca="1" si="127"/>
        <v>-22857778.277150165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-22857778.277150165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-95240.742821459018</v>
      </c>
      <c r="L1305" s="444">
        <f t="shared" ca="1" si="127"/>
        <v>-22953019.019971624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-22953019.019971624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-95637.579249881761</v>
      </c>
      <c r="L1306" s="444">
        <f t="shared" ca="1" si="127"/>
        <v>-23048656.599221505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-23048656.599221505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-96036.069163422944</v>
      </c>
      <c r="L1307" s="444">
        <f t="shared" ca="1" si="127"/>
        <v>-23144692.668384928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-23144692.668384928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-96436.219451603873</v>
      </c>
      <c r="L1308" s="444">
        <f t="shared" ca="1" si="127"/>
        <v>-23241128.887836531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-23241128.887836531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-96838.03703265221</v>
      </c>
      <c r="L1309" s="444">
        <f t="shared" ca="1" si="127"/>
        <v>-23337966.924869183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-23337966.924869183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-97241.528853621596</v>
      </c>
      <c r="L1310" s="444">
        <f t="shared" ca="1" si="127"/>
        <v>-23435208.453722805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-23435208.453722805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-97646.701890511686</v>
      </c>
      <c r="L1311" s="444">
        <f t="shared" ca="1" si="127"/>
        <v>-23532855.155613318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-23532855.155613318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-98053.563148388828</v>
      </c>
      <c r="L1312" s="444">
        <f t="shared" ca="1" si="127"/>
        <v>-23630908.718761709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-23630908.718761709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-98462.119661507124</v>
      </c>
      <c r="L1313" s="444">
        <f t="shared" ca="1" si="127"/>
        <v>-23729370.838423215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-23729370.838423215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-98872.378493430064</v>
      </c>
      <c r="L1314" s="444">
        <f t="shared" ca="1" si="127"/>
        <v>-23828243.216916643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-23828243.216916643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-99284.346737152679</v>
      </c>
      <c r="L1315" s="444">
        <f t="shared" ca="1" si="127"/>
        <v>-23927527.563653797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-23927527.563653797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-99698.031515224153</v>
      </c>
      <c r="L1316" s="444">
        <f t="shared" ca="1" si="127"/>
        <v>-24027225.595169023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-24027225.595169023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-100113.43997987092</v>
      </c>
      <c r="L1317" s="444">
        <f t="shared" ca="1" si="127"/>
        <v>-24127339.035148893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-24127339.035148893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-100530.57931312038</v>
      </c>
      <c r="L1318" s="444">
        <f t="shared" ca="1" si="127"/>
        <v>-24227869.614462014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-24227869.614462014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-100949.45672692505</v>
      </c>
      <c r="L1319" s="444">
        <f t="shared" ca="1" si="127"/>
        <v>-24328819.071188938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-24328819.071188938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-101370.07946328724</v>
      </c>
      <c r="L1320" s="444">
        <f t="shared" ca="1" si="127"/>
        <v>-24430189.150652226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-24430189.150652226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-101792.45479438428</v>
      </c>
      <c r="L1321" s="444">
        <f t="shared" ca="1" si="127"/>
        <v>-24531981.605446611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-24531981.605446611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-102216.5900226942</v>
      </c>
      <c r="L1322" s="444">
        <f t="shared" ca="1" si="127"/>
        <v>-24634198.195469305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-24634198.195469305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-102642.4924811221</v>
      </c>
      <c r="L1323" s="444">
        <f t="shared" ca="1" si="127"/>
        <v>-24736840.687950429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-24736840.687950429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-103070.16953312678</v>
      </c>
      <c r="L1324" s="444">
        <f t="shared" ca="1" si="127"/>
        <v>-24839910.857483555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-24839910.857483555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-103499.62857284815</v>
      </c>
      <c r="L1325" s="444">
        <f t="shared" ca="1" si="127"/>
        <v>-24943410.486056402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-24943410.486056402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-103930.87702523501</v>
      </c>
      <c r="L1326" s="444">
        <f t="shared" ca="1" si="127"/>
        <v>-25047341.363081638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-25047341.363081638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-104363.92234617349</v>
      </c>
      <c r="L1327" s="444">
        <f t="shared" ca="1" si="127"/>
        <v>-25151705.285427812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-25151705.285427812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-104798.77202261589</v>
      </c>
      <c r="L1328" s="444">
        <f t="shared" ca="1" si="127"/>
        <v>-25256504.057450429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-25256504.057450429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-105235.43357271011</v>
      </c>
      <c r="L1329" s="444">
        <f t="shared" ca="1" si="127"/>
        <v>-25361739.491023138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-25361739.491023138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-105673.91454592974</v>
      </c>
      <c r="L1330" s="444">
        <f t="shared" ca="1" si="127"/>
        <v>-25467413.405569069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-25467413.405569069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-106114.22252320446</v>
      </c>
      <c r="L1331" s="444">
        <f t="shared" ca="1" si="127"/>
        <v>-25573527.628092274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-25573527.628092274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-106556.36511705114</v>
      </c>
      <c r="L1332" s="444">
        <f t="shared" ca="1" si="127"/>
        <v>-25680083.993209325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-25680083.993209325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-107000.34997170552</v>
      </c>
      <c r="L1333" s="444">
        <f t="shared" ca="1" si="127"/>
        <v>-25787084.343181029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-25787084.343181029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-107446.18476325429</v>
      </c>
      <c r="L1334" s="444">
        <f t="shared" ca="1" si="127"/>
        <v>-25894530.527944282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-25894530.527944282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-107893.87719976784</v>
      </c>
      <c r="L1335" s="444">
        <f t="shared" ca="1" si="127"/>
        <v>-26002424.405144051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-26002424.405144051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-108343.43502143354</v>
      </c>
      <c r="L1336" s="444">
        <f t="shared" ca="1" si="127"/>
        <v>-26110767.840165485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-26110767.840165485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-108794.86600068952</v>
      </c>
      <c r="L1337" s="444">
        <f t="shared" ca="1" si="127"/>
        <v>-26219562.706166174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-26219562.706166174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-109248.17794235906</v>
      </c>
      <c r="L1338" s="444">
        <f t="shared" ca="1" si="127"/>
        <v>-26328810.884108532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-26328810.884108532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-109703.37868378556</v>
      </c>
      <c r="L1339" s="444">
        <f t="shared" ca="1" si="127"/>
        <v>-26438514.262792319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-26438514.262792319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-110160.47609496799</v>
      </c>
      <c r="L1340" s="444">
        <f t="shared" ca="1" si="127"/>
        <v>-26548674.738887288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-26548674.738887288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-110619.47807869704</v>
      </c>
      <c r="L1341" s="444">
        <f t="shared" ca="1" si="127"/>
        <v>-26659294.216965985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-26659294.216965985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-111080.39257069159</v>
      </c>
      <c r="L1342" s="444">
        <f t="shared" ca="1" si="127"/>
        <v>-26770374.609536678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-26770374.609536678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-111543.22753973615</v>
      </c>
      <c r="L1343" s="444">
        <f t="shared" ca="1" si="127"/>
        <v>-26881917.837076414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-26881917.837076414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-112007.9909878184</v>
      </c>
      <c r="L1344" s="444">
        <f t="shared" ca="1" si="127"/>
        <v>-26993925.828064233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-26993925.828064233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-112474.69095026766</v>
      </c>
      <c r="L1345" s="444">
        <f t="shared" ca="1" si="127"/>
        <v>-27106400.5190145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-27106400.5190145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-112943.33549589374</v>
      </c>
      <c r="L1346" s="444">
        <f t="shared" ca="1" si="127"/>
        <v>-27219343.854510393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-27219343.854510393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-113413.93272712664</v>
      </c>
      <c r="L1347" s="444">
        <f t="shared" ca="1" si="127"/>
        <v>-27332757.787237521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-27332757.787237521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-113886.49078015634</v>
      </c>
      <c r="L1348" s="444">
        <f t="shared" ca="1" si="127"/>
        <v>-27446644.278017677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-27446644.278017677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-114361.01782507365</v>
      </c>
      <c r="L1349" s="444">
        <f t="shared" ca="1" si="127"/>
        <v>-27561005.295842752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-27561005.295842752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-114837.52206601146</v>
      </c>
      <c r="L1350" s="444">
        <f t="shared" ca="1" si="127"/>
        <v>-27675842.817908764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-27675842.817908764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-115316.01174128654</v>
      </c>
      <c r="L1351" s="444">
        <f t="shared" ca="1" si="127"/>
        <v>-27791158.829650052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-27791158.829650052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-115796.49512354188</v>
      </c>
      <c r="L1352" s="444">
        <f t="shared" ca="1" si="127"/>
        <v>-27906955.324773595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-27906955.324773595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-116278.98051988998</v>
      </c>
      <c r="L1353" s="444">
        <f t="shared" ca="1" si="127"/>
        <v>-28023234.305293486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-28023234.305293486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-116763.47627205618</v>
      </c>
      <c r="L1354" s="444">
        <f t="shared" ca="1" si="127"/>
        <v>-28139997.781565543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-28139997.781565543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-117249.9907565231</v>
      </c>
      <c r="L1355" s="444">
        <f t="shared" ca="1" si="127"/>
        <v>-28257247.772322066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-28257247.772322066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-117738.53238467527</v>
      </c>
      <c r="L1356" s="444">
        <f t="shared" ca="1" si="127"/>
        <v>-28374986.304706741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-28374986.304706741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-118229.10960294475</v>
      </c>
      <c r="L1357" s="444">
        <f t="shared" ca="1" si="127"/>
        <v>-28493215.414309684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-28493215.414309684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-118721.730892957</v>
      </c>
      <c r="L1358" s="444">
        <f t="shared" ca="1" si="127"/>
        <v>-28611937.14520264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-28611937.14520264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-119216.40477167768</v>
      </c>
      <c r="L1359" s="444">
        <f t="shared" ca="1" si="127"/>
        <v>-28731153.549974319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-28731153.549974319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-119713.13979155968</v>
      </c>
      <c r="L1360" s="444">
        <f t="shared" ca="1" si="127"/>
        <v>-28850866.689765878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-28850866.689765878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-120211.94454069115</v>
      </c>
      <c r="L1361" s="444">
        <f t="shared" ca="1" si="127"/>
        <v>-28971078.634306569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-28971078.634306569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-120712.82764294403</v>
      </c>
      <c r="L1362" s="444">
        <f t="shared" ca="1" si="127"/>
        <v>-29091791.461949512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-29091791.461949512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-121215.79775812296</v>
      </c>
      <c r="L1363" s="444">
        <f t="shared" ca="1" si="127"/>
        <v>-29213007.259707637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-29213007.259707637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-121720.86358211515</v>
      </c>
      <c r="L1364" s="444">
        <f t="shared" ca="1" si="127"/>
        <v>-29334728.123289753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-29334728.123289753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-122228.03384704063</v>
      </c>
      <c r="L1365" s="444">
        <f t="shared" ca="1" si="127"/>
        <v>-29456956.157136794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-29456956.157136794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-122737.3173214033</v>
      </c>
      <c r="L1366" s="444">
        <f t="shared" ca="1" si="127"/>
        <v>-29579693.474458199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-29579693.474458199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-123248.7228102425</v>
      </c>
      <c r="L1367" s="444">
        <f t="shared" ca="1" si="127"/>
        <v>-29702942.197268441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-29702942.197268441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-123762.25915528517</v>
      </c>
      <c r="L1368" s="444">
        <f t="shared" ca="1" si="127"/>
        <v>-29826704.456423726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-29826704.456423726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-124277.93523509886</v>
      </c>
      <c r="L1369" s="444">
        <f t="shared" ca="1" si="127"/>
        <v>-29950982.391658824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-29950982.391658824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-124795.7599652451</v>
      </c>
      <c r="L1370" s="444">
        <f t="shared" ca="1" si="127"/>
        <v>-30075778.151624069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-30075778.151624069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-125315.74229843362</v>
      </c>
      <c r="L1371" s="444">
        <f t="shared" ca="1" si="127"/>
        <v>-30201093.893922504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-30201093.893922504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-125837.89122467711</v>
      </c>
      <c r="L1372" s="444">
        <f t="shared" ca="1" si="127"/>
        <v>-30326931.785147183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-30326931.785147183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-126362.21577144659</v>
      </c>
      <c r="L1373" s="444">
        <f t="shared" ca="1" si="127"/>
        <v>-30453294.000918631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-30453294.000918631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-126888.72500382763</v>
      </c>
      <c r="L1374" s="444">
        <f t="shared" ca="1" si="127"/>
        <v>-30580182.725922458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-30580182.725922458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-127417.4280246769</v>
      </c>
      <c r="L1375" s="444">
        <f t="shared" ca="1" si="127"/>
        <v>-30707600.153947134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-30707600.153947134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-127948.33397477971</v>
      </c>
      <c r="L1376" s="444">
        <f t="shared" ca="1" si="127"/>
        <v>-30835548.487921912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-30835548.487921912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-128481.45203300795</v>
      </c>
      <c r="L1377" s="444">
        <f t="shared" ca="1" si="127"/>
        <v>-30964029.939954922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-30964029.939954922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-129016.79141647884</v>
      </c>
      <c r="L1378" s="444">
        <f t="shared" ca="1" si="127"/>
        <v>-31093046.731371399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-31093046.731371399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-129554.36138071417</v>
      </c>
      <c r="L1379" s="444">
        <f t="shared" ca="1" si="127"/>
        <v>-31222601.092752114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-31222601.092752114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-130094.17121980047</v>
      </c>
      <c r="L1380" s="444">
        <f t="shared" ca="1" si="127"/>
        <v>-31352695.263971914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-31352695.263971914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-130636.23026654964</v>
      </c>
      <c r="L1381" s="444">
        <f t="shared" ca="1" si="127"/>
        <v>-31483331.494238462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-31483331.494238462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-131180.54789266025</v>
      </c>
      <c r="L1382" s="444">
        <f t="shared" ca="1" si="127"/>
        <v>-31614512.042131122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-31614512.042131122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-131727.13350887969</v>
      </c>
      <c r="L1383" s="444">
        <f t="shared" ca="1" si="127"/>
        <v>-31746239.175640002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-31746239.175640002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-132275.99656516669</v>
      </c>
      <c r="L1384" s="444">
        <f t="shared" ca="1" si="127"/>
        <v>-31878515.172205169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-31878515.172205169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-132827.14655085484</v>
      </c>
      <c r="L1385" s="444">
        <f t="shared" ca="1" si="127"/>
        <v>-32011342.318756025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-32011342.318756025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-133380.59299481678</v>
      </c>
      <c r="L1386" s="444">
        <f t="shared" ca="1" si="127"/>
        <v>-32144722.911750842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-32144722.911750842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-133936.34546562849</v>
      </c>
      <c r="L1387" s="444">
        <f t="shared" ca="1" si="127"/>
        <v>-32278659.257216472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-32278659.257216472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-134494.41357173529</v>
      </c>
      <c r="L1388" s="444">
        <f t="shared" ca="1" si="127"/>
        <v>-32413153.670788206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-32413153.670788206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-135054.80696161752</v>
      </c>
      <c r="L1389" s="444">
        <f t="shared" ca="1" si="127"/>
        <v>-32548208.477749825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-32548208.477749825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-135617.53532395759</v>
      </c>
      <c r="L1390" s="444">
        <f t="shared" ca="1" si="127"/>
        <v>-32683826.013073783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-32683826.013073783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-136182.60838780741</v>
      </c>
      <c r="L1391" s="444">
        <f t="shared" ca="1" si="127"/>
        <v>-32820008.621461593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-32820008.621461593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-136750.03592275665</v>
      </c>
      <c r="L1392" s="444">
        <f t="shared" ca="1" si="127"/>
        <v>-32956758.657384351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-32956758.657384351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-137319.82773910149</v>
      </c>
      <c r="L1393" s="444">
        <f t="shared" ca="1" si="127"/>
        <v>-33094078.485123452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-33094078.485123452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-137891.99368801439</v>
      </c>
      <c r="L1394" s="444">
        <f t="shared" ca="1" si="127"/>
        <v>-33231970.478811465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-33231970.478811465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-138466.54366171442</v>
      </c>
      <c r="L1395" s="444">
        <f t="shared" ca="1" si="127"/>
        <v>-33370437.022473179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-33370437.022473179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-139043.48759363825</v>
      </c>
      <c r="L1396" s="444">
        <f t="shared" ca="1" si="127"/>
        <v>-33509480.510066818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-33509480.510066818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-139622.83545861175</v>
      </c>
      <c r="L1397" s="444">
        <f t="shared" ca="1" si="127"/>
        <v>-33649103.345525429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-33649103.345525429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-140204.59727302261</v>
      </c>
      <c r="L1398" s="444">
        <f t="shared" ca="1" si="127"/>
        <v>-33789307.942798451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-33789307.942798451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-140788.78309499353</v>
      </c>
      <c r="L1399" s="444">
        <f t="shared" ca="1" si="127"/>
        <v>-33930096.725893445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-33930096.725893445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-141375.40302455603</v>
      </c>
      <c r="L1400" s="444">
        <f t="shared" ca="1" si="127"/>
        <v>-34071472.128918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-34071472.128918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-141964.46720382498</v>
      </c>
      <c r="L1401" s="444">
        <f t="shared" ca="1" si="127"/>
        <v>-34213436.596121825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-34213436.596121825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-142555.98581717428</v>
      </c>
      <c r="L1402" s="444">
        <f t="shared" ca="1" si="127"/>
        <v>-34355992.581938997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-34355992.581938997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-143149.96909141249</v>
      </c>
      <c r="L1403" s="444">
        <f t="shared" ca="1" si="127"/>
        <v>-34499142.551030412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-34499142.551030412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-143746.42729596005</v>
      </c>
      <c r="L1404" s="444">
        <f t="shared" ca="1" si="127"/>
        <v>-34642888.978326373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-34642888.978326373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-144345.37074302655</v>
      </c>
      <c r="L1405" s="444">
        <f t="shared" ca="1" si="127"/>
        <v>-34787234.349069402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-34787234.349069402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-144946.80978778919</v>
      </c>
      <c r="L1406" s="444">
        <f t="shared" ca="1" si="127"/>
        <v>-34932181.158857189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-34932181.158857189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-145550.75482857163</v>
      </c>
      <c r="L1407" s="444">
        <f t="shared" ca="1" si="127"/>
        <v>-35077731.913685761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-35077731.913685761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-146157.21630702401</v>
      </c>
      <c r="L1408" s="444">
        <f t="shared" ca="1" si="127"/>
        <v>-35223889.129992783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-35223889.129992783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-146766.20470830327</v>
      </c>
      <c r="L1409" s="444">
        <f t="shared" ca="1" si="127"/>
        <v>-35370655.334701084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-35370655.334701084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-147377.73056125452</v>
      </c>
      <c r="L1410" s="444">
        <f t="shared" ca="1" si="127"/>
        <v>-35518033.06526234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-35518033.06526234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-147991.80443859307</v>
      </c>
      <c r="L1411" s="444">
        <f t="shared" ca="1" si="127"/>
        <v>-35666024.869700931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-35666024.869700931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-148608.43695708722</v>
      </c>
      <c r="L1412" s="444">
        <f t="shared" ca="1" si="127"/>
        <v>-35814633.306658015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-35814633.306658015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-149227.63877774173</v>
      </c>
      <c r="L1413" s="444">
        <f t="shared" ca="1" si="127"/>
        <v>-35963860.945435755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-35963860.945435755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-149849.4206059823</v>
      </c>
      <c r="L1414" s="444">
        <f t="shared" ca="1" si="127"/>
        <v>-36113710.366041735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-36113710.366041735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-150473.79319184055</v>
      </c>
      <c r="L1415" s="444">
        <f t="shared" ca="1" si="127"/>
        <v>-36264184.159233578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-36264184.159233578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-151100.7673301399</v>
      </c>
      <c r="L1416" s="444">
        <f t="shared" ca="1" si="127"/>
        <v>-36415284.926563717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-36415284.926563717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-151730.35386068217</v>
      </c>
      <c r="L1417" s="444">
        <f t="shared" ca="1" si="127"/>
        <v>-36567015.280424401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-36567015.280424401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-152362.563668435</v>
      </c>
      <c r="L1418" s="444">
        <f t="shared" ca="1" si="127"/>
        <v>-36719377.844092838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-36719377.844092838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-152997.40768372017</v>
      </c>
      <c r="L1419" s="444">
        <f t="shared" ca="1" si="127"/>
        <v>-36872375.251776561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-36872375.251776561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-153634.89688240233</v>
      </c>
      <c r="L1420" s="444">
        <f t="shared" ca="1" si="127"/>
        <v>-37026010.148658961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-37026010.148658961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-154275.042286079</v>
      </c>
      <c r="L1421" s="444">
        <f t="shared" ca="1" si="127"/>
        <v>-37180285.190945037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-37180285.190945037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-154917.854962271</v>
      </c>
      <c r="L1422" s="444">
        <f t="shared" ca="1" si="127"/>
        <v>-37335203.045907311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-37335203.045907311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-155563.3460246138</v>
      </c>
      <c r="L1423" s="444">
        <f t="shared" ca="1" si="127"/>
        <v>-37490766.391931921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-37490766.391931921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-156211.52663304968</v>
      </c>
      <c r="L1424" s="444">
        <f t="shared" ca="1" si="127"/>
        <v>-37646977.918564968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-37646977.918564968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-156862.4079940207</v>
      </c>
      <c r="L1425" s="444">
        <f t="shared" ca="1" si="127"/>
        <v>-37803840.326558985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-37803840.326558985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-157516.00136066243</v>
      </c>
      <c r="L1426" s="444">
        <f t="shared" ca="1" si="127"/>
        <v>-37961356.327919647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-37961356.327919647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-158172.31803299853</v>
      </c>
      <c r="L1427" s="444">
        <f t="shared" ca="1" si="127"/>
        <v>-38119528.645952642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-38119528.645952642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-158831.369358136</v>
      </c>
      <c r="L1428" s="444">
        <f t="shared" ca="1" si="127"/>
        <v>-38278360.015310779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-38278360.015310779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-159493.16673046158</v>
      </c>
      <c r="L1429" s="444">
        <f t="shared" ca="1" si="127"/>
        <v>-38437853.182041243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-38437853.182041243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-160157.72159183852</v>
      </c>
      <c r="L1430" s="444">
        <f t="shared" ca="1" si="127"/>
        <v>-38598010.90363308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-38598010.90363308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-160825.04543180449</v>
      </c>
      <c r="L1431" s="444">
        <f t="shared" ca="1" si="127"/>
        <v>-38758835.949064888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-38758835.949064888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-161495.14978777035</v>
      </c>
      <c r="L1432" s="444">
        <f t="shared" ca="1" si="127"/>
        <v>-38920331.098852657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-38920331.098852657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-162168.04624521939</v>
      </c>
      <c r="L1433" s="444">
        <f t="shared" ca="1" si="127"/>
        <v>-39082499.145097874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-39082499.145097874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-162843.7464379078</v>
      </c>
      <c r="L1434" s="444">
        <f t="shared" ca="1" si="127"/>
        <v>-39245342.891535781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-39245342.891535781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-163522.26204806575</v>
      </c>
      <c r="L1435" s="444">
        <f t="shared" ca="1" si="127"/>
        <v>-39408865.153583847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-39408865.153583847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-164203.60480659935</v>
      </c>
      <c r="L1436" s="444">
        <f t="shared" ca="1" si="127"/>
        <v>-39573068.758390449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-39573068.758390449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-164887.78649329353</v>
      </c>
      <c r="L1437" s="444">
        <f t="shared" ca="1" si="127"/>
        <v>-39737956.544883743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-39737956.544883743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-165574.8189370156</v>
      </c>
      <c r="L1438" s="444">
        <f t="shared" ca="1" si="127"/>
        <v>-39903531.363820761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-39903531.363820761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-166264.71401591983</v>
      </c>
      <c r="L1439" s="444">
        <f t="shared" ca="1" si="127"/>
        <v>-40069796.077836685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-40069796.077836685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-166957.48365765286</v>
      </c>
      <c r="L1440" s="444">
        <f t="shared" ca="1" si="127"/>
        <v>-40236753.561494336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-40236753.561494336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-167653.13983955974</v>
      </c>
      <c r="L1441" s="444">
        <f t="shared" ca="1" si="127"/>
        <v>-40404406.701333895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-40404406.701333895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-168351.69458889123</v>
      </c>
      <c r="L1442" s="444">
        <f t="shared" ca="1" si="127"/>
        <v>-40572758.395922787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-40572758.395922787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-169053.1599830116</v>
      </c>
      <c r="L1443" s="444">
        <f t="shared" ca="1" si="127"/>
        <v>-40741811.555905797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-40741811.555905797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-169757.54814960749</v>
      </c>
      <c r="L1444" s="444">
        <f t="shared" ca="1" si="127"/>
        <v>-40911569.104055405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-40911569.104055405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-170464.87126689751</v>
      </c>
      <c r="L1445" s="444">
        <f t="shared" ca="1" si="127"/>
        <v>-41082033.975322299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-41082033.975322299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-171175.14156384292</v>
      </c>
      <c r="L1446" s="444">
        <f t="shared" ca="1" si="127"/>
        <v>-41253209.116886139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-41253209.116886139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-171888.37132035891</v>
      </c>
      <c r="L1447" s="444">
        <f t="shared" ca="1" si="127"/>
        <v>-41425097.488206498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-41425097.488206498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-172604.57286752708</v>
      </c>
      <c r="L1448" s="444">
        <f t="shared" ca="1" si="127"/>
        <v>-41597702.061074026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-41597702.061074026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-173323.75858780844</v>
      </c>
      <c r="L1449" s="444">
        <f t="shared" ca="1" si="127"/>
        <v>-41771025.819661833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-41771025.819661833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-174045.94091525764</v>
      </c>
      <c r="L1450" s="444">
        <f t="shared" ca="1" si="127"/>
        <v>-41945071.76057709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-41945071.76057709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-174771.13233573787</v>
      </c>
      <c r="L1451" s="444">
        <f t="shared" ca="1" si="127"/>
        <v>-42119842.892912827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-42119842.892912827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-175499.34538713677</v>
      </c>
      <c r="L1452" s="444">
        <f t="shared" ca="1" si="127"/>
        <v>-42295342.238299966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-42295342.238299966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-176230.5926595832</v>
      </c>
      <c r="L1453" s="444">
        <f t="shared" ca="1" si="127"/>
        <v>-42471572.830959551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-42471572.830959551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-176964.88679566479</v>
      </c>
      <c r="L1454" s="444">
        <f t="shared" ca="1" si="127"/>
        <v>-42648537.717755213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-42648537.717755213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-177702.24049064671</v>
      </c>
      <c r="L1455" s="444">
        <f t="shared" ca="1" si="127"/>
        <v>-42826239.958245859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-42826239.958245859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-178442.66649269109</v>
      </c>
      <c r="L1456" s="444">
        <f t="shared" ca="1" si="127"/>
        <v>-43004682.624738552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-43004682.624738552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-179186.17760307729</v>
      </c>
      <c r="L1457" s="444">
        <f t="shared" ca="1" si="127"/>
        <v>-43183868.802341633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-43183868.802341633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-179932.78667642348</v>
      </c>
      <c r="L1458" s="444">
        <f t="shared" ca="1" si="127"/>
        <v>-43363801.589018054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-43363801.589018054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-180682.50662090856</v>
      </c>
      <c r="L1459" s="444">
        <f t="shared" ca="1" si="127"/>
        <v>-43544484.095638961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-43544484.095638961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-181435.35039849568</v>
      </c>
      <c r="L1460" s="444">
        <f t="shared" ca="1" si="127"/>
        <v>-43725919.446037456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-43725919.446037456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-182191.33102515608</v>
      </c>
      <c r="L1461" s="444">
        <f t="shared" ca="1" si="127"/>
        <v>-43908110.77706261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-43908110.77706261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-182950.4615710942</v>
      </c>
      <c r="L1462" s="444">
        <f t="shared" ca="1" si="127"/>
        <v>-44091061.238633707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-44091061.238633707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-183712.75516097379</v>
      </c>
      <c r="L1463" s="444">
        <f t="shared" ca="1" si="127"/>
        <v>-44274773.99379468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-44274773.99379468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-184478.22497414448</v>
      </c>
      <c r="L1464" s="444">
        <f t="shared" ca="1" si="127"/>
        <v>-44459252.218768828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-44459252.218768828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-185246.8842448701</v>
      </c>
      <c r="L1465" s="444">
        <f t="shared" ca="1" si="127"/>
        <v>-44644499.103013694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-44644499.103013694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-186018.74626255705</v>
      </c>
      <c r="L1466" s="444">
        <f t="shared" ca="1" si="127"/>
        <v>-44830517.849276252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-44830517.849276252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-186793.82437198437</v>
      </c>
      <c r="L1467" s="444">
        <f t="shared" ca="1" si="127"/>
        <v>-45017311.673648238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-45017311.673648238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-187572.13197353433</v>
      </c>
      <c r="L1468" s="444">
        <f t="shared" ca="1" si="127"/>
        <v>-45204883.805621773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-45204883.805621773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-188353.68252342404</v>
      </c>
      <c r="L1469" s="444">
        <f t="shared" ca="1" si="127"/>
        <v>-45393237.488145195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-45393237.488145195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-189138.48953393832</v>
      </c>
      <c r="L1470" s="444">
        <f t="shared" ca="1" si="127"/>
        <v>-45582375.977679133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-45582375.977679133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-189926.56657366306</v>
      </c>
      <c r="L1471" s="444">
        <f t="shared" ca="1" si="127"/>
        <v>-45772302.544252798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-45772302.544252798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-190717.92726771999</v>
      </c>
      <c r="L1472" s="444">
        <f t="shared" ca="1" si="127"/>
        <v>-45963020.471520521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-45963020.471520521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-191512.58529800217</v>
      </c>
      <c r="L1473" s="444">
        <f t="shared" ca="1" si="127"/>
        <v>-46154533.056818523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-46154533.056818523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-192310.5544034105</v>
      </c>
      <c r="L1474" s="444">
        <f t="shared" ca="1" si="127"/>
        <v>-46346843.611221932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-46346843.611221932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-193111.84838009137</v>
      </c>
      <c r="L1475" s="444">
        <f t="shared" ca="1" si="127"/>
        <v>-46539955.459602021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-46539955.459602021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-193916.4810816751</v>
      </c>
      <c r="L1476" s="444">
        <f t="shared" ca="1" si="127"/>
        <v>-46733871.940683693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-46733871.940683693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-194724.46641951537</v>
      </c>
      <c r="L1477" s="444">
        <f t="shared" ca="1" si="127"/>
        <v>-46928596.407103211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-46928596.407103211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-195535.81836293003</v>
      </c>
      <c r="L1478" s="444">
        <f t="shared" ca="1" si="127"/>
        <v>-47124132.22546614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-47124132.22546614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-196350.55093944224</v>
      </c>
      <c r="L1479" s="444">
        <f t="shared" ca="1" si="127"/>
        <v>-47320482.77640558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-47320482.77640558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-197168.67823502325</v>
      </c>
      <c r="L1480" s="444">
        <f t="shared" ca="1" si="127"/>
        <v>-47517651.454640605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-47517651.454640605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-197990.21439433584</v>
      </c>
      <c r="L1481" s="444">
        <f t="shared" ca="1" si="127"/>
        <v>-47715641.669034943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-47715641.669034943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-198815.17362097892</v>
      </c>
      <c r="L1482" s="444">
        <f t="shared" ca="1" si="127"/>
        <v>-47914456.842655919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-47914456.842655919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-199643.570177733</v>
      </c>
      <c r="L1483" s="444">
        <f t="shared" ca="1" si="127"/>
        <v>-48114100.412833653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-48114100.412833653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-200475.41838680688</v>
      </c>
      <c r="L1484" s="444">
        <f t="shared" ca="1" si="127"/>
        <v>-48314575.831220463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-48314575.831220463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-201310.73263008526</v>
      </c>
      <c r="L1485" s="444">
        <f t="shared" ca="1" si="127"/>
        <v>-48515886.563850552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-48515886.563850552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-202149.52734937728</v>
      </c>
      <c r="L1486" s="444">
        <f t="shared" ca="1" si="127"/>
        <v>-48718036.091199927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-48718036.091199927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-202991.81704666637</v>
      </c>
      <c r="L1487" s="444">
        <f t="shared" ca="1" si="127"/>
        <v>-48921027.908246592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-48921027.908246592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-203837.61628436079</v>
      </c>
      <c r="L1488" s="444">
        <f t="shared" ca="1" si="127"/>
        <v>-49124865.524530955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-49124865.524530955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-204686.93968554563</v>
      </c>
      <c r="L1489" s="444">
        <f t="shared" ca="1" si="127"/>
        <v>-49329552.464216501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-49329552.464216501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-205539.80193423541</v>
      </c>
      <c r="L1490" s="444">
        <f t="shared" ca="1" si="127"/>
        <v>-49535092.266150735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-49535092.266150735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-206396.21777562806</v>
      </c>
      <c r="L1491" s="444">
        <f t="shared" ca="1" si="127"/>
        <v>-49741488.483926363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-49741488.483926363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-207256.20201635984</v>
      </c>
      <c r="L1492" s="444">
        <f t="shared" ca="1" si="127"/>
        <v>-49948744.685942724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-49948744.685942724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-208119.76952476136</v>
      </c>
      <c r="L1493" s="444">
        <f t="shared" ca="1" si="127"/>
        <v>-50156864.455467485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-50156864.455467485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-208986.9352311145</v>
      </c>
      <c r="L1494" s="444">
        <f t="shared" ca="1" si="127"/>
        <v>-50365851.390698597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-50365851.390698597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-209857.71412791082</v>
      </c>
      <c r="L1495" s="444">
        <f t="shared" ca="1" si="127"/>
        <v>-50575709.10482651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-50575709.10482651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-210732.12127011045</v>
      </c>
      <c r="L1496" s="444">
        <f t="shared" ca="1" si="127"/>
        <v>-50786441.226096623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-50786441.226096623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-211610.17177540259</v>
      </c>
      <c r="L1497" s="444">
        <f t="shared" ca="1" si="127"/>
        <v>-50998051.397872023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-50998051.397872023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-212491.88082446676</v>
      </c>
      <c r="L1498" s="444">
        <f t="shared" ca="1" si="127"/>
        <v>-51210543.278696492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-51210543.278696492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-213377.26366123537</v>
      </c>
      <c r="L1499" s="444">
        <f t="shared" ca="1" si="127"/>
        <v>-51423920.542357728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-51423920.542357728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-214266.33559315719</v>
      </c>
      <c r="L1500" s="444">
        <f t="shared" ca="1" si="127"/>
        <v>-51638186.877950884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-51638186.877950884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-215159.11199146201</v>
      </c>
      <c r="L1501" s="444">
        <f t="shared" ca="1" si="127"/>
        <v>-51853345.989942349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-51853345.989942349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-216055.60829142644</v>
      </c>
      <c r="L1502" s="444">
        <f t="shared" ca="1" si="127"/>
        <v>-52069401.598233774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-52069401.598233774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-216955.83999264071</v>
      </c>
      <c r="L1503" s="444">
        <f t="shared" ca="1" si="127"/>
        <v>-52286357.438226417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-52286357.438226417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-217859.82265927669</v>
      </c>
      <c r="L1504" s="444">
        <f t="shared" ca="1" si="127"/>
        <v>-52504217.260885693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-52504217.260885693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-218767.57192035706</v>
      </c>
      <c r="L1505" s="444">
        <f t="shared" ca="1" si="127"/>
        <v>-52722984.832806051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-52722984.832806051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-219679.10347002518</v>
      </c>
      <c r="L1506" s="444">
        <f t="shared" ca="1" si="127"/>
        <v>-52942663.936276078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-52942663.936276078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-220594.43306781698</v>
      </c>
      <c r="L1507" s="444">
        <f t="shared" ca="1" si="127"/>
        <v>-53163258.369343892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-53163258.369343892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-221513.57653893292</v>
      </c>
      <c r="L1508" s="444">
        <f t="shared" ca="1" si="127"/>
        <v>-53384771.945882827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-53384771.945882827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-222436.54977451178</v>
      </c>
      <c r="L1509" s="444">
        <f t="shared" ca="1" si="127"/>
        <v>-53607208.49565734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-53607208.49565734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-223363.36873190562</v>
      </c>
      <c r="L1510" s="444">
        <f t="shared" ca="1" si="127"/>
        <v>-53830571.864389248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-53830571.864389248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-224294.04943495517</v>
      </c>
      <c r="L1511" s="444">
        <f t="shared" ca="1" si="127"/>
        <v>-54054865.913824201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-54054865.913824201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-225228.60797426754</v>
      </c>
      <c r="L1512" s="444">
        <f t="shared" ca="1" si="127"/>
        <v>-54280094.521798469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-54280094.521798469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-226167.06050749365</v>
      </c>
      <c r="L1513" s="444">
        <f t="shared" ca="1" si="127"/>
        <v>-54506261.58230596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-54506261.58230596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-227109.42325960813</v>
      </c>
      <c r="L1514" s="444">
        <f t="shared" ca="1" si="127"/>
        <v>-54733371.005565569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-54733371.005565569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-228055.71252318984</v>
      </c>
      <c r="L1515" s="444">
        <f t="shared" ca="1" si="127"/>
        <v>-54961426.718088761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-54961426.718088761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-229005.94465870314</v>
      </c>
      <c r="L1516" s="444">
        <f t="shared" ca="1" si="127"/>
        <v>-55190432.662747465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-55190432.662747465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-229960.1360947811</v>
      </c>
      <c r="L1517" s="444">
        <f t="shared" ca="1" si="127"/>
        <v>-55420392.798842244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-55420392.798842244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-230918.30332850936</v>
      </c>
      <c r="L1518" s="444">
        <f t="shared" ca="1" si="127"/>
        <v>-55651311.10217075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-55651311.10217075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-231880.46292571144</v>
      </c>
      <c r="L1519" s="444">
        <f t="shared" ca="1" si="127"/>
        <v>-55883191.56509646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-55883191.56509646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-232846.63152123525</v>
      </c>
      <c r="L1520" s="444">
        <f t="shared" ca="1" si="127"/>
        <v>-56116038.196617693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-56116038.196617693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-233816.82581924039</v>
      </c>
      <c r="L1521" s="444">
        <f t="shared" ca="1" si="127"/>
        <v>-56349855.022436932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-56349855.022436932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-234791.06259348721</v>
      </c>
      <c r="L1522" s="444">
        <f t="shared" ca="1" si="127"/>
        <v>-56584646.085030422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-56584646.085030422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-235769.35868762675</v>
      </c>
      <c r="L1523" s="444">
        <f t="shared" ca="1" si="127"/>
        <v>-56820415.443718046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-56820415.443718046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-236751.73101549185</v>
      </c>
      <c r="L1524" s="444">
        <f t="shared" ca="1" si="127"/>
        <v>-57057167.174733534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-57057167.174733534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-237738.19656138972</v>
      </c>
      <c r="L1525" s="444">
        <f t="shared" ca="1" si="127"/>
        <v>-57294905.371294923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-57294905.371294923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-238728.7723803955</v>
      </c>
      <c r="L1526" s="444">
        <f t="shared" ca="1" si="127"/>
        <v>-57533634.14367532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-57533634.14367532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-239723.47559864714</v>
      </c>
      <c r="L1527" s="444">
        <f t="shared" ca="1" si="127"/>
        <v>-57773357.619273968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-57773357.619273968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-240722.32341364157</v>
      </c>
      <c r="L1528" s="444">
        <f t="shared" ca="1" si="127"/>
        <v>-58014079.942687608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-58014079.942687608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-241725.3330945317</v>
      </c>
      <c r="L1529" s="444">
        <f t="shared" ca="1" si="127"/>
        <v>-58255805.275782138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-58255805.275782138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-242732.52198242556</v>
      </c>
      <c r="L1530" s="444">
        <f t="shared" ca="1" si="127"/>
        <v>-58498537.797764562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-58498537.797764562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-243743.90749068567</v>
      </c>
      <c r="L1531" s="444">
        <f t="shared" ca="1" si="127"/>
        <v>-58742281.705255248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-58742281.705255248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-244759.50710523021</v>
      </c>
      <c r="L1532" s="444">
        <f t="shared" ca="1" si="127"/>
        <v>-58987041.212360479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-58987041.212360479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-245779.33838483537</v>
      </c>
      <c r="L1533" s="444">
        <f t="shared" ca="1" si="127"/>
        <v>-59232820.550745316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-59232820.550745316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-246803.41896143882</v>
      </c>
      <c r="L1534" s="444">
        <f t="shared" ca="1" si="127"/>
        <v>-59479623.969706751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-59479623.969706751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-247831.76654044481</v>
      </c>
      <c r="L1535" s="444">
        <f t="shared" ca="1" si="127"/>
        <v>-59727455.736247197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-59727455.736247197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-248864.39890102998</v>
      </c>
      <c r="L1536" s="444">
        <f t="shared" ca="1" si="127"/>
        <v>-59976320.135148227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-59976320.135148227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-249901.33389645096</v>
      </c>
      <c r="L1537" s="444">
        <f t="shared" ca="1" si="127"/>
        <v>-60226221.469044678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-60226221.469044678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-250942.58945435283</v>
      </c>
      <c r="L1538" s="444">
        <f t="shared" ref="L1538:L1792" ca="1" si="132">I1538-J1538+K1538</f>
        <v>-60477164.058499031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-60477164.058499031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-251988.1835770793</v>
      </c>
      <c r="L1539" s="444">
        <f t="shared" ca="1" si="132"/>
        <v>-60729152.242076106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-60729152.242076106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-253038.13434198376</v>
      </c>
      <c r="L1540" s="444">
        <f t="shared" ca="1" si="132"/>
        <v>-60982190.376418091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-60982190.376418091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-254092.45990174206</v>
      </c>
      <c r="L1541" s="444">
        <f t="shared" ca="1" si="132"/>
        <v>-61236282.836319834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-61236282.836319834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-255151.17848466596</v>
      </c>
      <c r="L1542" s="444">
        <f t="shared" ca="1" si="132"/>
        <v>-61491434.014804497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-61491434.014804497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-256214.30839501871</v>
      </c>
      <c r="L1543" s="444">
        <f t="shared" ca="1" si="132"/>
        <v>-61747648.323199518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-61747648.323199518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-257281.86801333132</v>
      </c>
      <c r="L1544" s="444">
        <f t="shared" ca="1" si="132"/>
        <v>-62004930.191212848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-62004930.191212848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-258353.87579672018</v>
      </c>
      <c r="L1545" s="444">
        <f t="shared" ca="1" si="132"/>
        <v>-62263284.067009568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-62263284.067009568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-259430.35027920653</v>
      </c>
      <c r="L1546" s="444">
        <f t="shared" ca="1" si="132"/>
        <v>-62522714.417288773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-62522714.417288773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-260511.31007203655</v>
      </c>
      <c r="L1547" s="444">
        <f t="shared" ca="1" si="132"/>
        <v>-62783225.727360807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-62783225.727360807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-261596.77386400336</v>
      </c>
      <c r="L1548" s="444">
        <f t="shared" ca="1" si="132"/>
        <v>-63044822.501224808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-63044822.501224808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-262686.76042177004</v>
      </c>
      <c r="L1549" s="444">
        <f t="shared" ca="1" si="132"/>
        <v>-63307509.261646576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-63307509.261646576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-263781.28859019402</v>
      </c>
      <c r="L1550" s="444">
        <f t="shared" ca="1" si="132"/>
        <v>-63571290.550236769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-63571290.550236769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-264880.3772926532</v>
      </c>
      <c r="L1551" s="444">
        <f t="shared" ca="1" si="132"/>
        <v>-63836170.927529424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-63836170.927529424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-265984.04553137266</v>
      </c>
      <c r="L1552" s="444">
        <f t="shared" ca="1" si="132"/>
        <v>-64102154.973060794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-64102154.973060794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-267092.31238775334</v>
      </c>
      <c r="L1553" s="444">
        <f t="shared" ca="1" si="132"/>
        <v>-64369247.285448551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-64369247.285448551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-268205.19702270231</v>
      </c>
      <c r="L1554" s="444">
        <f t="shared" ca="1" si="132"/>
        <v>-64637452.48247125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-64637452.48247125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-269322.71867696353</v>
      </c>
      <c r="L1555" s="444">
        <f t="shared" ca="1" si="132"/>
        <v>-64906775.201148212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-64906775.201148212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-270444.89667145093</v>
      </c>
      <c r="L1556" s="444">
        <f t="shared" ca="1" si="132"/>
        <v>-65177220.097819664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-65177220.097819664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-271571.75040758197</v>
      </c>
      <c r="L1557" s="444">
        <f t="shared" ca="1" si="132"/>
        <v>-65448791.848227248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-65448791.848227248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-272703.29936761351</v>
      </c>
      <c r="L1558" s="444">
        <f t="shared" ca="1" si="132"/>
        <v>-65721495.147594862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-65721495.147594862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-273839.56311497861</v>
      </c>
      <c r="L1559" s="444">
        <f t="shared" ca="1" si="132"/>
        <v>-65995334.71070984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-65995334.71070984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-274980.56129462435</v>
      </c>
      <c r="L1560" s="444">
        <f t="shared" ca="1" si="132"/>
        <v>-66270315.272004463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-66270315.272004463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-276126.31363335194</v>
      </c>
      <c r="L1561" s="444">
        <f t="shared" ca="1" si="132"/>
        <v>-66546441.585637815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-66546441.585637815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-277276.83994015754</v>
      </c>
      <c r="L1562" s="444">
        <f t="shared" ca="1" si="132"/>
        <v>-66823718.425577976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-66823718.425577976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-278432.16010657488</v>
      </c>
      <c r="L1563" s="444">
        <f t="shared" ca="1" si="132"/>
        <v>-67102150.585684553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-67102150.585684553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-279592.29410701897</v>
      </c>
      <c r="L1564" s="444">
        <f t="shared" ca="1" si="132"/>
        <v>-67381742.879791573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-67381742.879791573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-280757.26199913153</v>
      </c>
      <c r="L1565" s="444">
        <f t="shared" ca="1" si="132"/>
        <v>-67662500.141790703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-67662500.141790703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-281927.08392412792</v>
      </c>
      <c r="L1566" s="444">
        <f t="shared" ca="1" si="132"/>
        <v>-67944427.225714833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-67944427.225714833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-283101.78010714514</v>
      </c>
      <c r="L1567" s="444">
        <f t="shared" ca="1" si="132"/>
        <v>-68227529.005821973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-68227529.005821973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-284281.37085759157</v>
      </c>
      <c r="L1568" s="444">
        <f t="shared" ca="1" si="132"/>
        <v>-68511810.376679569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-68511810.376679569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-285465.87656949821</v>
      </c>
      <c r="L1569" s="444">
        <f t="shared" ca="1" si="132"/>
        <v>-68797276.253249064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-68797276.253249064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-286655.31772187108</v>
      </c>
      <c r="L1570" s="444">
        <f t="shared" ca="1" si="132"/>
        <v>-69083931.570970938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-69083931.570970938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-287849.71487904555</v>
      </c>
      <c r="L1571" s="444">
        <f t="shared" ca="1" si="132"/>
        <v>-69371781.285849988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-69371781.285849988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-289049.08869104163</v>
      </c>
      <c r="L1572" s="444">
        <f t="shared" ca="1" si="132"/>
        <v>-69660830.374541029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-69660830.374541029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-290253.45989392092</v>
      </c>
      <c r="L1573" s="444">
        <f t="shared" ca="1" si="132"/>
        <v>-69951083.834434956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-69951083.834434956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-291462.84931014566</v>
      </c>
      <c r="L1574" s="444">
        <f t="shared" ca="1" si="132"/>
        <v>-70242546.683745101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-70242546.683745101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-292677.2778489379</v>
      </c>
      <c r="L1575" s="444">
        <f t="shared" ca="1" si="132"/>
        <v>-70535223.961594045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-70535223.961594045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-293896.76650664187</v>
      </c>
      <c r="L1576" s="444">
        <f t="shared" ca="1" si="132"/>
        <v>-70829120.728100687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-70829120.728100687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-295121.33636708622</v>
      </c>
      <c r="L1577" s="444">
        <f t="shared" ca="1" si="132"/>
        <v>-71124242.064467773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-71124242.064467773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-296351.00860194903</v>
      </c>
      <c r="L1578" s="444">
        <f t="shared" ca="1" si="132"/>
        <v>-71420593.073069721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-71420593.073069721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-297585.80447112385</v>
      </c>
      <c r="L1579" s="444">
        <f t="shared" ca="1" si="132"/>
        <v>-71718178.877540842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-71718178.877540842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-298825.74532308686</v>
      </c>
      <c r="L1580" s="444">
        <f t="shared" ca="1" si="132"/>
        <v>-72017004.622863933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-72017004.622863933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-300070.85259526636</v>
      </c>
      <c r="L1581" s="444">
        <f t="shared" ca="1" si="132"/>
        <v>-72317075.475459203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-72317075.475459203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-301321.14781441336</v>
      </c>
      <c r="L1582" s="444">
        <f t="shared" ca="1" si="132"/>
        <v>-72618396.623273611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-72618396.623273611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-302576.65259697335</v>
      </c>
      <c r="L1583" s="444">
        <f t="shared" ca="1" si="132"/>
        <v>-72920973.275870591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-72920973.275870591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-303837.3886494608</v>
      </c>
      <c r="L1584" s="444">
        <f t="shared" ca="1" si="132"/>
        <v>-73224810.664520055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-73224810.664520055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-305103.37776883354</v>
      </c>
      <c r="L1585" s="444">
        <f t="shared" ca="1" si="132"/>
        <v>-73529914.042288885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-73529914.042288885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-306374.64184287033</v>
      </c>
      <c r="L1586" s="444">
        <f t="shared" ca="1" si="132"/>
        <v>-73836288.684131756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-73836288.684131756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-307651.20285054896</v>
      </c>
      <c r="L1587" s="444">
        <f t="shared" ca="1" si="132"/>
        <v>-74143939.886982307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-74143939.886982307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-308933.08286242629</v>
      </c>
      <c r="L1588" s="444">
        <f t="shared" ca="1" si="132"/>
        <v>-74452872.969844729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-74452872.969844729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-310220.3040410197</v>
      </c>
      <c r="L1589" s="444">
        <f t="shared" ca="1" si="132"/>
        <v>-74763093.273885742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-74763093.273885742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-311512.8886411906</v>
      </c>
      <c r="L1590" s="444">
        <f t="shared" ca="1" si="132"/>
        <v>-75074606.162526935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-75074606.162526935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-312810.85901052889</v>
      </c>
      <c r="L1591" s="444">
        <f t="shared" ca="1" si="132"/>
        <v>-75387417.021537468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-75387417.021537468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-314114.23758973944</v>
      </c>
      <c r="L1592" s="444">
        <f t="shared" ca="1" si="132"/>
        <v>-75701531.259127215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-75701531.259127215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-315423.04691303003</v>
      </c>
      <c r="L1593" s="444">
        <f t="shared" ca="1" si="132"/>
        <v>-76016954.306040242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-76016954.306040242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-316737.30960850103</v>
      </c>
      <c r="L1594" s="444">
        <f t="shared" ca="1" si="132"/>
        <v>-76333691.615648746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-76333691.615648746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-318057.04839853646</v>
      </c>
      <c r="L1595" s="444">
        <f t="shared" ca="1" si="132"/>
        <v>-76651748.664047286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-76651748.664047286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-319382.286100197</v>
      </c>
      <c r="L1596" s="444">
        <f t="shared" ca="1" si="132"/>
        <v>-76971130.95014748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-76971130.95014748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-320713.04562561447</v>
      </c>
      <c r="L1597" s="444">
        <f t="shared" ca="1" si="132"/>
        <v>-77291843.995773092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-77291843.995773092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-322049.34998238785</v>
      </c>
      <c r="L1598" s="444">
        <f t="shared" ca="1" si="132"/>
        <v>-77613893.345755473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-77613893.345755473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-323391.22227398114</v>
      </c>
      <c r="L1599" s="444">
        <f t="shared" ca="1" si="132"/>
        <v>-77937284.568029448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-77937284.568029448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-324738.68570012267</v>
      </c>
      <c r="L1600" s="444">
        <f t="shared" ca="1" si="132"/>
        <v>-78262023.253729567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-78262023.253729567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-326091.76355720655</v>
      </c>
      <c r="L1601" s="444">
        <f t="shared" ca="1" si="132"/>
        <v>-78588115.017286777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-78588115.017286777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-327450.47923869488</v>
      </c>
      <c r="L1602" s="444">
        <f t="shared" ca="1" si="132"/>
        <v>-78915565.496525466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-78915565.496525466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-328814.85623552278</v>
      </c>
      <c r="L1603" s="444">
        <f t="shared" ca="1" si="132"/>
        <v>-79244380.352760985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-79244380.352760985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-330184.91813650413</v>
      </c>
      <c r="L1604" s="444">
        <f t="shared" ca="1" si="132"/>
        <v>-79574565.270897493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-79574565.270897493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-331560.68862873956</v>
      </c>
      <c r="L1605" s="444">
        <f t="shared" ca="1" si="132"/>
        <v>-79906125.959526226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-79906125.959526226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-332942.19149802596</v>
      </c>
      <c r="L1606" s="444">
        <f t="shared" ca="1" si="132"/>
        <v>-80239068.151024252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-80239068.151024252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-334329.45062926773</v>
      </c>
      <c r="L1607" s="444">
        <f t="shared" ca="1" si="132"/>
        <v>-80573397.601653516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-80573397.601653516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-335722.49000688962</v>
      </c>
      <c r="L1608" s="444">
        <f t="shared" ca="1" si="132"/>
        <v>-80909120.09166041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-80909120.09166041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-337121.33371525171</v>
      </c>
      <c r="L1609" s="444">
        <f t="shared" ca="1" si="132"/>
        <v>-81246241.425375655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-81246241.425375655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-338526.00593906525</v>
      </c>
      <c r="L1610" s="444">
        <f t="shared" ca="1" si="132"/>
        <v>-81584767.431314722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-81584767.431314722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-339936.53096381132</v>
      </c>
      <c r="L1611" s="444">
        <f t="shared" ca="1" si="132"/>
        <v>-81924703.96227853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-81924703.96227853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-341352.93317616056</v>
      </c>
      <c r="L1612" s="444">
        <f t="shared" ca="1" si="132"/>
        <v>-82266056.89545469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-82266056.89545469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-342775.23706439452</v>
      </c>
      <c r="L1613" s="444">
        <f t="shared" ca="1" si="132"/>
        <v>-82608832.132519081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-82608832.132519081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-344203.46721882949</v>
      </c>
      <c r="L1614" s="444">
        <f t="shared" ca="1" si="132"/>
        <v>-82953035.599737912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-82953035.599737912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-345637.64833224128</v>
      </c>
      <c r="L1615" s="444">
        <f t="shared" ca="1" si="132"/>
        <v>-83298673.248070151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-83298673.248070151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-347077.80520029226</v>
      </c>
      <c r="L1616" s="444">
        <f t="shared" ca="1" si="132"/>
        <v>-83645751.053270444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-83645751.053270444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-348523.96272196015</v>
      </c>
      <c r="L1617" s="444">
        <f t="shared" ca="1" si="132"/>
        <v>-83994275.015992403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-83994275.015992403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-349976.14589996834</v>
      </c>
      <c r="L1618" s="444">
        <f t="shared" ca="1" si="132"/>
        <v>-84344251.161892369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-84344251.161892369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-351434.37984121818</v>
      </c>
      <c r="L1619" s="444">
        <f t="shared" ca="1" si="132"/>
        <v>-84695685.541733593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-84695685.541733593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-352898.6897572233</v>
      </c>
      <c r="L1620" s="444">
        <f t="shared" ca="1" si="132"/>
        <v>-85048584.231490821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-85048584.231490821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-354369.1009645451</v>
      </c>
      <c r="L1621" s="444">
        <f t="shared" ca="1" si="132"/>
        <v>-85402953.332455367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-85402953.332455367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-355845.6388852307</v>
      </c>
      <c r="L1622" s="444">
        <f t="shared" ca="1" si="132"/>
        <v>-85758798.971340597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-85758798.971340597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-357328.32904725248</v>
      </c>
      <c r="L1623" s="444">
        <f t="shared" ca="1" si="132"/>
        <v>-86116127.300387844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-86116127.300387844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-358817.19708494935</v>
      </c>
      <c r="L1624" s="444">
        <f t="shared" ca="1" si="132"/>
        <v>-86474944.497472793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-86474944.497472793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-360312.26873946999</v>
      </c>
      <c r="L1625" s="444">
        <f t="shared" ca="1" si="132"/>
        <v>-86835256.76621227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-86835256.76621227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-361813.56985921779</v>
      </c>
      <c r="L1626" s="444">
        <f t="shared" ca="1" si="132"/>
        <v>-87197070.336071491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-87197070.336071491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-363321.12640029786</v>
      </c>
      <c r="L1627" s="444">
        <f t="shared" ca="1" si="132"/>
        <v>-87560391.462471783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-87560391.462471783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-364834.96442696574</v>
      </c>
      <c r="L1628" s="444">
        <f t="shared" ca="1" si="132"/>
        <v>-87925226.426898748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-87925226.426898748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-366355.11011207814</v>
      </c>
      <c r="L1629" s="444">
        <f t="shared" ca="1" si="132"/>
        <v>-88291581.537010819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-88291581.537010819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-367881.58973754506</v>
      </c>
      <c r="L1630" s="444">
        <f t="shared" ca="1" si="132"/>
        <v>-88659463.126748368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-88659463.126748368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-369414.42969478486</v>
      </c>
      <c r="L1631" s="444">
        <f t="shared" ca="1" si="132"/>
        <v>-89028877.556443155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-89028877.556443155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-370953.65648517979</v>
      </c>
      <c r="L1632" s="444">
        <f t="shared" ca="1" si="132"/>
        <v>-89399831.21292834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-89399831.21292834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-372499.29672053474</v>
      </c>
      <c r="L1633" s="444">
        <f t="shared" ca="1" si="132"/>
        <v>-89772330.509648874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-89772330.509648874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-374051.37712353695</v>
      </c>
      <c r="L1634" s="444">
        <f t="shared" ca="1" si="132"/>
        <v>-90146381.886772409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-90146381.886772409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-375609.92452821834</v>
      </c>
      <c r="L1635" s="444">
        <f t="shared" ca="1" si="132"/>
        <v>-90521991.81130062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-90521991.81130062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-377174.96588041924</v>
      </c>
      <c r="L1636" s="444">
        <f t="shared" ca="1" si="132"/>
        <v>-90899166.777181044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-90899166.777181044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-378746.52823825437</v>
      </c>
      <c r="L1637" s="444">
        <f t="shared" ca="1" si="132"/>
        <v>-91277913.305419296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-91277913.305419296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-380324.63877258042</v>
      </c>
      <c r="L1638" s="444">
        <f t="shared" ca="1" si="132"/>
        <v>-91658237.944191873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-91658237.944191873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-381909.32476746611</v>
      </c>
      <c r="L1639" s="444">
        <f t="shared" ca="1" si="132"/>
        <v>-92040147.268959343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-92040147.268959343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-383500.61362066393</v>
      </c>
      <c r="L1640" s="444">
        <f t="shared" ca="1" si="132"/>
        <v>-92423647.882580012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-92423647.882580012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-385098.53284408338</v>
      </c>
      <c r="L1641" s="444">
        <f t="shared" ca="1" si="132"/>
        <v>-92808746.415424094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-92808746.415424094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-386703.11006426706</v>
      </c>
      <c r="L1642" s="444">
        <f t="shared" ca="1" si="132"/>
        <v>-93195449.525488362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-93195449.525488362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-388314.37302286818</v>
      </c>
      <c r="L1643" s="444">
        <f t="shared" ca="1" si="132"/>
        <v>-93583763.898511231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-93583763.898511231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-389932.34957713011</v>
      </c>
      <c r="L1644" s="444">
        <f t="shared" ca="1" si="132"/>
        <v>-93973696.24808836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-93973696.24808836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-391557.06770036818</v>
      </c>
      <c r="L1645" s="444">
        <f t="shared" ca="1" si="132"/>
        <v>-94365253.315788731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-94365253.315788731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-393188.55548245303</v>
      </c>
      <c r="L1646" s="444">
        <f t="shared" ca="1" si="132"/>
        <v>-94758441.871271178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-94758441.871271178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-394826.84113029658</v>
      </c>
      <c r="L1647" s="444">
        <f t="shared" ca="1" si="132"/>
        <v>-95153268.712401479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-95153268.712401479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-396471.95296833949</v>
      </c>
      <c r="L1648" s="444">
        <f t="shared" ca="1" si="132"/>
        <v>-95549740.665369824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-95549740.665369824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-398123.91943904094</v>
      </c>
      <c r="L1649" s="444">
        <f t="shared" ca="1" si="132"/>
        <v>-95947864.584808871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-95947864.584808871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-399782.76910337032</v>
      </c>
      <c r="L1650" s="444">
        <f t="shared" ca="1" si="132"/>
        <v>-96347647.353912234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-96347647.353912234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-401448.53064130095</v>
      </c>
      <c r="L1651" s="444">
        <f t="shared" ca="1" si="132"/>
        <v>-96749095.884553537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-96749095.884553537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-403121.23285230639</v>
      </c>
      <c r="L1652" s="444">
        <f t="shared" ca="1" si="132"/>
        <v>-97152217.117405847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-97152217.117405847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-404800.90465585771</v>
      </c>
      <c r="L1653" s="444">
        <f t="shared" ca="1" si="132"/>
        <v>-97557018.022061706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-97557018.022061706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-406487.57509192376</v>
      </c>
      <c r="L1654" s="444">
        <f t="shared" ca="1" si="132"/>
        <v>-97963505.597153634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-97963505.597153634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-408181.27332147345</v>
      </c>
      <c r="L1655" s="444">
        <f t="shared" ca="1" si="132"/>
        <v>-98371686.870475113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-98371686.870475113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-409882.02862697962</v>
      </c>
      <c r="L1656" s="444">
        <f t="shared" ca="1" si="132"/>
        <v>-98781568.899102092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-98781568.899102092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-411589.87041292537</v>
      </c>
      <c r="L1657" s="444">
        <f t="shared" ca="1" si="132"/>
        <v>-99193158.769515023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-99193158.769515023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-413304.82820631261</v>
      </c>
      <c r="L1658" s="444">
        <f t="shared" ca="1" si="132"/>
        <v>-99606463.597721338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-99606463.597721338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-415026.93165717222</v>
      </c>
      <c r="L1659" s="444">
        <f t="shared" ca="1" si="132"/>
        <v>-100021490.5293785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-100021490.5293785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-416756.21053907712</v>
      </c>
      <c r="L1660" s="444">
        <f t="shared" ca="1" si="132"/>
        <v>-100438246.73991758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-100438246.73991758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-418492.69474965654</v>
      </c>
      <c r="L1661" s="444">
        <f t="shared" ca="1" si="132"/>
        <v>-100856739.43466723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-100856739.43466723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-420236.41431111348</v>
      </c>
      <c r="L1662" s="444">
        <f t="shared" ca="1" si="132"/>
        <v>-101276975.84897834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-101276975.84897834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-421987.39937074308</v>
      </c>
      <c r="L1663" s="444">
        <f t="shared" ca="1" si="132"/>
        <v>-101698963.24834909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-101698963.24834909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-423745.6802014545</v>
      </c>
      <c r="L1664" s="444">
        <f t="shared" ca="1" si="132"/>
        <v>-102122708.92855054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-102122708.92855054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-425511.28720229393</v>
      </c>
      <c r="L1665" s="444">
        <f t="shared" ca="1" si="132"/>
        <v>-102548220.21575284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-102548220.21575284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-427284.25089897017</v>
      </c>
      <c r="L1666" s="444">
        <f t="shared" ca="1" si="132"/>
        <v>-102975504.46665181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-102975504.46665181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-429064.60194438254</v>
      </c>
      <c r="L1667" s="444">
        <f t="shared" ca="1" si="132"/>
        <v>-103404569.0685962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-103404569.0685962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-430852.37111915083</v>
      </c>
      <c r="L1668" s="444">
        <f t="shared" ca="1" si="132"/>
        <v>-103835421.43971536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-103835421.43971536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-432647.58933214733</v>
      </c>
      <c r="L1669" s="444">
        <f t="shared" ca="1" si="132"/>
        <v>-104268069.0290475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-104268069.0290475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-434450.28762103128</v>
      </c>
      <c r="L1670" s="444">
        <f t="shared" ca="1" si="132"/>
        <v>-104702519.31666854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-104702519.31666854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-436260.49715278565</v>
      </c>
      <c r="L1671" s="444">
        <f t="shared" ca="1" si="132"/>
        <v>-105138779.81382133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-105138779.81382133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-438078.24922425556</v>
      </c>
      <c r="L1672" s="444">
        <f t="shared" ca="1" si="132"/>
        <v>-105576858.06304559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-105576858.06304559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-439903.57526268996</v>
      </c>
      <c r="L1673" s="444">
        <f t="shared" ca="1" si="132"/>
        <v>-106016761.63830829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-106016761.63830829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-441736.50682628446</v>
      </c>
      <c r="L1674" s="444">
        <f t="shared" ca="1" si="132"/>
        <v>-106458498.14513457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-106458498.14513457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-443577.07560472738</v>
      </c>
      <c r="L1675" s="444">
        <f t="shared" ca="1" si="132"/>
        <v>-106902075.22073929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-106902075.22073929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-445425.31341974699</v>
      </c>
      <c r="L1676" s="444">
        <f t="shared" ca="1" si="132"/>
        <v>-107347500.53415903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-107347500.53415903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-447281.25222566258</v>
      </c>
      <c r="L1677" s="444">
        <f t="shared" ca="1" si="132"/>
        <v>-107794781.7863847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-107794781.7863847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-449144.92410993623</v>
      </c>
      <c r="L1678" s="444">
        <f t="shared" ca="1" si="132"/>
        <v>-108243926.71049464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-108243926.71049464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-451016.36129372765</v>
      </c>
      <c r="L1679" s="444">
        <f t="shared" ca="1" si="132"/>
        <v>-108694943.07178837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-108694943.07178837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-452895.59613245155</v>
      </c>
      <c r="L1680" s="444">
        <f t="shared" ca="1" si="132"/>
        <v>-109147838.66792083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-109147838.66792083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-454782.66111633676</v>
      </c>
      <c r="L1681" s="444">
        <f t="shared" ca="1" si="132"/>
        <v>-109602621.32903716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-109602621.32903716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-456677.58887098817</v>
      </c>
      <c r="L1682" s="444">
        <f t="shared" ca="1" si="132"/>
        <v>-110059298.91790815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-110059298.91790815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-458580.41215795063</v>
      </c>
      <c r="L1683" s="444">
        <f t="shared" ca="1" si="132"/>
        <v>-110517879.3300661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-110517879.3300661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-460491.16387527541</v>
      </c>
      <c r="L1684" s="444">
        <f t="shared" ca="1" si="132"/>
        <v>-110978370.49394138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-110978370.49394138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-462409.87705808901</v>
      </c>
      <c r="L1685" s="444">
        <f t="shared" ca="1" si="132"/>
        <v>-111440780.37099947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-111440780.37099947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-464336.58487916447</v>
      </c>
      <c r="L1686" s="444">
        <f t="shared" ca="1" si="132"/>
        <v>-111905116.95587863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-111905116.95587863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-466271.3206494943</v>
      </c>
      <c r="L1687" s="444">
        <f t="shared" ca="1" si="132"/>
        <v>-112371388.27652812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-112371388.27652812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-468214.11781886715</v>
      </c>
      <c r="L1688" s="444">
        <f t="shared" ca="1" si="132"/>
        <v>-112839602.39434698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-112839602.39434698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-470165.00997644576</v>
      </c>
      <c r="L1689" s="444">
        <f t="shared" ca="1" si="132"/>
        <v>-113309767.40432343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-113309767.40432343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-472124.0308513476</v>
      </c>
      <c r="L1690" s="444">
        <f t="shared" ca="1" si="132"/>
        <v>-113781891.43517478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-113781891.43517478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-474091.21431322832</v>
      </c>
      <c r="L1691" s="444">
        <f t="shared" ca="1" si="132"/>
        <v>-114255982.649488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-114255982.649488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-476066.59437286673</v>
      </c>
      <c r="L1692" s="444">
        <f t="shared" ca="1" si="132"/>
        <v>-114732049.24386087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-114732049.24386087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-478050.20518275362</v>
      </c>
      <c r="L1693" s="444">
        <f t="shared" ca="1" si="132"/>
        <v>-115210099.44904363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-115210099.44904363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-480042.08103768178</v>
      </c>
      <c r="L1694" s="444">
        <f t="shared" ca="1" si="132"/>
        <v>-115690141.53008132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-115690141.53008132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-482042.25637533888</v>
      </c>
      <c r="L1695" s="444">
        <f t="shared" ca="1" si="132"/>
        <v>-116172183.78645666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-116172183.78645666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-484050.76577690279</v>
      </c>
      <c r="L1696" s="444">
        <f t="shared" ca="1" si="132"/>
        <v>-116656234.55223356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-116656234.55223356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-486067.64396763983</v>
      </c>
      <c r="L1697" s="444">
        <f t="shared" ca="1" si="132"/>
        <v>-117142302.19620121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-117142302.19620121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-488092.92581750499</v>
      </c>
      <c r="L1698" s="444">
        <f t="shared" ca="1" si="132"/>
        <v>-117630395.12201871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-117630395.12201871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-490126.64634174464</v>
      </c>
      <c r="L1699" s="444">
        <f t="shared" ca="1" si="132"/>
        <v>-118120521.76836045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-118120521.76836045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-492168.84070150187</v>
      </c>
      <c r="L1700" s="444">
        <f t="shared" ca="1" si="132"/>
        <v>-118612690.60906196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-118612690.60906196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-494219.54420442478</v>
      </c>
      <c r="L1701" s="444">
        <f t="shared" ca="1" si="132"/>
        <v>-119106910.15326639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-119106910.15326639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-496278.79230527667</v>
      </c>
      <c r="L1702" s="444">
        <f t="shared" ca="1" si="132"/>
        <v>-119603188.94557166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-119603188.94557166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-498346.62060654856</v>
      </c>
      <c r="L1703" s="444">
        <f t="shared" ca="1" si="132"/>
        <v>-120101535.5661782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-120101535.5661782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-500423.06485907582</v>
      </c>
      <c r="L1704" s="444">
        <f t="shared" ca="1" si="132"/>
        <v>-120601958.63103728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-120601958.63103728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-502508.16096265538</v>
      </c>
      <c r="L1705" s="444">
        <f t="shared" ca="1" si="132"/>
        <v>-121104466.79199994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-121104466.79199994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-504601.94496666646</v>
      </c>
      <c r="L1706" s="444">
        <f t="shared" ca="1" si="132"/>
        <v>-121609068.73696661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-121609068.73696661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-506704.45307069417</v>
      </c>
      <c r="L1707" s="444">
        <f t="shared" ca="1" si="132"/>
        <v>-122115773.19003731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-122115773.19003731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-508815.72162515536</v>
      </c>
      <c r="L1708" s="444">
        <f t="shared" ca="1" si="132"/>
        <v>-122624588.91166246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-122624588.91166246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-510935.78713192686</v>
      </c>
      <c r="L1709" s="444">
        <f t="shared" ca="1" si="132"/>
        <v>-123135524.69879438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-123135524.69879438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-513064.68624497659</v>
      </c>
      <c r="L1710" s="444">
        <f t="shared" ca="1" si="132"/>
        <v>-123648589.38503936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-123648589.38503936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-515202.45577099727</v>
      </c>
      <c r="L1711" s="444">
        <f t="shared" ca="1" si="132"/>
        <v>-124163791.84081036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-124163791.84081036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-517349.13267004315</v>
      </c>
      <c r="L1712" s="444">
        <f t="shared" ca="1" si="132"/>
        <v>-124681140.9734804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-124681140.9734804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-519504.75405616831</v>
      </c>
      <c r="L1713" s="444">
        <f t="shared" ca="1" si="132"/>
        <v>-125200645.72753657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-125200645.72753657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-521669.3571980691</v>
      </c>
      <c r="L1714" s="444">
        <f t="shared" ca="1" si="132"/>
        <v>-125722315.08473465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-125722315.08473465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-523842.9795197277</v>
      </c>
      <c r="L1715" s="444">
        <f t="shared" ca="1" si="132"/>
        <v>-126246158.06425437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-126246158.06425437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-526025.65860105993</v>
      </c>
      <c r="L1716" s="444">
        <f t="shared" ca="1" si="132"/>
        <v>-126772183.72285543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-126772183.72285543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-528217.43217856425</v>
      </c>
      <c r="L1717" s="444">
        <f t="shared" ca="1" si="132"/>
        <v>-127300401.15503399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-127300401.15503399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-530418.33814597491</v>
      </c>
      <c r="L1718" s="444">
        <f t="shared" ca="1" si="132"/>
        <v>-127830819.49317996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-127830819.49317996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-532628.41455491656</v>
      </c>
      <c r="L1719" s="444">
        <f t="shared" ca="1" si="132"/>
        <v>-128363447.90773489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-128363447.90773489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-534847.69961556199</v>
      </c>
      <c r="L1720" s="444">
        <f t="shared" ca="1" si="132"/>
        <v>-128898295.60735045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-128898295.60735045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-537076.23169729358</v>
      </c>
      <c r="L1721" s="444">
        <f t="shared" ca="1" si="132"/>
        <v>-129435371.83904774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-129435371.83904774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-539314.0493293656</v>
      </c>
      <c r="L1722" s="444">
        <f t="shared" ca="1" si="132"/>
        <v>-129974685.88837712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-129974685.88837712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-541561.19120157126</v>
      </c>
      <c r="L1723" s="444">
        <f t="shared" ca="1" si="132"/>
        <v>-130516247.07957868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-130516247.07957868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-543817.69616491115</v>
      </c>
      <c r="L1724" s="444">
        <f t="shared" ca="1" si="132"/>
        <v>-131060064.77574359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-131060064.77574359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-546083.60323226487</v>
      </c>
      <c r="L1725" s="444">
        <f t="shared" ca="1" si="132"/>
        <v>-131606148.37897585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-131606148.37897585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-548358.95157906611</v>
      </c>
      <c r="L1726" s="444">
        <f t="shared" ca="1" si="132"/>
        <v>-132154507.33055492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-132154507.33055492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-550643.78054397879</v>
      </c>
      <c r="L1727" s="444">
        <f t="shared" ca="1" si="132"/>
        <v>-132705151.1110989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-132705151.1110989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-552938.12962957879</v>
      </c>
      <c r="L1728" s="444">
        <f t="shared" ca="1" si="132"/>
        <v>-133258089.24072848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-133258089.24072848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-555242.03850303532</v>
      </c>
      <c r="L1729" s="444">
        <f t="shared" ca="1" si="132"/>
        <v>-133813331.27923152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-133813331.27923152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-557555.54699679802</v>
      </c>
      <c r="L1730" s="444">
        <f t="shared" ca="1" si="132"/>
        <v>-134370886.82622832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-134370886.82622832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-559878.69510928472</v>
      </c>
      <c r="L1731" s="444">
        <f t="shared" ca="1" si="132"/>
        <v>-134930765.5213376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-134930765.5213376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-562211.52300557331</v>
      </c>
      <c r="L1732" s="444">
        <f t="shared" ca="1" si="132"/>
        <v>-135492977.04434317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-135492977.04434317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-564554.07101809653</v>
      </c>
      <c r="L1733" s="444">
        <f t="shared" ca="1" si="132"/>
        <v>-136057531.11536127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-136057531.11536127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-566906.37964733865</v>
      </c>
      <c r="L1734" s="444">
        <f t="shared" ca="1" si="132"/>
        <v>-136624437.49500862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-136624437.49500862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-569268.48956253589</v>
      </c>
      <c r="L1735" s="444">
        <f t="shared" ca="1" si="132"/>
        <v>-137193705.98457116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-137193705.98457116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-571640.44160237978</v>
      </c>
      <c r="L1736" s="444">
        <f t="shared" ca="1" si="132"/>
        <v>-137765346.42617354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-137765346.42617354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-574022.27677572309</v>
      </c>
      <c r="L1737" s="444">
        <f t="shared" ca="1" si="132"/>
        <v>-138339368.70294926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-138339368.70294926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-576414.03626228857</v>
      </c>
      <c r="L1738" s="444">
        <f t="shared" ca="1" si="132"/>
        <v>-138915782.73921153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-138915782.73921153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-578815.76141338132</v>
      </c>
      <c r="L1739" s="444">
        <f t="shared" ca="1" si="132"/>
        <v>-139494598.50062492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-139494598.50062492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-581227.49375260388</v>
      </c>
      <c r="L1740" s="444">
        <f t="shared" ca="1" si="132"/>
        <v>-140075825.99437752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-140075825.99437752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-583649.27497657295</v>
      </c>
      <c r="L1741" s="444">
        <f t="shared" ca="1" si="132"/>
        <v>-140659475.2693541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-140659475.2693541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-586081.14695564215</v>
      </c>
      <c r="L1742" s="444">
        <f t="shared" ca="1" si="132"/>
        <v>-141245556.41630974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-141245556.41630974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-588523.15173462394</v>
      </c>
      <c r="L1743" s="444">
        <f t="shared" ca="1" si="132"/>
        <v>-141834079.56804436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-141834079.56804436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-590975.33153351815</v>
      </c>
      <c r="L1744" s="444">
        <f t="shared" ca="1" si="132"/>
        <v>-142425054.89957789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-142425054.89957789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-593437.72874824121</v>
      </c>
      <c r="L1745" s="444">
        <f t="shared" ca="1" si="132"/>
        <v>-143018492.62832612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-143018492.62832612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-595910.38595135882</v>
      </c>
      <c r="L1746" s="444">
        <f t="shared" ca="1" si="132"/>
        <v>-143614403.01427749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-143614403.01427749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-598393.34589282284</v>
      </c>
      <c r="L1747" s="444">
        <f t="shared" ca="1" si="132"/>
        <v>-144212796.3601703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-144212796.3601703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-600886.65150070959</v>
      </c>
      <c r="L1748" s="444">
        <f t="shared" ca="1" si="132"/>
        <v>-144813683.01167101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-144813683.01167101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-603390.34588196257</v>
      </c>
      <c r="L1749" s="444">
        <f t="shared" ca="1" si="132"/>
        <v>-145417073.35755298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-145417073.35755298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-605904.47232313734</v>
      </c>
      <c r="L1750" s="444">
        <f t="shared" ca="1" si="132"/>
        <v>-146022977.82987612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-146022977.82987612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-608429.07429115055</v>
      </c>
      <c r="L1751" s="444">
        <f t="shared" ca="1" si="132"/>
        <v>-146631406.90416726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-146631406.90416726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-610964.19543403026</v>
      </c>
      <c r="L1752" s="444">
        <f t="shared" ca="1" si="132"/>
        <v>-147242371.0996013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-147242371.0996013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-613509.87958167202</v>
      </c>
      <c r="L1753" s="444">
        <f t="shared" ca="1" si="132"/>
        <v>-147855880.97918296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-147855880.97918296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-616066.1707465956</v>
      </c>
      <c r="L1754" s="444">
        <f t="shared" ca="1" si="132"/>
        <v>-148471947.14992955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-148471947.14992955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-618633.11312470643</v>
      </c>
      <c r="L1755" s="444">
        <f t="shared" ca="1" si="132"/>
        <v>-149090580.26305425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-149090580.26305425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-621210.75109605934</v>
      </c>
      <c r="L1756" s="444">
        <f t="shared" ca="1" si="132"/>
        <v>-149711791.01415032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-149711791.01415032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-623799.12922562636</v>
      </c>
      <c r="L1757" s="444">
        <f t="shared" ca="1" si="132"/>
        <v>-150335590.14337593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-150335590.14337593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-626398.2922640664</v>
      </c>
      <c r="L1758" s="444">
        <f t="shared" ca="1" si="132"/>
        <v>-150961988.43564001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-150961988.43564001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-629008.2851485</v>
      </c>
      <c r="L1759" s="444">
        <f t="shared" ca="1" si="132"/>
        <v>-151590996.72078851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-151590996.72078851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-631629.15300328541</v>
      </c>
      <c r="L1760" s="444">
        <f t="shared" ca="1" si="132"/>
        <v>-152222625.87379178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-152222625.87379178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-634260.94114079908</v>
      </c>
      <c r="L1761" s="444">
        <f t="shared" ca="1" si="132"/>
        <v>-152856886.81493258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-152856886.81493258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-636903.69506221905</v>
      </c>
      <c r="L1762" s="444">
        <f t="shared" ca="1" si="132"/>
        <v>-153493790.5099948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-153493790.5099948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-639557.46045831172</v>
      </c>
      <c r="L1763" s="444">
        <f t="shared" ca="1" si="132"/>
        <v>-154133347.97045311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-154133347.97045311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-642222.28321022133</v>
      </c>
      <c r="L1764" s="444">
        <f t="shared" ca="1" si="132"/>
        <v>-154775570.25366333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-154775570.25366333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-644898.20939026389</v>
      </c>
      <c r="L1765" s="444">
        <f t="shared" ca="1" si="132"/>
        <v>-155420468.46305358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-155420468.46305358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-647585.28526272322</v>
      </c>
      <c r="L1766" s="444">
        <f t="shared" ca="1" si="132"/>
        <v>-156068053.74831632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-156068053.74831632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-650283.55728465132</v>
      </c>
      <c r="L1767" s="444">
        <f t="shared" ca="1" si="132"/>
        <v>-156718337.30560097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-156718337.30560097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-652993.0721066707</v>
      </c>
      <c r="L1768" s="444">
        <f t="shared" ca="1" si="132"/>
        <v>-157371330.37770763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-157371330.37770763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-655713.87657378183</v>
      </c>
      <c r="L1769" s="444">
        <f t="shared" ca="1" si="132"/>
        <v>-158027044.2542814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-158027044.2542814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-658446.01772617246</v>
      </c>
      <c r="L1770" s="444">
        <f t="shared" ca="1" si="132"/>
        <v>-158685490.27200758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-158685490.27200758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-661189.5428000316</v>
      </c>
      <c r="L1771" s="444">
        <f t="shared" ca="1" si="132"/>
        <v>-159346679.81480762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-159346679.81480762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-663944.49922836514</v>
      </c>
      <c r="L1772" s="444">
        <f t="shared" ca="1" si="132"/>
        <v>-160010624.31403598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-160010624.31403598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-666710.93464181654</v>
      </c>
      <c r="L1773" s="444">
        <f t="shared" ca="1" si="132"/>
        <v>-160677335.24867779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-160677335.24867779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-669488.89686949074</v>
      </c>
      <c r="L1774" s="444">
        <f t="shared" ca="1" si="132"/>
        <v>-161346824.14554727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-161346824.14554727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-672278.43393978034</v>
      </c>
      <c r="L1775" s="444">
        <f t="shared" ca="1" si="132"/>
        <v>-162019102.57948706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-162019102.57948706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-675079.594081196</v>
      </c>
      <c r="L1776" s="444">
        <f t="shared" ca="1" si="132"/>
        <v>-162694182.17356825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-162694182.17356825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-677892.42572320101</v>
      </c>
      <c r="L1777" s="444">
        <f t="shared" ca="1" si="132"/>
        <v>-163372074.59929144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-163372074.59929144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-680716.97749704763</v>
      </c>
      <c r="L1778" s="444">
        <f t="shared" ca="1" si="132"/>
        <v>-164052791.57678849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-164052791.57678849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-683553.29823661863</v>
      </c>
      <c r="L1779" s="444">
        <f t="shared" ca="1" si="132"/>
        <v>-164736344.87502509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-164736344.87502509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-686401.43697927124</v>
      </c>
      <c r="L1780" s="444">
        <f t="shared" ca="1" si="132"/>
        <v>-165422746.31200436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-165422746.31200436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-689261.44296668482</v>
      </c>
      <c r="L1781" s="444">
        <f t="shared" ca="1" si="132"/>
        <v>-166112007.75497106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-166112007.75497106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-692133.36564571271</v>
      </c>
      <c r="L1782" s="444">
        <f t="shared" ca="1" si="132"/>
        <v>-166804141.12061676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-166804141.12061676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-695017.25466923648</v>
      </c>
      <c r="L1783" s="444">
        <f t="shared" ca="1" si="132"/>
        <v>-167499158.37528601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-167499158.37528601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-697913.15989702509</v>
      </c>
      <c r="L1784" s="444">
        <f t="shared" ca="1" si="132"/>
        <v>-168197071.53518304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-168197071.53518304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-700821.13139659597</v>
      </c>
      <c r="L1785" s="444">
        <f t="shared" ca="1" si="132"/>
        <v>-168897892.66657963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-168897892.66657963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-703741.21944408177</v>
      </c>
      <c r="L1786" s="444">
        <f t="shared" ca="1" si="132"/>
        <v>-169601633.88602373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-169601633.88602373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-706673.47452509892</v>
      </c>
      <c r="L1787" s="444">
        <f t="shared" ca="1" si="132"/>
        <v>-170308307.36054882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-170308307.36054882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-709617.94733562006</v>
      </c>
      <c r="L1788" s="444">
        <f t="shared" ca="1" si="132"/>
        <v>-171017925.30788445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-171017925.30788445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-712574.68878285191</v>
      </c>
      <c r="L1789" s="444">
        <f t="shared" ca="1" si="132"/>
        <v>-171730499.9966673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-171730499.9966673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-715543.74998611375</v>
      </c>
      <c r="L1790" s="444">
        <f t="shared" ca="1" si="132"/>
        <v>-172446043.74665341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-172446043.74665341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-718525.18227772252</v>
      </c>
      <c r="L1791" s="444">
        <f t="shared" ca="1" si="132"/>
        <v>-173164568.92893112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-173164568.92893112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-721519.03720387968</v>
      </c>
      <c r="L1792" s="444">
        <f t="shared" ca="1" si="132"/>
        <v>-173886087.966135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-173886087.966135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-724525.36652556248</v>
      </c>
      <c r="L1793" s="444">
        <f t="shared" ref="L1793:L2047" ca="1" si="137">I1793-J1793+K1793</f>
        <v>-174610613.33266056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-174610613.33266056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-727544.22221941897</v>
      </c>
      <c r="L1794" s="444">
        <f t="shared" ca="1" si="137"/>
        <v>-175338157.55487996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-175338157.55487996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-730575.65647866647</v>
      </c>
      <c r="L1795" s="444">
        <f t="shared" ca="1" si="137"/>
        <v>-176068733.21135864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-176068733.21135864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-733619.72171399428</v>
      </c>
      <c r="L1796" s="444">
        <f t="shared" ca="1" si="137"/>
        <v>-176802352.93307263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-176802352.93307263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-736676.47055446927</v>
      </c>
      <c r="L1797" s="444">
        <f t="shared" ca="1" si="137"/>
        <v>-177539029.4036271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-177539029.4036271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-739745.95584844623</v>
      </c>
      <c r="L1798" s="444">
        <f t="shared" ca="1" si="137"/>
        <v>-178278775.35947555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-178278775.35947555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-742828.23066448141</v>
      </c>
      <c r="L1799" s="444">
        <f t="shared" ca="1" si="137"/>
        <v>-179021603.59014004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-179021603.59014004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-745923.34829225019</v>
      </c>
      <c r="L1800" s="444">
        <f t="shared" ca="1" si="137"/>
        <v>-179767526.93843231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-179767526.93843231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-749031.36224346794</v>
      </c>
      <c r="L1801" s="444">
        <f t="shared" ca="1" si="137"/>
        <v>-180516558.30067578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-180516558.30067578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-752152.32625281578</v>
      </c>
      <c r="L1802" s="444">
        <f t="shared" ca="1" si="137"/>
        <v>-181268710.6269286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-181268710.6269286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-755286.29427886917</v>
      </c>
      <c r="L1803" s="444">
        <f t="shared" ca="1" si="137"/>
        <v>-182023996.92120746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-182023996.92120746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-758433.32050503104</v>
      </c>
      <c r="L1804" s="444">
        <f t="shared" ca="1" si="137"/>
        <v>-182782430.24171248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-182782430.24171248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-761593.45934046863</v>
      </c>
      <c r="L1805" s="444">
        <f t="shared" ca="1" si="137"/>
        <v>-183544023.70105296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-183544023.70105296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-764766.76542105398</v>
      </c>
      <c r="L1806" s="444">
        <f t="shared" ca="1" si="137"/>
        <v>-184308790.46647403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-184308790.46647403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-767953.29361030844</v>
      </c>
      <c r="L1807" s="444">
        <f t="shared" ca="1" si="137"/>
        <v>-185076743.76008433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-185076743.76008433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-771153.09900035139</v>
      </c>
      <c r="L1808" s="444">
        <f t="shared" ca="1" si="137"/>
        <v>-185847896.8590847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-185847896.8590847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-774366.23691285285</v>
      </c>
      <c r="L1809" s="444">
        <f t="shared" ca="1" si="137"/>
        <v>-186622263.09599754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-186622263.09599754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-777592.76289998973</v>
      </c>
      <c r="L1810" s="444">
        <f t="shared" ca="1" si="137"/>
        <v>-187399855.85889754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-187399855.85889754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-780832.73274540645</v>
      </c>
      <c r="L1811" s="444">
        <f t="shared" ca="1" si="137"/>
        <v>-188180688.59164295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-188180688.59164295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-784086.20246517891</v>
      </c>
      <c r="L1812" s="444">
        <f t="shared" ca="1" si="137"/>
        <v>-188964774.79410812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-188964774.79410812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-787353.22830878384</v>
      </c>
      <c r="L1813" s="444">
        <f t="shared" ca="1" si="137"/>
        <v>-189752128.02241692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-189752128.02241692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-790633.86676007044</v>
      </c>
      <c r="L1814" s="444">
        <f t="shared" ca="1" si="137"/>
        <v>-190542761.88917699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-190542761.88917699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-793928.17453823751</v>
      </c>
      <c r="L1815" s="444">
        <f t="shared" ca="1" si="137"/>
        <v>-191336690.06371522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-191336690.06371522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-797236.20859881339</v>
      </c>
      <c r="L1816" s="444">
        <f t="shared" ca="1" si="137"/>
        <v>-192133926.27231404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-192133926.27231404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-800558.02613464184</v>
      </c>
      <c r="L1817" s="444">
        <f t="shared" ca="1" si="137"/>
        <v>-192934484.29844868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-192934484.29844868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-803893.68457686948</v>
      </c>
      <c r="L1818" s="444">
        <f t="shared" ca="1" si="137"/>
        <v>-193738377.98302555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-193738377.98302555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-807243.24159593973</v>
      </c>
      <c r="L1819" s="444">
        <f t="shared" ca="1" si="137"/>
        <v>-194545621.2246215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-194545621.2246215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-810606.75510258961</v>
      </c>
      <c r="L1820" s="444">
        <f t="shared" ca="1" si="137"/>
        <v>-195356227.97972408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-195356227.97972408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-813984.28324885038</v>
      </c>
      <c r="L1821" s="444">
        <f t="shared" ca="1" si="137"/>
        <v>-196170212.26297292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-196170212.26297292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-817375.88442905387</v>
      </c>
      <c r="L1822" s="444">
        <f t="shared" ca="1" si="137"/>
        <v>-196987588.14740199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-196987588.14740199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-820781.61728084157</v>
      </c>
      <c r="L1823" s="444">
        <f t="shared" ca="1" si="137"/>
        <v>-197808369.76468283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-197808369.76468283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-824201.54068617849</v>
      </c>
      <c r="L1824" s="444">
        <f t="shared" ca="1" si="137"/>
        <v>-198632571.30536902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-198632571.30536902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-827635.71377237095</v>
      </c>
      <c r="L1825" s="444">
        <f t="shared" ca="1" si="137"/>
        <v>-199460207.01914138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-199460207.01914138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-831084.19591308909</v>
      </c>
      <c r="L1826" s="444">
        <f t="shared" ca="1" si="137"/>
        <v>-200291291.21505445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-200291291.21505445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-834547.04672939354</v>
      </c>
      <c r="L1827" s="444">
        <f t="shared" ca="1" si="137"/>
        <v>-201125838.26178384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-201125838.26178384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-838024.326090766</v>
      </c>
      <c r="L1828" s="444">
        <f t="shared" ca="1" si="137"/>
        <v>-201963862.58787459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-201963862.58787459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-841516.09411614412</v>
      </c>
      <c r="L1829" s="444">
        <f t="shared" ca="1" si="137"/>
        <v>-202805378.68199074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-202805378.68199074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-845022.41117496137</v>
      </c>
      <c r="L1830" s="444">
        <f t="shared" ca="1" si="137"/>
        <v>-203650401.0931657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-203650401.0931657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-848543.33788819041</v>
      </c>
      <c r="L1831" s="444">
        <f t="shared" ca="1" si="137"/>
        <v>-204498944.43105388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-204498944.43105388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-852078.93512939115</v>
      </c>
      <c r="L1832" s="444">
        <f t="shared" ca="1" si="137"/>
        <v>-205351023.36618328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-205351023.36618328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-855629.26402576361</v>
      </c>
      <c r="L1833" s="444">
        <f t="shared" ca="1" si="137"/>
        <v>-206206652.63020906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-206206652.63020906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-859194.3859592044</v>
      </c>
      <c r="L1834" s="444">
        <f t="shared" ca="1" si="137"/>
        <v>-207065847.01616827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-207065847.01616827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-862774.36256736773</v>
      </c>
      <c r="L1835" s="444">
        <f t="shared" ca="1" si="137"/>
        <v>-207928621.37873563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-207928621.37873563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-866369.25574473175</v>
      </c>
      <c r="L1836" s="444">
        <f t="shared" ca="1" si="137"/>
        <v>-208794990.63448036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-208794990.63448036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-869979.12764366809</v>
      </c>
      <c r="L1837" s="444">
        <f t="shared" ca="1" si="137"/>
        <v>-209664969.76212403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-209664969.76212403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-873604.04067551694</v>
      </c>
      <c r="L1838" s="444">
        <f t="shared" ca="1" si="137"/>
        <v>-210538573.80279955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-210538573.80279955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-877244.05751166481</v>
      </c>
      <c r="L1839" s="444">
        <f t="shared" ca="1" si="137"/>
        <v>-211415817.86031121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-211415817.86031121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-880899.24108463002</v>
      </c>
      <c r="L1840" s="444">
        <f t="shared" ca="1" si="137"/>
        <v>-212296717.10139585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-212296717.10139585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-884569.65458914929</v>
      </c>
      <c r="L1841" s="444">
        <f t="shared" ca="1" si="137"/>
        <v>-213181286.75598499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-213181286.75598499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-888255.36148327077</v>
      </c>
      <c r="L1842" s="444">
        <f t="shared" ca="1" si="137"/>
        <v>-214069542.11746827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-214069542.11746827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-891956.42548945127</v>
      </c>
      <c r="L1843" s="444">
        <f t="shared" ca="1" si="137"/>
        <v>-214961498.54295772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-214961498.54295772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-895672.91059565719</v>
      </c>
      <c r="L1844" s="444">
        <f t="shared" ca="1" si="137"/>
        <v>-215857171.45355338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-215857171.45355338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-899404.88105647243</v>
      </c>
      <c r="L1845" s="444">
        <f t="shared" ca="1" si="137"/>
        <v>-216756576.33460984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-216756576.33460984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-903152.4013942075</v>
      </c>
      <c r="L1846" s="444">
        <f t="shared" ca="1" si="137"/>
        <v>-217659728.73600405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-217659728.73600405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-906915.53640001698</v>
      </c>
      <c r="L1847" s="444">
        <f t="shared" ca="1" si="137"/>
        <v>-218566644.27240407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-218566644.27240407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-910694.35113501712</v>
      </c>
      <c r="L1848" s="444">
        <f t="shared" ca="1" si="137"/>
        <v>-219477338.62353909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-219477338.62353909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-914488.91093141271</v>
      </c>
      <c r="L1849" s="444">
        <f t="shared" ca="1" si="137"/>
        <v>-220391827.5344705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-220391827.5344705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-918299.28139362717</v>
      </c>
      <c r="L1850" s="444">
        <f t="shared" ca="1" si="137"/>
        <v>-221310126.81586412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-221310126.81586412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-922125.52839943382</v>
      </c>
      <c r="L1851" s="444">
        <f t="shared" ca="1" si="137"/>
        <v>-222232252.34426355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-222232252.34426355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-925967.71810109797</v>
      </c>
      <c r="L1852" s="444">
        <f t="shared" ca="1" si="137"/>
        <v>-223158220.06236464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-223158220.06236464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-929825.91692651936</v>
      </c>
      <c r="L1853" s="444">
        <f t="shared" ca="1" si="137"/>
        <v>-224088045.97929117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-224088045.97929117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-933700.19158037973</v>
      </c>
      <c r="L1854" s="444">
        <f t="shared" ca="1" si="137"/>
        <v>-225021746.17087156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-225021746.17087156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-937590.60904529819</v>
      </c>
      <c r="L1855" s="444">
        <f t="shared" ca="1" si="137"/>
        <v>-225959336.77991685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-225959336.77991685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-941497.23658298701</v>
      </c>
      <c r="L1856" s="444">
        <f t="shared" ca="1" si="137"/>
        <v>-226900834.01649985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-226900834.01649985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-945420.14173541614</v>
      </c>
      <c r="L1857" s="444">
        <f t="shared" ca="1" si="137"/>
        <v>-227846254.15823525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-227846254.15823525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-949359.39232598024</v>
      </c>
      <c r="L1858" s="444">
        <f t="shared" ca="1" si="137"/>
        <v>-228795613.55056122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-228795613.55056122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-953315.05646067159</v>
      </c>
      <c r="L1859" s="444">
        <f t="shared" ca="1" si="137"/>
        <v>-229748928.6070219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-229748928.6070219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-957287.20252925786</v>
      </c>
      <c r="L1860" s="444">
        <f t="shared" ca="1" si="137"/>
        <v>-230706215.80955115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-230706215.80955115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-961275.89920646313</v>
      </c>
      <c r="L1861" s="444">
        <f t="shared" ca="1" si="137"/>
        <v>-231667491.70875761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-231667491.70875761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-965281.21545315662</v>
      </c>
      <c r="L1862" s="444">
        <f t="shared" ca="1" si="137"/>
        <v>-232632772.92421076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-232632772.92421076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-969303.22051754477</v>
      </c>
      <c r="L1863" s="444">
        <f t="shared" ca="1" si="137"/>
        <v>-233602076.1447283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-233602076.1447283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-973341.98393636802</v>
      </c>
      <c r="L1864" s="444">
        <f t="shared" ca="1" si="137"/>
        <v>-234575418.12866467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-234575418.12866467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-977397.57553610264</v>
      </c>
      <c r="L1865" s="444">
        <f t="shared" ca="1" si="137"/>
        <v>-235552815.70420077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-235552815.70420077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-981470.06543416984</v>
      </c>
      <c r="L1866" s="444">
        <f t="shared" ca="1" si="137"/>
        <v>-236534285.76963493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-236534285.76963493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-985559.52404014557</v>
      </c>
      <c r="L1867" s="444">
        <f t="shared" ca="1" si="137"/>
        <v>-237519845.29367507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-237519845.29367507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-989666.02205697948</v>
      </c>
      <c r="L1868" s="444">
        <f t="shared" ca="1" si="137"/>
        <v>-238509511.31573203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-238509511.31573203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-993789.63048221683</v>
      </c>
      <c r="L1869" s="444">
        <f t="shared" ca="1" si="137"/>
        <v>-239503300.94621426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-239503300.94621426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-997930.42060922622</v>
      </c>
      <c r="L1870" s="444">
        <f t="shared" ca="1" si="137"/>
        <v>-240501231.36682349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-240501231.36682349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-1002088.4640284312</v>
      </c>
      <c r="L1871" s="444">
        <f t="shared" ca="1" si="137"/>
        <v>-241503319.83085191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-241503319.83085191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-1006263.8326285497</v>
      </c>
      <c r="L1872" s="444">
        <f t="shared" ca="1" si="137"/>
        <v>-242509583.66348046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-242509583.66348046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-1010456.5985978354</v>
      </c>
      <c r="L1873" s="444">
        <f t="shared" ca="1" si="137"/>
        <v>-243520040.26207829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-243520040.26207829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-1014666.8344253261</v>
      </c>
      <c r="L1874" s="444">
        <f t="shared" ca="1" si="137"/>
        <v>-244534707.09650362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-244534707.09650362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-1018894.6129020983</v>
      </c>
      <c r="L1875" s="444">
        <f t="shared" ca="1" si="137"/>
        <v>-245553601.70940572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-245553601.70940572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-1023140.0071225238</v>
      </c>
      <c r="L1876" s="444">
        <f t="shared" ca="1" si="137"/>
        <v>-246576741.71652824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-246576741.71652824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-1027403.0904855343</v>
      </c>
      <c r="L1877" s="444">
        <f t="shared" ca="1" si="137"/>
        <v>-247604144.80701378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-247604144.80701378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-1031683.9366958909</v>
      </c>
      <c r="L1878" s="444">
        <f t="shared" ca="1" si="137"/>
        <v>-248635828.74370968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-248635828.74370968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-1035982.619765457</v>
      </c>
      <c r="L1879" s="444">
        <f t="shared" ca="1" si="137"/>
        <v>-249671811.36347514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-249671811.36347514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-1040299.2140144798</v>
      </c>
      <c r="L1880" s="444">
        <f t="shared" ca="1" si="137"/>
        <v>-250712110.57748961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-250712110.57748961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-1044633.7940728734</v>
      </c>
      <c r="L1881" s="444">
        <f t="shared" ca="1" si="137"/>
        <v>-251756744.37156248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-251756744.37156248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-1048986.4348815102</v>
      </c>
      <c r="L1882" s="444">
        <f t="shared" ca="1" si="137"/>
        <v>-252805730.80644399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-252805730.80644399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-1053357.2116935167</v>
      </c>
      <c r="L1883" s="444">
        <f t="shared" ca="1" si="137"/>
        <v>-253859088.01813751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-253859088.01813751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-1057746.2000755731</v>
      </c>
      <c r="L1884" s="444">
        <f t="shared" ca="1" si="137"/>
        <v>-254916834.21821308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-254916834.21821308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-1062153.4759092212</v>
      </c>
      <c r="L1885" s="444">
        <f t="shared" ca="1" si="137"/>
        <v>-255978987.69412231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-255978987.69412231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-1066579.1153921762</v>
      </c>
      <c r="L1886" s="444">
        <f t="shared" ca="1" si="137"/>
        <v>-257045566.80951449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-257045566.80951449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-1071023.1950396437</v>
      </c>
      <c r="L1887" s="444">
        <f t="shared" ca="1" si="137"/>
        <v>-258116590.00455412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-258116590.00455412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-1075485.7916856422</v>
      </c>
      <c r="L1888" s="444">
        <f t="shared" ca="1" si="137"/>
        <v>-259192075.79623976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-259192075.79623976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-1079966.9824843323</v>
      </c>
      <c r="L1889" s="444">
        <f t="shared" ca="1" si="137"/>
        <v>-260272042.7787241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-260272042.7787241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-1084466.8449113504</v>
      </c>
      <c r="L1890" s="444">
        <f t="shared" ca="1" si="137"/>
        <v>-261356509.62363544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-261356509.62363544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-1088985.4567651476</v>
      </c>
      <c r="L1891" s="444">
        <f t="shared" ca="1" si="137"/>
        <v>-262445495.08040059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-262445495.08040059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-1093522.8961683356</v>
      </c>
      <c r="L1892" s="444">
        <f t="shared" ca="1" si="137"/>
        <v>-263539017.97656891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-263539017.97656891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-1098079.2415690371</v>
      </c>
      <c r="L1893" s="444">
        <f t="shared" ca="1" si="137"/>
        <v>-264637097.21813795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-264637097.21813795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-1102654.5717422415</v>
      </c>
      <c r="L1894" s="444">
        <f t="shared" ca="1" si="137"/>
        <v>-265739751.78988019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-265739751.78988019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-1107248.9657911675</v>
      </c>
      <c r="L1895" s="444">
        <f t="shared" ca="1" si="137"/>
        <v>-266847000.75567135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-266847000.75567135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-1111862.5031486307</v>
      </c>
      <c r="L1896" s="444">
        <f t="shared" ca="1" si="137"/>
        <v>-267958863.25882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-267958863.25882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-1116495.2635784165</v>
      </c>
      <c r="L1897" s="444">
        <f t="shared" ca="1" si="137"/>
        <v>-269075358.52239841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-269075358.52239841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-1121147.3271766601</v>
      </c>
      <c r="L1898" s="444">
        <f t="shared" ca="1" si="137"/>
        <v>-270196505.84957504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-270196505.84957504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-1125818.7743732294</v>
      </c>
      <c r="L1899" s="444">
        <f t="shared" ca="1" si="137"/>
        <v>-271322324.62394828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-271322324.62394828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-1130509.6859331178</v>
      </c>
      <c r="L1900" s="444">
        <f t="shared" ca="1" si="137"/>
        <v>-272452834.30988139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-272452834.30988139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-1135220.1429578392</v>
      </c>
      <c r="L1901" s="444">
        <f t="shared" ca="1" si="137"/>
        <v>-273588054.45283926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-273588054.45283926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-1139950.2268868303</v>
      </c>
      <c r="L1902" s="444">
        <f t="shared" ca="1" si="137"/>
        <v>-274728004.67972606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-274728004.67972606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-1144700.0194988586</v>
      </c>
      <c r="L1903" s="444">
        <f t="shared" ca="1" si="137"/>
        <v>-275872704.69922495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-275872704.69922495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-1149469.6029134372</v>
      </c>
      <c r="L1904" s="444">
        <f t="shared" ca="1" si="137"/>
        <v>-277022174.30213839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-277022174.30213839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-1154259.0595922433</v>
      </c>
      <c r="L1905" s="444">
        <f t="shared" ca="1" si="137"/>
        <v>-278176433.36173064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-278176433.36173064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-1159068.4723405442</v>
      </c>
      <c r="L1906" s="444">
        <f t="shared" ca="1" si="137"/>
        <v>-279335501.83407116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-279335501.83407116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-1163897.9243086297</v>
      </c>
      <c r="L1907" s="444">
        <f t="shared" ca="1" si="137"/>
        <v>-280499399.75837982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-280499399.75837982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-1168747.4989932491</v>
      </c>
      <c r="L1908" s="444">
        <f t="shared" ca="1" si="137"/>
        <v>-281668147.25737309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-281668147.25737309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-1173617.2802390545</v>
      </c>
      <c r="L1909" s="444">
        <f t="shared" ca="1" si="137"/>
        <v>-282841764.53761214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-282841764.53761214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-1178507.3522400507</v>
      </c>
      <c r="L1910" s="444">
        <f t="shared" ca="1" si="137"/>
        <v>-284020271.88985217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-284020271.88985217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-1183417.7995410506</v>
      </c>
      <c r="L1911" s="444">
        <f t="shared" ca="1" si="137"/>
        <v>-285203689.68939322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-285203689.68939322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-1188348.7070391383</v>
      </c>
      <c r="L1912" s="444">
        <f t="shared" ca="1" si="137"/>
        <v>-286392038.39643234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-286392038.39643234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-1193300.1599851348</v>
      </c>
      <c r="L1913" s="444">
        <f t="shared" ca="1" si="137"/>
        <v>-287585338.55641747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-287585338.55641747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-1198272.2439850727</v>
      </c>
      <c r="L1914" s="444">
        <f t="shared" ca="1" si="137"/>
        <v>-288783610.80040252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-288783610.80040252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-1203265.0450016772</v>
      </c>
      <c r="L1915" s="444">
        <f t="shared" ca="1" si="137"/>
        <v>-289986875.84540421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-289986875.84540421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-1208278.6493558509</v>
      </c>
      <c r="L1916" s="444">
        <f t="shared" ca="1" si="137"/>
        <v>-291195154.49476004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-291195154.49476004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-1213313.1437281668</v>
      </c>
      <c r="L1917" s="444">
        <f t="shared" ca="1" si="137"/>
        <v>-292408467.63848817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-292408467.63848817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-1218368.6151603675</v>
      </c>
      <c r="L1918" s="444">
        <f t="shared" ca="1" si="137"/>
        <v>-293626836.25364852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-293626836.25364852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-1223445.1510568687</v>
      </c>
      <c r="L1919" s="444">
        <f t="shared" ca="1" si="137"/>
        <v>-294850281.40470541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-294850281.40470541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-1228542.8391862726</v>
      </c>
      <c r="L1920" s="444">
        <f t="shared" ca="1" si="137"/>
        <v>-296078824.24389166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-296078824.24389166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-1233661.7676828818</v>
      </c>
      <c r="L1921" s="444">
        <f t="shared" ca="1" si="137"/>
        <v>-297312486.01157457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-297312486.01157457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-1238802.0250482273</v>
      </c>
      <c r="L1922" s="444">
        <f t="shared" ca="1" si="137"/>
        <v>-298551288.03662282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-298551288.03662282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-1243963.7001525951</v>
      </c>
      <c r="L1923" s="444">
        <f t="shared" ca="1" si="137"/>
        <v>-299795251.7367754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-299795251.7367754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-1249146.8822365641</v>
      </c>
      <c r="L1924" s="444">
        <f t="shared" ca="1" si="137"/>
        <v>-301044398.61901194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-301044398.61901194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-1254351.6609125498</v>
      </c>
      <c r="L1925" s="444">
        <f t="shared" ca="1" si="137"/>
        <v>-302298750.27992451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-302298750.27992451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-1259578.1261663521</v>
      </c>
      <c r="L1926" s="444">
        <f t="shared" ca="1" si="137"/>
        <v>-303558328.40609086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-303558328.40609086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-1264826.3683587119</v>
      </c>
      <c r="L1927" s="444">
        <f t="shared" ca="1" si="137"/>
        <v>-304823154.77444959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-304823154.77444959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-1270096.4782268733</v>
      </c>
      <c r="L1928" s="444">
        <f t="shared" ca="1" si="137"/>
        <v>-306093251.25267649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-306093251.25267649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-1275388.5468861521</v>
      </c>
      <c r="L1929" s="444">
        <f t="shared" ca="1" si="137"/>
        <v>-307368639.79956263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-307368639.79956263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-1280702.6658315109</v>
      </c>
      <c r="L1930" s="444">
        <f t="shared" ca="1" si="137"/>
        <v>-308649342.46539414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-308649342.46539414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-1286038.9269391422</v>
      </c>
      <c r="L1931" s="444">
        <f t="shared" ca="1" si="137"/>
        <v>-309935381.39233327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-309935381.39233327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-1291397.4224680553</v>
      </c>
      <c r="L1932" s="444">
        <f t="shared" ca="1" si="137"/>
        <v>-311226778.81480134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-311226778.81480134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-1296778.2450616723</v>
      </c>
      <c r="L1933" s="444">
        <f t="shared" ca="1" si="137"/>
        <v>-312523557.05986303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-312523557.05986303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-1302181.4877494292</v>
      </c>
      <c r="L1934" s="444">
        <f t="shared" ca="1" si="137"/>
        <v>-313825738.54761249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-313825738.54761249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-1307607.2439483854</v>
      </c>
      <c r="L1935" s="444">
        <f t="shared" ca="1" si="137"/>
        <v>-315133345.79156089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-315133345.79156089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-1313055.6074648369</v>
      </c>
      <c r="L1936" s="444">
        <f t="shared" ca="1" si="137"/>
        <v>-316446401.39902574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-316446401.39902574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-1318526.6724959405</v>
      </c>
      <c r="L1937" s="444">
        <f t="shared" ca="1" si="137"/>
        <v>-317764928.0715217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-317764928.0715217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-1324020.5336313404</v>
      </c>
      <c r="L1938" s="444">
        <f t="shared" ca="1" si="137"/>
        <v>-319088948.60515302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-319088948.60515302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-1329537.2858548043</v>
      </c>
      <c r="L1939" s="444">
        <f t="shared" ca="1" si="137"/>
        <v>-320418485.89100784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-320418485.89100784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-1335077.0245458661</v>
      </c>
      <c r="L1940" s="444">
        <f t="shared" ca="1" si="137"/>
        <v>-321753562.91555369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-321753562.91555369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-1340639.8454814737</v>
      </c>
      <c r="L1941" s="444">
        <f t="shared" ca="1" si="137"/>
        <v>-323094202.76103514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-323094202.76103514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-1346225.8448376465</v>
      </c>
      <c r="L1942" s="444">
        <f t="shared" ca="1" si="137"/>
        <v>-324440428.60587281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-324440428.60587281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-1351835.1191911367</v>
      </c>
      <c r="L1943" s="444">
        <f t="shared" ca="1" si="137"/>
        <v>-325792263.72506392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-325792263.72506392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-1357467.7655210996</v>
      </c>
      <c r="L1944" s="444">
        <f t="shared" ca="1" si="137"/>
        <v>-327149731.49058503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-327149731.49058503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-1363123.8812107709</v>
      </c>
      <c r="L1945" s="444">
        <f t="shared" ca="1" si="137"/>
        <v>-328512855.37179577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-328512855.37179577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-1368803.5640491489</v>
      </c>
      <c r="L1946" s="444">
        <f t="shared" ca="1" si="137"/>
        <v>-329881658.9358449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-329881658.9358449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-1374506.912232687</v>
      </c>
      <c r="L1947" s="444">
        <f t="shared" ca="1" si="137"/>
        <v>-331256165.8480776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-331256165.8480776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-1380234.02436699</v>
      </c>
      <c r="L1948" s="444">
        <f t="shared" ca="1" si="137"/>
        <v>-332636399.87244457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-332636399.87244457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-1385984.9994685191</v>
      </c>
      <c r="L1949" s="444">
        <f t="shared" ca="1" si="137"/>
        <v>-334022384.87191308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-334022384.87191308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-1391759.9369663044</v>
      </c>
      <c r="L1950" s="444">
        <f t="shared" ca="1" si="137"/>
        <v>-335414144.80887938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-335414144.80887938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-1397558.936703664</v>
      </c>
      <c r="L1951" s="444">
        <f t="shared" ca="1" si="137"/>
        <v>-336811703.74558306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-336811703.74558306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-1403382.0989399294</v>
      </c>
      <c r="L1952" s="444">
        <f t="shared" ca="1" si="137"/>
        <v>-338215085.84452301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-338215085.84452301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-1409229.5243521791</v>
      </c>
      <c r="L1953" s="444">
        <f t="shared" ca="1" si="137"/>
        <v>-339624315.36887521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-339624315.36887521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-1415101.31403698</v>
      </c>
      <c r="L1954" s="444">
        <f t="shared" ca="1" si="137"/>
        <v>-341039416.68291217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-341039416.68291217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-1420997.569512134</v>
      </c>
      <c r="L1955" s="444">
        <f t="shared" ca="1" si="137"/>
        <v>-342460414.2524243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-342460414.2524243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-1426918.3927184346</v>
      </c>
      <c r="L1956" s="444">
        <f t="shared" ca="1" si="137"/>
        <v>-343887332.64514273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-343887332.64514273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-1432863.886021428</v>
      </c>
      <c r="L1957" s="444">
        <f t="shared" ca="1" si="137"/>
        <v>-345320196.53116417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-345320196.53116417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-1438834.1522131839</v>
      </c>
      <c r="L1958" s="444">
        <f t="shared" ca="1" si="137"/>
        <v>-346759030.68337733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-346759030.68337733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-1444829.2945140721</v>
      </c>
      <c r="L1959" s="444">
        <f t="shared" ca="1" si="137"/>
        <v>-348203859.97789139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-348203859.97789139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-1450849.4165745475</v>
      </c>
      <c r="L1960" s="444">
        <f t="shared" ca="1" si="137"/>
        <v>-349654709.39446592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-349654709.39446592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-1456894.6224769414</v>
      </c>
      <c r="L1961" s="444">
        <f t="shared" ca="1" si="137"/>
        <v>-351111604.01694286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-351111604.01694286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-1462965.0167372618</v>
      </c>
      <c r="L1962" s="444">
        <f t="shared" ca="1" si="137"/>
        <v>-352574569.03368014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-352574569.03368014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-1469060.7043070006</v>
      </c>
      <c r="L1963" s="444">
        <f t="shared" ca="1" si="137"/>
        <v>-354043629.73798716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-354043629.73798716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-1475181.7905749464</v>
      </c>
      <c r="L1964" s="444">
        <f t="shared" ca="1" si="137"/>
        <v>-355518811.52856213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-355518811.52856213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-1481328.3813690089</v>
      </c>
      <c r="L1965" s="444">
        <f t="shared" ca="1" si="137"/>
        <v>-357000139.90993112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-357000139.90993112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-1487500.5829580463</v>
      </c>
      <c r="L1966" s="444">
        <f t="shared" ca="1" si="137"/>
        <v>-358487640.49288917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-358487640.49288917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-1493698.5020537048</v>
      </c>
      <c r="L1967" s="444">
        <f t="shared" ca="1" si="137"/>
        <v>-359981338.99494284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-359981338.99494284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-1499922.2458122619</v>
      </c>
      <c r="L1968" s="444">
        <f t="shared" ca="1" si="137"/>
        <v>-361481261.24075508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-361481261.24075508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-1506171.9218364796</v>
      </c>
      <c r="L1969" s="444">
        <f t="shared" ca="1" si="137"/>
        <v>-362987433.16259158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-362987433.16259158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-1512447.6381774649</v>
      </c>
      <c r="L1970" s="444">
        <f t="shared" ca="1" si="137"/>
        <v>-364499880.80076903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-364499880.80076903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-1518749.5033365376</v>
      </c>
      <c r="L1971" s="444">
        <f t="shared" ca="1" si="137"/>
        <v>-366018630.30410558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-366018630.30410558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-1525077.6262671065</v>
      </c>
      <c r="L1972" s="444">
        <f t="shared" ca="1" si="137"/>
        <v>-367543707.93037271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-367543707.93037271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-1531432.116376553</v>
      </c>
      <c r="L1973" s="444">
        <f t="shared" ca="1" si="137"/>
        <v>-369075140.04674929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-369075140.04674929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-1537813.0835281219</v>
      </c>
      <c r="L1974" s="444">
        <f t="shared" ca="1" si="137"/>
        <v>-370612953.1302774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-370612953.1302774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-1544220.6380428225</v>
      </c>
      <c r="L1975" s="444">
        <f t="shared" ca="1" si="137"/>
        <v>-372157173.7683202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-372157173.7683202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-1550654.8907013342</v>
      </c>
      <c r="L1976" s="444">
        <f t="shared" ca="1" si="137"/>
        <v>-373707828.65902156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-373707828.65902156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-1557115.9527459231</v>
      </c>
      <c r="L1977" s="444">
        <f t="shared" ca="1" si="137"/>
        <v>-375264944.61176747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-375264944.61176747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-1563603.9358823644</v>
      </c>
      <c r="L1978" s="444">
        <f t="shared" ca="1" si="137"/>
        <v>-376828548.54764986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-376828548.54764986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-1570118.9522818744</v>
      </c>
      <c r="L1979" s="444">
        <f t="shared" ca="1" si="137"/>
        <v>-378398667.49993175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-378398667.49993175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-1576661.114583049</v>
      </c>
      <c r="L1980" s="444">
        <f t="shared" ca="1" si="137"/>
        <v>-379975328.61451483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-379975328.61451483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-1583230.5358938118</v>
      </c>
      <c r="L1981" s="444">
        <f t="shared" ca="1" si="137"/>
        <v>-381558559.15040863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-381558559.15040863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-1589827.3297933692</v>
      </c>
      <c r="L1982" s="444">
        <f t="shared" ca="1" si="137"/>
        <v>-383148386.48020202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-383148386.48020202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-1596451.6103341752</v>
      </c>
      <c r="L1983" s="444">
        <f t="shared" ca="1" si="137"/>
        <v>-384744838.09053618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-384744838.09053618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-1603103.4920439008</v>
      </c>
      <c r="L1984" s="444">
        <f t="shared" ca="1" si="137"/>
        <v>-386347941.58258009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-386347941.58258009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-1609783.089927417</v>
      </c>
      <c r="L1985" s="444">
        <f t="shared" ca="1" si="137"/>
        <v>-387957724.67250752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-387957724.67250752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-1616490.5194687813</v>
      </c>
      <c r="L1986" s="444">
        <f t="shared" ca="1" si="137"/>
        <v>-389574215.19197631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-389574215.19197631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-1623225.8966332346</v>
      </c>
      <c r="L1987" s="444">
        <f t="shared" ca="1" si="137"/>
        <v>-391197441.08860952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-391197441.08860952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-1629989.3378692062</v>
      </c>
      <c r="L1988" s="444">
        <f t="shared" ca="1" si="137"/>
        <v>-392827430.42647874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-392827430.42647874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-1636780.9601103282</v>
      </c>
      <c r="L1989" s="444">
        <f t="shared" ca="1" si="137"/>
        <v>-394464211.38658905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-394464211.38658905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-1643600.8807774545</v>
      </c>
      <c r="L1990" s="444">
        <f t="shared" ca="1" si="137"/>
        <v>-396107812.26736653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-396107812.26736653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-1650449.2177806939</v>
      </c>
      <c r="L1991" s="444">
        <f t="shared" ca="1" si="137"/>
        <v>-397758261.48514724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-397758261.48514724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-1657326.0895214467</v>
      </c>
      <c r="L1992" s="444">
        <f t="shared" ca="1" si="137"/>
        <v>-399415587.57466871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-399415587.57466871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-1664231.614894453</v>
      </c>
      <c r="L1993" s="444">
        <f t="shared" ca="1" si="137"/>
        <v>-401079819.18956316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-401079819.18956316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-1671165.9132898464</v>
      </c>
      <c r="L1994" s="444">
        <f t="shared" ca="1" si="137"/>
        <v>-402750985.102853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-402750985.102853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-1678129.1045952209</v>
      </c>
      <c r="L1995" s="444">
        <f t="shared" ca="1" si="137"/>
        <v>-404429114.20744824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-404429114.20744824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-1685121.309197701</v>
      </c>
      <c r="L1996" s="444">
        <f t="shared" ca="1" si="137"/>
        <v>-406114235.51664597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-406114235.51664597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-1692142.6479860249</v>
      </c>
      <c r="L1997" s="444">
        <f t="shared" ca="1" si="137"/>
        <v>-407806378.16463202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-407806378.16463202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-1699193.2423526335</v>
      </c>
      <c r="L1998" s="444">
        <f t="shared" ca="1" si="137"/>
        <v>-409505571.40698463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-409505571.40698463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-1706273.2141957693</v>
      </c>
      <c r="L1999" s="444">
        <f t="shared" ca="1" si="137"/>
        <v>-411211844.62118042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-411211844.62118042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-1713382.685921585</v>
      </c>
      <c r="L2000" s="444">
        <f t="shared" ca="1" si="137"/>
        <v>-412925227.30710202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-412925227.30710202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-1720521.7804462584</v>
      </c>
      <c r="L2001" s="444">
        <f t="shared" ca="1" si="137"/>
        <v>-414645749.08754826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-414645749.08754826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-1727690.6211981177</v>
      </c>
      <c r="L2002" s="444">
        <f t="shared" ca="1" si="137"/>
        <v>-416373439.70874637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-416373439.70874637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-1734889.3321197766</v>
      </c>
      <c r="L2003" s="444">
        <f t="shared" ca="1" si="137"/>
        <v>-418108329.04086614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-418108329.04086614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-1742118.0376702754</v>
      </c>
      <c r="L2004" s="444">
        <f t="shared" ca="1" si="137"/>
        <v>-419850447.07853639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-419850447.07853639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-1749376.8628272351</v>
      </c>
      <c r="L2005" s="444">
        <f t="shared" ca="1" si="137"/>
        <v>-421599823.94136363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-421599823.94136363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-1756665.9330890151</v>
      </c>
      <c r="L2006" s="444">
        <f t="shared" ca="1" si="137"/>
        <v>-423356489.87445265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-423356489.87445265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-1763985.3744768857</v>
      </c>
      <c r="L2007" s="444">
        <f t="shared" ca="1" si="137"/>
        <v>-425120475.24892956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-425120475.24892956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-1771335.3135372065</v>
      </c>
      <c r="L2008" s="444">
        <f t="shared" ca="1" si="137"/>
        <v>-426891810.56246674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-426891810.56246674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-1778715.8773436113</v>
      </c>
      <c r="L2009" s="444">
        <f t="shared" ca="1" si="137"/>
        <v>-428670526.43981034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-428670526.43981034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-1786127.1934992096</v>
      </c>
      <c r="L2010" s="444">
        <f t="shared" ca="1" si="137"/>
        <v>-430456653.63330954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-430456653.63330954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-1793569.39013879</v>
      </c>
      <c r="L2011" s="444">
        <f t="shared" ca="1" si="137"/>
        <v>-432250223.02344835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-432250223.02344835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-1801042.5959310345</v>
      </c>
      <c r="L2012" s="444">
        <f t="shared" ca="1" si="137"/>
        <v>-434051265.6193794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-434051265.6193794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-1808546.9400807472</v>
      </c>
      <c r="L2013" s="444">
        <f t="shared" ca="1" si="137"/>
        <v>-435859812.55946016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-435859812.55946016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-1816082.5523310837</v>
      </c>
      <c r="L2014" s="444">
        <f t="shared" ca="1" si="137"/>
        <v>-437675895.11179125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-437675895.11179125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-1823649.5629657968</v>
      </c>
      <c r="L2015" s="444">
        <f t="shared" ca="1" si="137"/>
        <v>-439499544.67475706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-439499544.67475706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-1831248.1028114874</v>
      </c>
      <c r="L2016" s="444">
        <f t="shared" ca="1" si="137"/>
        <v>-441330792.77756858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-441330792.77756858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-1838878.303239869</v>
      </c>
      <c r="L2017" s="444">
        <f t="shared" ca="1" si="137"/>
        <v>-443169671.08080846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-443169671.08080846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-1846540.2961700354</v>
      </c>
      <c r="L2018" s="444">
        <f t="shared" ca="1" si="137"/>
        <v>-445016211.37697852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-445016211.37697852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-1854234.2140707439</v>
      </c>
      <c r="L2019" s="444">
        <f t="shared" ca="1" si="137"/>
        <v>-446870445.59104925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-446870445.59104925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-1861960.1899627051</v>
      </c>
      <c r="L2020" s="444">
        <f t="shared" ca="1" si="137"/>
        <v>-448732405.78101194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-448732405.78101194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-1869718.3574208831</v>
      </c>
      <c r="L2021" s="444">
        <f t="shared" ca="1" si="137"/>
        <v>-450602124.1384328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-450602124.1384328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-1877508.8505768033</v>
      </c>
      <c r="L2022" s="444">
        <f t="shared" ca="1" si="137"/>
        <v>-452479632.98900962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-452479632.98900962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-1885331.8041208731</v>
      </c>
      <c r="L2023" s="444">
        <f t="shared" ca="1" si="137"/>
        <v>-454364964.79313052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-454364964.79313052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-1893187.3533047102</v>
      </c>
      <c r="L2024" s="444">
        <f t="shared" ca="1" si="137"/>
        <v>-456258152.1464352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-456258152.1464352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-1901075.6339434797</v>
      </c>
      <c r="L2025" s="444">
        <f t="shared" ca="1" si="137"/>
        <v>-458159227.7803787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-458159227.7803787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-1908996.7824182443</v>
      </c>
      <c r="L2026" s="444">
        <f t="shared" ca="1" si="137"/>
        <v>-460068224.56279695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-460068224.56279695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-1916950.9356783209</v>
      </c>
      <c r="L2027" s="444">
        <f t="shared" ca="1" si="137"/>
        <v>-461985175.49847525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-461985175.49847525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-1924938.2312436467</v>
      </c>
      <c r="L2028" s="444">
        <f t="shared" ca="1" si="137"/>
        <v>-463910113.72971892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-463910113.72971892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-1932958.8072071625</v>
      </c>
      <c r="L2029" s="444">
        <f t="shared" ca="1" si="137"/>
        <v>-465843072.53692609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-465843072.53692609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-1941012.8022371919</v>
      </c>
      <c r="L2030" s="444">
        <f t="shared" ca="1" si="137"/>
        <v>-467784085.3391633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-467784085.3391633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-1949100.3555798468</v>
      </c>
      <c r="L2031" s="444">
        <f t="shared" ca="1" si="137"/>
        <v>-469733185.69474316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-469733185.69474316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-1957221.6070614299</v>
      </c>
      <c r="L2032" s="444">
        <f t="shared" ca="1" si="137"/>
        <v>-471690407.3018046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-471690407.3018046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-1965376.6970908525</v>
      </c>
      <c r="L2033" s="444">
        <f t="shared" ca="1" si="137"/>
        <v>-473655783.99889547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-473655783.99889547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-1973565.7666620645</v>
      </c>
      <c r="L2034" s="444">
        <f t="shared" ca="1" si="137"/>
        <v>-475629349.76555753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-475629349.76555753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-1981788.9573564897</v>
      </c>
      <c r="L2035" s="444">
        <f t="shared" ca="1" si="137"/>
        <v>-477611138.72291404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-477611138.72291404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-1990046.4113454749</v>
      </c>
      <c r="L2036" s="444">
        <f t="shared" ca="1" si="137"/>
        <v>-479601185.13425952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-479601185.13425952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-1998338.271392748</v>
      </c>
      <c r="L2037" s="444">
        <f t="shared" ca="1" si="137"/>
        <v>-481599523.40565228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-481599523.40565228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-2006664.6808568845</v>
      </c>
      <c r="L2038" s="444">
        <f t="shared" ca="1" si="137"/>
        <v>-483606188.08650917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-483606188.08650917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-2015025.7836937883</v>
      </c>
      <c r="L2039" s="444">
        <f t="shared" ca="1" si="137"/>
        <v>-485621213.87020296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-485621213.87020296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-2023421.724459179</v>
      </c>
      <c r="L2040" s="444">
        <f t="shared" ca="1" si="137"/>
        <v>-487644635.59466213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-487644635.59466213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-2031852.6483110923</v>
      </c>
      <c r="L2041" s="444">
        <f t="shared" ca="1" si="137"/>
        <v>-489676488.24297321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-489676488.24297321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-2040318.7010123886</v>
      </c>
      <c r="L2042" s="444">
        <f t="shared" ca="1" si="137"/>
        <v>-491716806.94398558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-491716806.94398558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-2048820.0289332732</v>
      </c>
      <c r="L2043" s="444">
        <f t="shared" ca="1" si="137"/>
        <v>-493765626.97291887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-493765626.97291887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-2057356.7790538287</v>
      </c>
      <c r="L2044" s="444">
        <f t="shared" ca="1" si="137"/>
        <v>-495822983.75197268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-495822983.75197268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-2065929.0989665531</v>
      </c>
      <c r="L2045" s="444">
        <f t="shared" ca="1" si="137"/>
        <v>-497888912.85093921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-497888912.85093921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-2074537.1368789133</v>
      </c>
      <c r="L2046" s="444">
        <f t="shared" ca="1" si="137"/>
        <v>-499963449.98781812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-499963449.98781812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-2083181.0416159087</v>
      </c>
      <c r="L2047" s="444">
        <f t="shared" ca="1" si="137"/>
        <v>-502046631.02943403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-502046631.02943403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-2091860.9626226418</v>
      </c>
      <c r="L2048" s="444">
        <f t="shared" ref="L2048:L2302" ca="1" si="142">I2048-J2048+K2048</f>
        <v>-504138491.99205667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-504138491.99205667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-2100577.0499669029</v>
      </c>
      <c r="L2049" s="444">
        <f t="shared" ca="1" si="142"/>
        <v>-506239069.0420236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-506239069.0420236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-2109329.454341765</v>
      </c>
      <c r="L2050" s="444">
        <f t="shared" ca="1" si="142"/>
        <v>-508348398.49636537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-508348398.49636537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-2118118.3270681892</v>
      </c>
      <c r="L2051" s="444">
        <f t="shared" ca="1" si="142"/>
        <v>-510466516.82343358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-510466516.82343358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-2126943.8200976397</v>
      </c>
      <c r="L2052" s="444">
        <f t="shared" ca="1" si="142"/>
        <v>-512593460.6435312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-512593460.6435312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-2135806.0860147132</v>
      </c>
      <c r="L2053" s="444">
        <f t="shared" ca="1" si="142"/>
        <v>-514729266.72954589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-514729266.72954589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-2144705.2780397744</v>
      </c>
      <c r="L2054" s="444">
        <f t="shared" ca="1" si="142"/>
        <v>-516873972.00758564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-516873972.00758564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-2153641.550031607</v>
      </c>
      <c r="L2055" s="444">
        <f t="shared" ca="1" si="142"/>
        <v>-519027613.55761725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-519027613.55761725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-2162615.0564900716</v>
      </c>
      <c r="L2056" s="444">
        <f t="shared" ca="1" si="142"/>
        <v>-521190228.61410731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-521190228.61410731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-2171625.9525587806</v>
      </c>
      <c r="L2057" s="444">
        <f t="shared" ca="1" si="142"/>
        <v>-523361854.56666607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-523361854.56666607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-2180674.3940277756</v>
      </c>
      <c r="L2058" s="444">
        <f t="shared" ca="1" si="142"/>
        <v>-525542528.96069384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-525542528.96069384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-2189760.5373362242</v>
      </c>
      <c r="L2059" s="444">
        <f t="shared" ca="1" si="142"/>
        <v>-527732289.49803007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-527732289.49803007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-2198884.5395751256</v>
      </c>
      <c r="L2060" s="444">
        <f t="shared" ca="1" si="142"/>
        <v>-529931174.03760517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-529931174.03760517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-2208046.5584900212</v>
      </c>
      <c r="L2061" s="444">
        <f t="shared" ca="1" si="142"/>
        <v>-532139220.5960952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-532139220.5960952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-2217246.7524837302</v>
      </c>
      <c r="L2062" s="444">
        <f t="shared" ca="1" si="142"/>
        <v>-534356467.34857893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-534356467.34857893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-2226485.2806190788</v>
      </c>
      <c r="L2063" s="444">
        <f t="shared" ca="1" si="142"/>
        <v>-536582952.62919801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-536582952.62919801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-2235762.3026216584</v>
      </c>
      <c r="L2064" s="444">
        <f t="shared" ca="1" si="142"/>
        <v>-538818714.93181968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-538818714.93181968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-2245077.9788825819</v>
      </c>
      <c r="L2065" s="444">
        <f t="shared" ca="1" si="142"/>
        <v>-541063792.91070223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-541063792.91070223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-2254432.4704612591</v>
      </c>
      <c r="L2066" s="444">
        <f t="shared" ca="1" si="142"/>
        <v>-543318225.38116348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-543318225.38116348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-2263825.9390881811</v>
      </c>
      <c r="L2067" s="444">
        <f t="shared" ca="1" si="142"/>
        <v>-545582051.3202517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-545582051.3202517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-2273258.5471677156</v>
      </c>
      <c r="L2068" s="444">
        <f t="shared" ca="1" si="142"/>
        <v>-547855309.86741936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-547855309.86741936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-2282730.4577809139</v>
      </c>
      <c r="L2069" s="444">
        <f t="shared" ca="1" si="142"/>
        <v>-550138040.32520032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-550138040.32520032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-2292241.8346883347</v>
      </c>
      <c r="L2070" s="444">
        <f t="shared" ca="1" si="142"/>
        <v>-552430282.15988863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-552430282.15988863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-2301792.8423328693</v>
      </c>
      <c r="L2071" s="444">
        <f t="shared" ca="1" si="142"/>
        <v>-554732075.00222147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-554732075.00222147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-2311383.6458425894</v>
      </c>
      <c r="L2072" s="444">
        <f t="shared" ca="1" si="142"/>
        <v>-557043458.64806402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-557043458.64806402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-2321014.4110336001</v>
      </c>
      <c r="L2073" s="444">
        <f t="shared" ca="1" si="142"/>
        <v>-559364473.05909765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-559364473.05909765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-2330685.304412907</v>
      </c>
      <c r="L2074" s="444">
        <f t="shared" ca="1" si="142"/>
        <v>-561695158.36351061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-561695158.36351061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-2340396.4931812943</v>
      </c>
      <c r="L2075" s="444">
        <f t="shared" ca="1" si="142"/>
        <v>-564035554.85669196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-564035554.85669196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-2350148.1452362165</v>
      </c>
      <c r="L2076" s="444">
        <f t="shared" ca="1" si="142"/>
        <v>-566385703.00192821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-566385703.00192821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-2359940.4291747008</v>
      </c>
      <c r="L2077" s="444">
        <f t="shared" ca="1" si="142"/>
        <v>-568745643.43110287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-568745643.43110287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-2369773.5142962621</v>
      </c>
      <c r="L2078" s="444">
        <f t="shared" ca="1" si="142"/>
        <v>-571115416.94539917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-571115416.94539917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-2379647.5706058298</v>
      </c>
      <c r="L2079" s="444">
        <f t="shared" ca="1" si="142"/>
        <v>-573495064.51600504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-573495064.51600504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-2389562.7688166876</v>
      </c>
      <c r="L2080" s="444">
        <f t="shared" ca="1" si="142"/>
        <v>-575884627.28482175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-575884627.28482175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-2399519.2803534241</v>
      </c>
      <c r="L2081" s="444">
        <f t="shared" ca="1" si="142"/>
        <v>-578284146.56517518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-578284146.56517518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-2409517.2773548965</v>
      </c>
      <c r="L2082" s="444">
        <f t="shared" ca="1" si="142"/>
        <v>-580693663.84253013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-580693663.84253013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-2419556.9326772089</v>
      </c>
      <c r="L2083" s="444">
        <f t="shared" ca="1" si="142"/>
        <v>-583113220.77520728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-583113220.77520728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-2429638.4198966972</v>
      </c>
      <c r="L2084" s="444">
        <f t="shared" ca="1" si="142"/>
        <v>-585542859.195104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-585542859.195104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-2439761.9133129334</v>
      </c>
      <c r="L2085" s="444">
        <f t="shared" ca="1" si="142"/>
        <v>-587982621.10841691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-587982621.10841691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-2449927.587951737</v>
      </c>
      <c r="L2086" s="444">
        <f t="shared" ca="1" si="142"/>
        <v>-590432548.69636869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-590432548.69636869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-2460135.6195682026</v>
      </c>
      <c r="L2087" s="444">
        <f t="shared" ca="1" si="142"/>
        <v>-592892684.31593692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-592892684.31593692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-2470386.1846497371</v>
      </c>
      <c r="L2088" s="444">
        <f t="shared" ca="1" si="142"/>
        <v>-595363070.50058663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-595363070.50058663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-2480679.460419111</v>
      </c>
      <c r="L2089" s="444">
        <f t="shared" ca="1" si="142"/>
        <v>-597843749.96100569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-597843749.96100569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-2491015.6248375238</v>
      </c>
      <c r="L2090" s="444">
        <f t="shared" ca="1" si="142"/>
        <v>-600334765.58584321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-600334765.58584321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-2501394.8566076802</v>
      </c>
      <c r="L2091" s="444">
        <f t="shared" ca="1" si="142"/>
        <v>-602836160.44245088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-602836160.44245088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-2511817.3351768786</v>
      </c>
      <c r="L2092" s="444">
        <f t="shared" ca="1" si="142"/>
        <v>-605347977.77762771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-605347977.77762771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-2522283.2407401153</v>
      </c>
      <c r="L2093" s="444">
        <f t="shared" ca="1" si="142"/>
        <v>-607870261.01836777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-607870261.01836777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-2532792.7542431988</v>
      </c>
      <c r="L2094" s="444">
        <f t="shared" ca="1" si="142"/>
        <v>-610403053.77261102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-610403053.77261102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-2543346.0573858791</v>
      </c>
      <c r="L2095" s="444">
        <f t="shared" ca="1" si="142"/>
        <v>-612946399.82999694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-612946399.82999694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-2553943.3326249872</v>
      </c>
      <c r="L2096" s="444">
        <f t="shared" ca="1" si="142"/>
        <v>-615500343.16262197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-615500343.16262197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-2564584.7631775914</v>
      </c>
      <c r="L2097" s="444">
        <f t="shared" ca="1" si="142"/>
        <v>-618064927.92579961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-618064927.92579961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-2575270.5330241648</v>
      </c>
      <c r="L2098" s="444">
        <f t="shared" ca="1" si="142"/>
        <v>-620640198.4588238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-620640198.4588238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-2586000.8269117656</v>
      </c>
      <c r="L2099" s="444">
        <f t="shared" ca="1" si="142"/>
        <v>-623226199.28573561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-623226199.28573561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-2596775.8303572317</v>
      </c>
      <c r="L2100" s="444">
        <f t="shared" ca="1" si="142"/>
        <v>-625822975.1160928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-625822975.1160928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-2607595.7296503866</v>
      </c>
      <c r="L2101" s="444">
        <f t="shared" ca="1" si="142"/>
        <v>-628430570.84574318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-628430570.84574318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-2618460.711857263</v>
      </c>
      <c r="L2102" s="444">
        <f t="shared" ca="1" si="142"/>
        <v>-631049031.5576005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-631049031.5576005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-2629370.9648233354</v>
      </c>
      <c r="L2103" s="444">
        <f t="shared" ca="1" si="142"/>
        <v>-633678402.52242386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-633678402.52242386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-2640326.6771767661</v>
      </c>
      <c r="L2104" s="444">
        <f t="shared" ca="1" si="142"/>
        <v>-636318729.19960058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-636318729.19960058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-2651328.0383316688</v>
      </c>
      <c r="L2105" s="444">
        <f t="shared" ca="1" si="142"/>
        <v>-638970057.23793221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-638970057.23793221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-2662375.2384913843</v>
      </c>
      <c r="L2106" s="444">
        <f t="shared" ca="1" si="142"/>
        <v>-641632432.47642362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-641632432.47642362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-2673468.468651765</v>
      </c>
      <c r="L2107" s="444">
        <f t="shared" ca="1" si="142"/>
        <v>-644305900.94507539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-644305900.94507539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-2684607.9206044809</v>
      </c>
      <c r="L2108" s="444">
        <f t="shared" ca="1" si="142"/>
        <v>-646990508.86567986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-646990508.86567986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-2695793.7869403325</v>
      </c>
      <c r="L2109" s="444">
        <f t="shared" ca="1" si="142"/>
        <v>-649686302.6526202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-649686302.6526202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-2707026.2610525843</v>
      </c>
      <c r="L2110" s="444">
        <f t="shared" ca="1" si="142"/>
        <v>-652393328.9136728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-652393328.9136728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-2718305.5371403033</v>
      </c>
      <c r="L2111" s="444">
        <f t="shared" ca="1" si="142"/>
        <v>-655111634.45081306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-655111634.45081306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-2729631.8102117209</v>
      </c>
      <c r="L2112" s="444">
        <f t="shared" ca="1" si="142"/>
        <v>-657841266.26102483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-657841266.26102483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-2741005.2760876035</v>
      </c>
      <c r="L2113" s="444">
        <f t="shared" ca="1" si="142"/>
        <v>-660582271.53711247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-660582271.53711247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-2752426.1314046355</v>
      </c>
      <c r="L2114" s="444">
        <f t="shared" ca="1" si="142"/>
        <v>-663334697.66851711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-663334697.66851711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-2763894.5736188213</v>
      </c>
      <c r="L2115" s="444">
        <f t="shared" ca="1" si="142"/>
        <v>-666098592.24213588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-666098592.24213588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-2775410.8010088997</v>
      </c>
      <c r="L2116" s="444">
        <f t="shared" ca="1" si="142"/>
        <v>-668874003.04314482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-668874003.04314482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-2786975.0126797701</v>
      </c>
      <c r="L2117" s="444">
        <f t="shared" ca="1" si="142"/>
        <v>-671660978.05582464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-671660978.05582464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-2798587.4085659361</v>
      </c>
      <c r="L2118" s="444">
        <f t="shared" ca="1" si="142"/>
        <v>-674459565.46439052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-674459565.46439052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-2810248.1894349605</v>
      </c>
      <c r="L2119" s="444">
        <f t="shared" ca="1" si="142"/>
        <v>-677269813.65382552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-677269813.65382552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-2821957.5568909398</v>
      </c>
      <c r="L2120" s="444">
        <f t="shared" ca="1" si="142"/>
        <v>-680091771.21071649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-680091771.21071649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-2833715.7133779852</v>
      </c>
      <c r="L2121" s="444">
        <f t="shared" ca="1" si="142"/>
        <v>-682925486.92409444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-682925486.92409444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-2845522.8621837269</v>
      </c>
      <c r="L2122" s="444">
        <f t="shared" ca="1" si="142"/>
        <v>-685771009.78627813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-685771009.78627813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-2857379.2074428257</v>
      </c>
      <c r="L2123" s="444">
        <f t="shared" ca="1" si="142"/>
        <v>-688628388.99372101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-688628388.99372101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-2869284.9541405044</v>
      </c>
      <c r="L2124" s="444">
        <f t="shared" ca="1" si="142"/>
        <v>-691497673.94786155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-691497673.94786155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-2881240.3081160896</v>
      </c>
      <c r="L2125" s="444">
        <f t="shared" ca="1" si="142"/>
        <v>-694378914.25597763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-694378914.25597763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-2893245.4760665735</v>
      </c>
      <c r="L2126" s="444">
        <f t="shared" ca="1" si="142"/>
        <v>-697272159.73204422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-697272159.73204422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-2905300.6655501844</v>
      </c>
      <c r="L2127" s="444">
        <f t="shared" ca="1" si="142"/>
        <v>-700177460.39759445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-700177460.39759445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-2917406.0849899771</v>
      </c>
      <c r="L2128" s="444">
        <f t="shared" ca="1" si="142"/>
        <v>-703094866.48258448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-703094866.48258448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-2929561.9436774352</v>
      </c>
      <c r="L2129" s="444">
        <f t="shared" ca="1" si="142"/>
        <v>-706024428.4262619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-706024428.4262619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-2941768.451776091</v>
      </c>
      <c r="L2130" s="444">
        <f t="shared" ca="1" si="142"/>
        <v>-708966196.87803805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-708966196.87803805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-2954025.8203251585</v>
      </c>
      <c r="L2131" s="444">
        <f t="shared" ca="1" si="142"/>
        <v>-711920222.69836318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-711920222.69836318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-2966334.2612431799</v>
      </c>
      <c r="L2132" s="444">
        <f t="shared" ca="1" si="142"/>
        <v>-714886556.95960641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-714886556.95960641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-2978693.9873316935</v>
      </c>
      <c r="L2133" s="444">
        <f t="shared" ca="1" si="142"/>
        <v>-717865250.94693816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-717865250.94693816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-2991105.212278909</v>
      </c>
      <c r="L2134" s="444">
        <f t="shared" ca="1" si="142"/>
        <v>-720856356.15921712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-720856356.15921712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-3003568.1506634047</v>
      </c>
      <c r="L2135" s="444">
        <f t="shared" ca="1" si="142"/>
        <v>-723859924.3098805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-723859924.3098805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-3016083.0179578355</v>
      </c>
      <c r="L2136" s="444">
        <f t="shared" ca="1" si="142"/>
        <v>-726876007.3278383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-726876007.3278383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-3028650.0305326595</v>
      </c>
      <c r="L2137" s="444">
        <f t="shared" ca="1" si="142"/>
        <v>-729904657.35837102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-729904657.35837102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-3041269.4056598791</v>
      </c>
      <c r="L2138" s="444">
        <f t="shared" ca="1" si="142"/>
        <v>-732945926.76403093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-732945926.76403093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-3053941.3615167956</v>
      </c>
      <c r="L2139" s="444">
        <f t="shared" ca="1" si="142"/>
        <v>-735999868.12554777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-735999868.12554777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-3066666.1171897822</v>
      </c>
      <c r="L2140" s="444">
        <f t="shared" ca="1" si="142"/>
        <v>-739066534.24273753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-739066534.24273753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-3079443.8926780731</v>
      </c>
      <c r="L2141" s="444">
        <f t="shared" ca="1" si="142"/>
        <v>-742145978.13541555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-742145978.13541555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-3092274.9088975647</v>
      </c>
      <c r="L2142" s="444">
        <f t="shared" ca="1" si="142"/>
        <v>-745238253.04431307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-745238253.04431307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-3105159.3876846377</v>
      </c>
      <c r="L2143" s="444">
        <f t="shared" ca="1" si="142"/>
        <v>-748343412.43199766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-748343412.43199766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-3118097.5517999902</v>
      </c>
      <c r="L2144" s="444">
        <f t="shared" ca="1" si="142"/>
        <v>-751461509.98379767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-751461509.98379767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-3131089.6249324903</v>
      </c>
      <c r="L2145" s="444">
        <f t="shared" ca="1" si="142"/>
        <v>-754592599.6087302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-754592599.6087302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-3144135.8317030426</v>
      </c>
      <c r="L2146" s="444">
        <f t="shared" ca="1" si="142"/>
        <v>-757736735.44043326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-757736735.44043326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-3157236.397668472</v>
      </c>
      <c r="L2147" s="444">
        <f t="shared" ca="1" si="142"/>
        <v>-760893971.83810174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-760893971.83810174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-3170391.5493254238</v>
      </c>
      <c r="L2148" s="444">
        <f t="shared" ca="1" si="142"/>
        <v>-764064363.38742721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-764064363.38742721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-3183601.5141142802</v>
      </c>
      <c r="L2149" s="444">
        <f t="shared" ca="1" si="142"/>
        <v>-767247964.90154147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-767247964.90154147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-3196866.5204230896</v>
      </c>
      <c r="L2150" s="444">
        <f t="shared" ca="1" si="142"/>
        <v>-770444831.42196453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-770444831.42196453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-3210186.7975915186</v>
      </c>
      <c r="L2151" s="444">
        <f t="shared" ca="1" si="142"/>
        <v>-773655018.21955609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-773655018.21955609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-3223562.5759148169</v>
      </c>
      <c r="L2152" s="444">
        <f t="shared" ca="1" si="142"/>
        <v>-776878580.79547095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-776878580.79547095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-3236994.0866477955</v>
      </c>
      <c r="L2153" s="444">
        <f t="shared" ca="1" si="142"/>
        <v>-780115574.8821187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-780115574.8821187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-3250481.5620088279</v>
      </c>
      <c r="L2154" s="444">
        <f t="shared" ca="1" si="142"/>
        <v>-783366056.44412756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-783366056.44412756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-3264025.2351838648</v>
      </c>
      <c r="L2155" s="444">
        <f t="shared" ca="1" si="142"/>
        <v>-786630081.67931139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-786630081.67931139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-3277625.3403304643</v>
      </c>
      <c r="L2156" s="444">
        <f t="shared" ca="1" si="142"/>
        <v>-789907707.01964188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-789907707.01964188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-3291282.1125818412</v>
      </c>
      <c r="L2157" s="444">
        <f t="shared" ca="1" si="142"/>
        <v>-793198989.13222373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-793198989.13222373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-3304995.7880509323</v>
      </c>
      <c r="L2158" s="444">
        <f t="shared" ca="1" si="142"/>
        <v>-796503984.92027462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-796503984.92027462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-3318766.6038344777</v>
      </c>
      <c r="L2159" s="444">
        <f t="shared" ca="1" si="142"/>
        <v>-799822751.52410913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-799822751.52410913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-3332594.7980171214</v>
      </c>
      <c r="L2160" s="444">
        <f t="shared" ca="1" si="142"/>
        <v>-803155346.32212627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-803155346.32212627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-3346480.6096755262</v>
      </c>
      <c r="L2161" s="444">
        <f t="shared" ca="1" si="142"/>
        <v>-806501826.9318018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-806501826.9318018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-3360424.2788825072</v>
      </c>
      <c r="L2162" s="444">
        <f t="shared" ca="1" si="142"/>
        <v>-809862251.2106843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-809862251.2106843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-3374426.0467111846</v>
      </c>
      <c r="L2163" s="444">
        <f t="shared" ca="1" si="142"/>
        <v>-813236677.25739551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-813236677.25739551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-3388486.1552391481</v>
      </c>
      <c r="L2164" s="444">
        <f t="shared" ca="1" si="142"/>
        <v>-816625163.41263461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-816625163.41263461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-3402604.8475526441</v>
      </c>
      <c r="L2165" s="444">
        <f t="shared" ca="1" si="142"/>
        <v>-820027768.26018727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-820027768.26018727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-3416782.3677507802</v>
      </c>
      <c r="L2166" s="444">
        <f t="shared" ca="1" si="142"/>
        <v>-823444550.62793803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-823444550.62793803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-3431018.9609497418</v>
      </c>
      <c r="L2167" s="444">
        <f t="shared" ca="1" si="142"/>
        <v>-826875569.58888781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-826875569.58888781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-3445314.8732870324</v>
      </c>
      <c r="L2168" s="444">
        <f t="shared" ca="1" si="142"/>
        <v>-830320884.46217489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-830320884.46217489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-3459670.3519257288</v>
      </c>
      <c r="L2169" s="444">
        <f t="shared" ca="1" si="142"/>
        <v>-833780554.81410062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-833780554.81410062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-3474085.6450587525</v>
      </c>
      <c r="L2170" s="444">
        <f t="shared" ca="1" si="142"/>
        <v>-837254640.45915937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-837254640.45915937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-3488561.0019131638</v>
      </c>
      <c r="L2171" s="444">
        <f t="shared" ca="1" si="142"/>
        <v>-840743201.46107256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-840743201.46107256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-3503096.6727544689</v>
      </c>
      <c r="L2172" s="444">
        <f t="shared" ca="1" si="142"/>
        <v>-844246298.13382709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-844246298.13382709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-3517692.9088909463</v>
      </c>
      <c r="L2173" s="444">
        <f t="shared" ca="1" si="142"/>
        <v>-847763991.04271805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-847763991.04271805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-3532349.9626779919</v>
      </c>
      <c r="L2174" s="444">
        <f t="shared" ca="1" si="142"/>
        <v>-851296341.00539601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-851296341.00539601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-3547068.0875224834</v>
      </c>
      <c r="L2175" s="444">
        <f t="shared" ca="1" si="142"/>
        <v>-854843409.09291852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-854843409.09291852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-3561847.5378871602</v>
      </c>
      <c r="L2176" s="444">
        <f t="shared" ca="1" si="142"/>
        <v>-858405256.63080573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-858405256.63080573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-3576688.5692950245</v>
      </c>
      <c r="L2177" s="444">
        <f t="shared" ca="1" si="142"/>
        <v>-861981945.20010078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-861981945.20010078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-3591591.438333753</v>
      </c>
      <c r="L2178" s="444">
        <f t="shared" ca="1" si="142"/>
        <v>-865573536.63843453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-865573536.63843453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-3606556.402660144</v>
      </c>
      <c r="L2179" s="444">
        <f t="shared" ca="1" si="142"/>
        <v>-869180093.04109466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-869180093.04109466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-3621583.7210045611</v>
      </c>
      <c r="L2180" s="444">
        <f t="shared" ca="1" si="142"/>
        <v>-872801676.76209927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-872801676.76209927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-3636673.6531754136</v>
      </c>
      <c r="L2181" s="444">
        <f t="shared" ca="1" si="142"/>
        <v>-876438350.41527462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-876438350.41527462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-3651826.4600636442</v>
      </c>
      <c r="L2182" s="444">
        <f t="shared" ca="1" si="142"/>
        <v>-880090176.87533832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-880090176.87533832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-3667042.403647243</v>
      </c>
      <c r="L2183" s="444">
        <f t="shared" ca="1" si="142"/>
        <v>-883757219.2789855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-883757219.2789855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-3682321.7469957727</v>
      </c>
      <c r="L2184" s="444">
        <f t="shared" ca="1" si="142"/>
        <v>-887439541.02598131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-887439541.02598131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-3697664.754274922</v>
      </c>
      <c r="L2185" s="444">
        <f t="shared" ca="1" si="142"/>
        <v>-891137205.78025627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-891137205.78025627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-3713071.6907510678</v>
      </c>
      <c r="L2186" s="444">
        <f t="shared" ca="1" si="142"/>
        <v>-894850277.47100735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-894850277.47100735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-3728542.8227958637</v>
      </c>
      <c r="L2187" s="444">
        <f t="shared" ca="1" si="142"/>
        <v>-898578820.29380322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-898578820.29380322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-3744078.4178908472</v>
      </c>
      <c r="L2188" s="444">
        <f t="shared" ca="1" si="142"/>
        <v>-902322898.71169412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-902322898.71169412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-3759678.7446320588</v>
      </c>
      <c r="L2189" s="444">
        <f t="shared" ca="1" si="142"/>
        <v>-906082577.45632613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-906082577.45632613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-3775344.0727346917</v>
      </c>
      <c r="L2190" s="444">
        <f t="shared" ca="1" si="142"/>
        <v>-909857921.52906084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-909857921.52906084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-3791074.6730377539</v>
      </c>
      <c r="L2191" s="444">
        <f t="shared" ca="1" si="142"/>
        <v>-913648996.20209861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-913648996.20209861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-3806870.8175087441</v>
      </c>
      <c r="L2192" s="444">
        <f t="shared" ca="1" si="142"/>
        <v>-917455867.01960731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-917455867.01960731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-3822732.7792483638</v>
      </c>
      <c r="L2193" s="444">
        <f t="shared" ca="1" si="142"/>
        <v>-921278599.79885566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-921278599.79885566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-3838660.8324952312</v>
      </c>
      <c r="L2194" s="444">
        <f t="shared" ca="1" si="142"/>
        <v>-925117260.63135087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-925117260.63135087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-3854655.2526306291</v>
      </c>
      <c r="L2195" s="444">
        <f t="shared" ca="1" si="142"/>
        <v>-928971915.88398147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-928971915.88398147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-3870716.3161832565</v>
      </c>
      <c r="L2196" s="444">
        <f t="shared" ca="1" si="142"/>
        <v>-932842632.20016468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-932842632.20016468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-3886844.3008340192</v>
      </c>
      <c r="L2197" s="444">
        <f t="shared" ca="1" si="142"/>
        <v>-936729476.50099874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-936729476.50099874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-3903039.4854208282</v>
      </c>
      <c r="L2198" s="444">
        <f t="shared" ca="1" si="142"/>
        <v>-940632515.98641956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-940632515.98641956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-3919302.1499434141</v>
      </c>
      <c r="L2199" s="444">
        <f t="shared" ca="1" si="142"/>
        <v>-944551818.13636303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-944551818.13636303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-3935632.5755681787</v>
      </c>
      <c r="L2200" s="444">
        <f t="shared" ca="1" si="142"/>
        <v>-948487450.71193123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-948487450.71193123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-3952031.0446330467</v>
      </c>
      <c r="L2201" s="444">
        <f t="shared" ca="1" si="142"/>
        <v>-952439481.75656426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-952439481.75656426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-3968497.8406523508</v>
      </c>
      <c r="L2202" s="444">
        <f t="shared" ca="1" si="142"/>
        <v>-956407979.59721661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-956407979.59721661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-3985033.2483217358</v>
      </c>
      <c r="L2203" s="444">
        <f t="shared" ca="1" si="142"/>
        <v>-960393012.84553838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-960393012.84553838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-4001637.5535230762</v>
      </c>
      <c r="L2204" s="444">
        <f t="shared" ca="1" si="142"/>
        <v>-964394650.39906144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-964394650.39906144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-4018311.0433294219</v>
      </c>
      <c r="L2205" s="444">
        <f t="shared" ca="1" si="142"/>
        <v>-968412961.44239092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-968412961.44239092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-4035054.0060099619</v>
      </c>
      <c r="L2206" s="444">
        <f t="shared" ca="1" si="142"/>
        <v>-972448015.44840086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-972448015.44840086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-4051866.7310350039</v>
      </c>
      <c r="L2207" s="444">
        <f t="shared" ca="1" si="142"/>
        <v>-976499882.17943585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-976499882.17943585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-4068749.5090809828</v>
      </c>
      <c r="L2208" s="444">
        <f t="shared" ca="1" si="142"/>
        <v>-980568631.68851686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-980568631.68851686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-4085702.6320354864</v>
      </c>
      <c r="L2209" s="444">
        <f t="shared" ca="1" si="142"/>
        <v>-984654334.32055235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-984654334.32055235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-4102726.3930023015</v>
      </c>
      <c r="L2210" s="444">
        <f t="shared" ca="1" si="142"/>
        <v>-988757060.71355462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-988757060.71355462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-4119821.0863064774</v>
      </c>
      <c r="L2211" s="444">
        <f t="shared" ca="1" si="142"/>
        <v>-992876881.79986107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-992876881.79986107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-4136987.007499421</v>
      </c>
      <c r="L2212" s="444">
        <f t="shared" ca="1" si="142"/>
        <v>-997013868.80736053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-997013868.80736053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-4154224.4533640021</v>
      </c>
      <c r="L2213" s="444">
        <f t="shared" ca="1" si="142"/>
        <v>-1001168093.2607245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-1001168093.2607245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-4171533.7219196856</v>
      </c>
      <c r="L2214" s="444">
        <f t="shared" ca="1" si="142"/>
        <v>-1005339626.9826442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-1005339626.9826442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-4188915.1124276845</v>
      </c>
      <c r="L2215" s="444">
        <f t="shared" ca="1" si="142"/>
        <v>-1009528542.0950719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-1009528542.0950719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-4206368.9253961332</v>
      </c>
      <c r="L2216" s="444">
        <f t="shared" ca="1" si="142"/>
        <v>-1013734911.020468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-1013734911.020468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-4223895.4625852834</v>
      </c>
      <c r="L2217" s="444">
        <f t="shared" ca="1" si="142"/>
        <v>-1017958806.4830533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-1017958806.4830533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-4241495.0270127216</v>
      </c>
      <c r="L2218" s="444">
        <f t="shared" ca="1" si="142"/>
        <v>-1022200301.510066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-1022200301.510066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-4259167.9229586078</v>
      </c>
      <c r="L2219" s="444">
        <f t="shared" ca="1" si="142"/>
        <v>-1026459469.4330246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-1026459469.4330246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-4276914.4559709355</v>
      </c>
      <c r="L2220" s="444">
        <f t="shared" ca="1" si="142"/>
        <v>-1030736383.8889955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-1030736383.8889955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-4294734.9328708146</v>
      </c>
      <c r="L2221" s="444">
        <f t="shared" ca="1" si="142"/>
        <v>-1035031118.8218664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-1035031118.8218664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-4312629.6617577774</v>
      </c>
      <c r="L2222" s="444">
        <f t="shared" ca="1" si="142"/>
        <v>-1039343748.4836242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-1039343748.4836242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-4330598.952015101</v>
      </c>
      <c r="L2223" s="444">
        <f t="shared" ca="1" si="142"/>
        <v>-1043674347.4356393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-1043674347.4356393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-4348643.1143151643</v>
      </c>
      <c r="L2224" s="444">
        <f t="shared" ca="1" si="142"/>
        <v>-1048022990.5499544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-1048022990.5499544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-4366762.4606248103</v>
      </c>
      <c r="L2225" s="444">
        <f t="shared" ca="1" si="142"/>
        <v>-1052389753.0105792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-1052389753.0105792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-4384957.3042107467</v>
      </c>
      <c r="L2226" s="444">
        <f t="shared" ca="1" si="142"/>
        <v>-1056774710.31479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-1056774710.31479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-4403227.9596449584</v>
      </c>
      <c r="L2227" s="444">
        <f t="shared" ca="1" si="142"/>
        <v>-1061177938.2744349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-1061177938.2744349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-4421574.742810145</v>
      </c>
      <c r="L2228" s="444">
        <f t="shared" ca="1" si="142"/>
        <v>-1065599513.0172451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-1065599513.0172451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-4439997.9709051875</v>
      </c>
      <c r="L2229" s="444">
        <f t="shared" ca="1" si="142"/>
        <v>-1070039510.9881502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-1070039510.9881502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-4458497.9624506263</v>
      </c>
      <c r="L2230" s="444">
        <f t="shared" ca="1" si="142"/>
        <v>-1074498008.9506009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-1074498008.9506009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-4477075.0372941699</v>
      </c>
      <c r="L2231" s="444">
        <f t="shared" ca="1" si="142"/>
        <v>-1078975083.987895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-1078975083.987895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-4495729.516616229</v>
      </c>
      <c r="L2232" s="444">
        <f t="shared" ca="1" si="142"/>
        <v>-1083470813.5045114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-1083470813.5045114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-4514461.7229354642</v>
      </c>
      <c r="L2233" s="444">
        <f t="shared" ca="1" si="142"/>
        <v>-1087985275.2274468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-1087985275.2274468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-4533271.9801143613</v>
      </c>
      <c r="L2234" s="444">
        <f t="shared" ca="1" si="142"/>
        <v>-1092518547.2075613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-1092518547.2075613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-4552160.6133648381</v>
      </c>
      <c r="L2235" s="444">
        <f t="shared" ca="1" si="142"/>
        <v>-1097070707.8209262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-1097070707.8209262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-4571127.949253859</v>
      </c>
      <c r="L2236" s="444">
        <f t="shared" ca="1" si="142"/>
        <v>-1101641835.77018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-1101641835.77018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-4590174.3157090833</v>
      </c>
      <c r="L2237" s="444">
        <f t="shared" ca="1" si="142"/>
        <v>-1106232010.0858891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-1106232010.0858891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-4609300.0420245379</v>
      </c>
      <c r="L2238" s="444">
        <f t="shared" ca="1" si="142"/>
        <v>-1110841310.1279137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-1110841310.1279137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-4628505.4588663075</v>
      </c>
      <c r="L2239" s="444">
        <f t="shared" ca="1" si="142"/>
        <v>-1115469815.5867801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-1115469815.5867801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-4647790.8982782504</v>
      </c>
      <c r="L2240" s="444">
        <f t="shared" ca="1" si="142"/>
        <v>-1120117606.4850583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-1120117606.4850583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-4667156.6936877426</v>
      </c>
      <c r="L2241" s="444">
        <f t="shared" ca="1" si="142"/>
        <v>-1124784763.178746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-1124784763.178746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-4686603.1799114412</v>
      </c>
      <c r="L2242" s="444">
        <f t="shared" ca="1" si="142"/>
        <v>-1129471366.3586574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-1129471366.3586574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-4706130.6931610722</v>
      </c>
      <c r="L2243" s="444">
        <f t="shared" ca="1" si="142"/>
        <v>-1134177497.0518184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-1134177497.0518184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-4725739.5710492432</v>
      </c>
      <c r="L2244" s="444">
        <f t="shared" ca="1" si="142"/>
        <v>-1138903236.6228676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-1138903236.6228676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-4745430.1525952816</v>
      </c>
      <c r="L2245" s="444">
        <f t="shared" ca="1" si="142"/>
        <v>-1143648666.7754629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-1143648666.7754629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-4765202.7782310955</v>
      </c>
      <c r="L2246" s="444">
        <f t="shared" ca="1" si="142"/>
        <v>-1148413869.553694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-1148413869.553694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-4785057.7898070579</v>
      </c>
      <c r="L2247" s="444">
        <f t="shared" ca="1" si="142"/>
        <v>-1153198927.3435011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-1153198927.3435011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-4804995.5305979215</v>
      </c>
      <c r="L2248" s="444">
        <f t="shared" ca="1" si="142"/>
        <v>-1158003922.874099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-1158003922.874099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-4825016.3453087462</v>
      </c>
      <c r="L2249" s="444">
        <f t="shared" ca="1" si="142"/>
        <v>-1162828939.2194078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-1162828939.2194078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-4845120.5800808659</v>
      </c>
      <c r="L2250" s="444">
        <f t="shared" ca="1" si="142"/>
        <v>-1167674059.7994885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-1167674059.7994885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-4865308.5824978687</v>
      </c>
      <c r="L2251" s="444">
        <f t="shared" ca="1" si="142"/>
        <v>-1172539368.3819864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-1172539368.3819864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-4885580.70159161</v>
      </c>
      <c r="L2252" s="444">
        <f t="shared" ca="1" si="142"/>
        <v>-1177424949.0835779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-1177424949.0835779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-4905937.2878482407</v>
      </c>
      <c r="L2253" s="444">
        <f t="shared" ca="1" si="142"/>
        <v>-1182330886.3714261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-1182330886.3714261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-4926378.6932142749</v>
      </c>
      <c r="L2254" s="444">
        <f t="shared" ca="1" si="142"/>
        <v>-1187257265.0646403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-1187257265.0646403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-4946905.2711026678</v>
      </c>
      <c r="L2255" s="444">
        <f t="shared" ca="1" si="142"/>
        <v>-1192204170.335743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-1192204170.335743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-4967517.3763989285</v>
      </c>
      <c r="L2256" s="444">
        <f t="shared" ca="1" si="142"/>
        <v>-1197171687.712142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-1197171687.712142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-4988215.3654672578</v>
      </c>
      <c r="L2257" s="444">
        <f t="shared" ca="1" si="142"/>
        <v>-1202159903.0776093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-1202159903.0776093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-5008999.5961567052</v>
      </c>
      <c r="L2258" s="444">
        <f t="shared" ca="1" si="142"/>
        <v>-1207168902.6737659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-1207168902.6737659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-5029870.4278073581</v>
      </c>
      <c r="L2259" s="444">
        <f t="shared" ca="1" si="142"/>
        <v>-1212198773.1015732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-1212198773.1015732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-5050828.2212565551</v>
      </c>
      <c r="L2260" s="444">
        <f t="shared" ca="1" si="142"/>
        <v>-1217249601.3228297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-1217249601.3228297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-5071873.3388451235</v>
      </c>
      <c r="L2261" s="444">
        <f t="shared" ca="1" si="142"/>
        <v>-1222321474.6616747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-1222321474.6616747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-5093006.144423645</v>
      </c>
      <c r="L2262" s="444">
        <f t="shared" ca="1" si="142"/>
        <v>-1227414480.8060985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-1227414480.8060985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-5114227.0033587432</v>
      </c>
      <c r="L2263" s="444">
        <f t="shared" ca="1" si="142"/>
        <v>-1232528707.8094573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-1232528707.8094573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-5135536.2825394049</v>
      </c>
      <c r="L2264" s="444">
        <f t="shared" ca="1" si="142"/>
        <v>-1237664244.0919967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-1237664244.0919967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-5156934.350383319</v>
      </c>
      <c r="L2265" s="444">
        <f t="shared" ca="1" si="142"/>
        <v>-1242821178.44238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-1242821178.44238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-5178421.5768432496</v>
      </c>
      <c r="L2266" s="444">
        <f t="shared" ca="1" si="142"/>
        <v>-1247999600.0192232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-1247999600.0192232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-5199998.3334134296</v>
      </c>
      <c r="L2267" s="444">
        <f t="shared" ca="1" si="142"/>
        <v>-1253199598.3526366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-1253199598.3526366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-5221664.9931359859</v>
      </c>
      <c r="L2268" s="444">
        <f t="shared" ca="1" si="142"/>
        <v>-1258421263.3457725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-1258421263.3457725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-5243421.930607385</v>
      </c>
      <c r="L2269" s="444">
        <f t="shared" ca="1" si="142"/>
        <v>-1263664685.2763798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-1263664685.2763798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-5265269.5219849162</v>
      </c>
      <c r="L2270" s="444">
        <f t="shared" ca="1" si="142"/>
        <v>-1268929954.7983646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-1268929954.7983646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-5287208.144993186</v>
      </c>
      <c r="L2271" s="444">
        <f t="shared" ca="1" si="142"/>
        <v>-1274217162.9433579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-1274217162.9433579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-5309238.1789306579</v>
      </c>
      <c r="L2272" s="444">
        <f t="shared" ca="1" si="142"/>
        <v>-1279526401.1222887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-1279526401.1222887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-5331360.0046762032</v>
      </c>
      <c r="L2273" s="444">
        <f t="shared" ca="1" si="142"/>
        <v>-1284857761.1269648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-1284857761.1269648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-5353574.0046956865</v>
      </c>
      <c r="L2274" s="444">
        <f t="shared" ca="1" si="142"/>
        <v>-1290211335.1316605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-1290211335.1316605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-5375880.5630485853</v>
      </c>
      <c r="L2275" s="444">
        <f t="shared" ca="1" si="142"/>
        <v>-1295587215.6947091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-1295587215.6947091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-5398280.0653946213</v>
      </c>
      <c r="L2276" s="444">
        <f t="shared" ca="1" si="142"/>
        <v>-1300985495.7601037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-1300985495.7601037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-5420772.8990004323</v>
      </c>
      <c r="L2277" s="444">
        <f t="shared" ca="1" si="142"/>
        <v>-1306406268.6591041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-1306406268.6591041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-5443359.4527462674</v>
      </c>
      <c r="L2278" s="444">
        <f t="shared" ca="1" si="142"/>
        <v>-1311849628.1118503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-1311849628.1118503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-5466040.1171327094</v>
      </c>
      <c r="L2279" s="444">
        <f t="shared" ca="1" si="142"/>
        <v>-1317315668.2289829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-1317315668.2289829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-5488815.2842874285</v>
      </c>
      <c r="L2280" s="444">
        <f t="shared" ca="1" si="142"/>
        <v>-1322804483.5132704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-1322804483.5132704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-5511685.34797196</v>
      </c>
      <c r="L2281" s="444">
        <f t="shared" ca="1" si="142"/>
        <v>-1328316168.8612423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-1328316168.8612423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-5534650.7035885099</v>
      </c>
      <c r="L2282" s="444">
        <f t="shared" ca="1" si="142"/>
        <v>-1333850819.5648308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-1333850819.5648308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-5557711.748186795</v>
      </c>
      <c r="L2283" s="444">
        <f t="shared" ca="1" si="142"/>
        <v>-1339408531.3130176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-1339408531.3130176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-5580868.8804709064</v>
      </c>
      <c r="L2284" s="444">
        <f t="shared" ca="1" si="142"/>
        <v>-1344989400.1934886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-1344989400.1934886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-5604122.5008062022</v>
      </c>
      <c r="L2285" s="444">
        <f t="shared" ca="1" si="142"/>
        <v>-1350593522.6942947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-1350593522.6942947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-5627473.0112262275</v>
      </c>
      <c r="L2286" s="444">
        <f t="shared" ca="1" si="142"/>
        <v>-1356220995.7055209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-1356220995.7055209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-5650920.8154396703</v>
      </c>
      <c r="L2287" s="444">
        <f t="shared" ca="1" si="142"/>
        <v>-1361871916.5209606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-1361871916.5209606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-5674466.3188373353</v>
      </c>
      <c r="L2288" s="444">
        <f t="shared" ca="1" si="142"/>
        <v>-1367546382.839798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-1367546382.839798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-5698109.9284991585</v>
      </c>
      <c r="L2289" s="444">
        <f t="shared" ca="1" si="142"/>
        <v>-1373244492.7682972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-1373244492.7682972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-5721852.0532012386</v>
      </c>
      <c r="L2290" s="444">
        <f t="shared" ca="1" si="142"/>
        <v>-1378966344.8214984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-1378966344.8214984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-5745693.10342291</v>
      </c>
      <c r="L2291" s="444">
        <f t="shared" ca="1" si="142"/>
        <v>-1384712037.9249213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-1384712037.9249213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-5769633.4913538387</v>
      </c>
      <c r="L2292" s="444">
        <f t="shared" ca="1" si="142"/>
        <v>-1390481671.416275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-1390481671.416275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-5793673.6309011457</v>
      </c>
      <c r="L2293" s="444">
        <f t="shared" ca="1" si="142"/>
        <v>-1396275345.0471761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-1396275345.0471761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-5817813.9376965668</v>
      </c>
      <c r="L2294" s="444">
        <f t="shared" ca="1" si="142"/>
        <v>-1402093158.9848726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-1402093158.9848726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-5842054.8291036356</v>
      </c>
      <c r="L2295" s="444">
        <f t="shared" ca="1" si="142"/>
        <v>-1407935213.8139763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-1407935213.8139763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-5866396.7242249008</v>
      </c>
      <c r="L2296" s="444">
        <f t="shared" ca="1" si="142"/>
        <v>-1413801610.5382011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-1413801610.5382011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-5890840.0439091716</v>
      </c>
      <c r="L2297" s="444">
        <f t="shared" ca="1" si="142"/>
        <v>-1419692450.5821102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-1419692450.5821102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-5915385.2107587922</v>
      </c>
      <c r="L2298" s="444">
        <f t="shared" ca="1" si="142"/>
        <v>-1425607835.7928689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-1425607835.7928689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-5940032.6491369531</v>
      </c>
      <c r="L2299" s="444">
        <f t="shared" ca="1" si="142"/>
        <v>-1431547868.4420059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-1431547868.4420059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-5964782.7851750245</v>
      </c>
      <c r="L2300" s="444">
        <f t="shared" ca="1" si="142"/>
        <v>-1437512651.227181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-1437512651.227181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-5989636.0467799203</v>
      </c>
      <c r="L2301" s="444">
        <f t="shared" ca="1" si="142"/>
        <v>-1443502287.2739608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-1443502287.2739608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-6014592.8636415033</v>
      </c>
      <c r="L2302" s="444">
        <f t="shared" ca="1" si="142"/>
        <v>-1449516880.1376023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-1449516880.1376023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-6039653.6672400096</v>
      </c>
      <c r="L2303" s="444">
        <f t="shared" ref="L2303:L2557" ca="1" si="147">I2303-J2303+K2303</f>
        <v>-1455556533.8048422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-1455556533.8048422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-6064818.8908535093</v>
      </c>
      <c r="L2304" s="444">
        <f t="shared" ca="1" si="147"/>
        <v>-1461621352.6956956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-1461621352.6956956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-6090088.9695653981</v>
      </c>
      <c r="L2305" s="444">
        <f t="shared" ca="1" si="147"/>
        <v>-1467711441.665261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-1467711441.665261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-6115464.3402719209</v>
      </c>
      <c r="L2306" s="444">
        <f t="shared" ca="1" si="147"/>
        <v>-1473826906.005533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-1473826906.005533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-6140945.4416897204</v>
      </c>
      <c r="L2307" s="444">
        <f t="shared" ca="1" si="147"/>
        <v>-1479967851.4472227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-1479967851.4472227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-6166532.7143634278</v>
      </c>
      <c r="L2308" s="444">
        <f t="shared" ca="1" si="147"/>
        <v>-1486134384.161586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-1486134384.161586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-6192226.6006732751</v>
      </c>
      <c r="L2309" s="444">
        <f t="shared" ca="1" si="147"/>
        <v>-1492326610.7622592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-1492326610.7622592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-6218027.544842747</v>
      </c>
      <c r="L2310" s="444">
        <f t="shared" ca="1" si="147"/>
        <v>-1498544638.307102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-1498544638.307102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-6243935.9929462578</v>
      </c>
      <c r="L2311" s="444">
        <f t="shared" ca="1" si="147"/>
        <v>-1504788574.3000481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-1504788574.3000481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-6269952.3929168675</v>
      </c>
      <c r="L2312" s="444">
        <f t="shared" ca="1" si="147"/>
        <v>-1511058526.692965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-1511058526.692965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-6296077.1945540207</v>
      </c>
      <c r="L2313" s="444">
        <f t="shared" ca="1" si="147"/>
        <v>-1517354603.8875191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-1517354603.8875191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-6322310.8495313292</v>
      </c>
      <c r="L2314" s="444">
        <f t="shared" ca="1" si="147"/>
        <v>-1523676914.7370505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-1523676914.7370505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-6348653.8114043772</v>
      </c>
      <c r="L2315" s="444">
        <f t="shared" ca="1" si="147"/>
        <v>-1530025568.548455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-1530025568.548455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-6375106.5356185623</v>
      </c>
      <c r="L2316" s="444">
        <f t="shared" ca="1" si="147"/>
        <v>-1536400675.0840735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-1536400675.0840735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-6401669.4795169728</v>
      </c>
      <c r="L2317" s="444">
        <f t="shared" ca="1" si="147"/>
        <v>-1542802344.5635905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-1542802344.5635905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-6428343.1023482941</v>
      </c>
      <c r="L2318" s="444">
        <f t="shared" ca="1" si="147"/>
        <v>-1549230687.6659389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-1549230687.6659389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-6455127.865274745</v>
      </c>
      <c r="L2319" s="444">
        <f t="shared" ca="1" si="147"/>
        <v>-1555685815.5312135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-1555685815.5312135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-6482024.2313800566</v>
      </c>
      <c r="L2320" s="444">
        <f t="shared" ca="1" si="147"/>
        <v>-1562167839.7625935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-1562167839.7625935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-6509032.6656774729</v>
      </c>
      <c r="L2321" s="444">
        <f t="shared" ca="1" si="147"/>
        <v>-1568676872.4282711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-1568676872.4282711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-6536153.6351177962</v>
      </c>
      <c r="L2322" s="444">
        <f t="shared" ca="1" si="147"/>
        <v>-1575213026.0633888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-1575213026.0633888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-6563387.6085974537</v>
      </c>
      <c r="L2323" s="444">
        <f t="shared" ca="1" si="147"/>
        <v>-1581776413.6719863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-1581776413.6719863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-6590735.0569666093</v>
      </c>
      <c r="L2324" s="444">
        <f t="shared" ca="1" si="147"/>
        <v>-1588367148.7289529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-1588367148.7289529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-6618196.4530373039</v>
      </c>
      <c r="L2325" s="444">
        <f t="shared" ca="1" si="147"/>
        <v>-1594985345.1819901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-1594985345.1819901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-6645772.2715916252</v>
      </c>
      <c r="L2326" s="444">
        <f t="shared" ca="1" si="147"/>
        <v>-1601631117.4535818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-1601631117.4535818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-6673462.9893899243</v>
      </c>
      <c r="L2327" s="444">
        <f t="shared" ca="1" si="147"/>
        <v>-1608304580.4429717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-1608304580.4429717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-6701269.0851790486</v>
      </c>
      <c r="L2328" s="444">
        <f t="shared" ca="1" si="147"/>
        <v>-1615005849.5281508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-1615005849.5281508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-6729191.0397006283</v>
      </c>
      <c r="L2329" s="444">
        <f t="shared" ca="1" si="147"/>
        <v>-1621735040.5678515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-1621735040.5678515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-6757229.3356993813</v>
      </c>
      <c r="L2330" s="444">
        <f t="shared" ca="1" si="147"/>
        <v>-1628492269.9035509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-1628492269.9035509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-6785384.4579314617</v>
      </c>
      <c r="L2331" s="444">
        <f t="shared" ca="1" si="147"/>
        <v>-1635277654.3614824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-1635277654.3614824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-6813656.8931728434</v>
      </c>
      <c r="L2332" s="444">
        <f t="shared" ca="1" si="147"/>
        <v>-1642091311.2546551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-1642091311.2546551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-6842047.1302277297</v>
      </c>
      <c r="L2333" s="444">
        <f t="shared" ca="1" si="147"/>
        <v>-1648933358.3848829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-1648933358.3848829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-6870555.659937012</v>
      </c>
      <c r="L2334" s="444">
        <f t="shared" ca="1" si="147"/>
        <v>-1655803914.0448198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-1655803914.0448198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-6899182.9751867494</v>
      </c>
      <c r="L2335" s="444">
        <f t="shared" ca="1" si="147"/>
        <v>-1662703097.0200067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-1662703097.0200067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-6927929.5709166946</v>
      </c>
      <c r="L2336" s="444">
        <f t="shared" ca="1" si="147"/>
        <v>-1669631026.5909233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-1669631026.5909233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-6956795.9441288467</v>
      </c>
      <c r="L2337" s="444">
        <f t="shared" ca="1" si="147"/>
        <v>-1676587822.5350521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-1676587822.5350521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-6985782.5938960509</v>
      </c>
      <c r="L2338" s="444">
        <f t="shared" ca="1" si="147"/>
        <v>-1683573605.1289482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-1683573605.1289482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-7014890.0213706177</v>
      </c>
      <c r="L2339" s="444">
        <f t="shared" ca="1" si="147"/>
        <v>-1690588495.1503189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-1690588495.1503189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-7044118.7297929944</v>
      </c>
      <c r="L2340" s="444">
        <f t="shared" ca="1" si="147"/>
        <v>-1697632613.8801119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-1697632613.8801119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-7073469.2245004661</v>
      </c>
      <c r="L2341" s="444">
        <f t="shared" ca="1" si="147"/>
        <v>-1704706083.1046124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-1704706083.1046124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-7102942.0129358843</v>
      </c>
      <c r="L2342" s="444">
        <f t="shared" ca="1" si="147"/>
        <v>-1711809025.1175482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-1711809025.1175482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-7132537.6046564505</v>
      </c>
      <c r="L2343" s="444">
        <f t="shared" ca="1" si="147"/>
        <v>-1718941562.7222047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-1718941562.7222047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-7162256.511342519</v>
      </c>
      <c r="L2344" s="444">
        <f t="shared" ca="1" si="147"/>
        <v>-1726103819.2335472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-1726103819.2335472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-7192099.2468064474</v>
      </c>
      <c r="L2345" s="444">
        <f t="shared" ca="1" si="147"/>
        <v>-1733295918.4803536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-1733295918.4803536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-7222066.3270014729</v>
      </c>
      <c r="L2346" s="444">
        <f t="shared" ca="1" si="147"/>
        <v>-1740517984.8073552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-1740517984.8073552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-7252158.2700306475</v>
      </c>
      <c r="L2347" s="444">
        <f t="shared" ca="1" si="147"/>
        <v>-1747770143.0773859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-1747770143.0773859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-7282375.5961557757</v>
      </c>
      <c r="L2348" s="444">
        <f t="shared" ca="1" si="147"/>
        <v>-1755052518.6735418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-1755052518.6735418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-7312718.8278064243</v>
      </c>
      <c r="L2349" s="444">
        <f t="shared" ca="1" si="147"/>
        <v>-1762365237.5013483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-1762365237.5013483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-7343188.4895889517</v>
      </c>
      <c r="L2350" s="444">
        <f t="shared" ca="1" si="147"/>
        <v>-1769708425.9909372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-1769708425.9909372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-7373785.108295572</v>
      </c>
      <c r="L2351" s="444">
        <f t="shared" ca="1" si="147"/>
        <v>-1777082211.0992329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-1777082211.0992329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-7404509.2129134694</v>
      </c>
      <c r="L2352" s="444">
        <f t="shared" ca="1" si="147"/>
        <v>-1784486720.3121464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-1784486720.3121464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-7435361.3346339446</v>
      </c>
      <c r="L2353" s="444">
        <f t="shared" ca="1" si="147"/>
        <v>-1791922081.6467803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-1791922081.6467803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-7466342.0068615852</v>
      </c>
      <c r="L2354" s="444">
        <f t="shared" ca="1" si="147"/>
        <v>-1799388423.6536419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-1799388423.6536419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-7497451.7652235087</v>
      </c>
      <c r="L2355" s="444">
        <f t="shared" ca="1" si="147"/>
        <v>-1806885875.4188654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-1806885875.4188654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-7528691.1475786055</v>
      </c>
      <c r="L2356" s="444">
        <f t="shared" ca="1" si="147"/>
        <v>-1814414566.5664442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-1814414566.5664442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-7560060.6940268502</v>
      </c>
      <c r="L2357" s="444">
        <f t="shared" ca="1" si="147"/>
        <v>-1821974627.2604711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-1821974627.2604711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-7591560.9469186282</v>
      </c>
      <c r="L2358" s="444">
        <f t="shared" ca="1" si="147"/>
        <v>-1829566188.2073898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-1829566188.2073898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-7623192.4508641232</v>
      </c>
      <c r="L2359" s="444">
        <f t="shared" ca="1" si="147"/>
        <v>-1837189380.6582539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-1837189380.6582539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-7654955.7527427245</v>
      </c>
      <c r="L2360" s="444">
        <f t="shared" ca="1" si="147"/>
        <v>-1844844336.4109967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-1844844336.4109967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-7686851.4017124856</v>
      </c>
      <c r="L2361" s="444">
        <f t="shared" ca="1" si="147"/>
        <v>-1852531187.8127091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-1852531187.8127091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-7718879.9492196208</v>
      </c>
      <c r="L2362" s="444">
        <f t="shared" ca="1" si="147"/>
        <v>-1860250067.7619288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-1860250067.7619288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-7751041.9490080373</v>
      </c>
      <c r="L2363" s="444">
        <f t="shared" ca="1" si="147"/>
        <v>-1868001109.7109368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-1868001109.7109368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-7783337.9571289029</v>
      </c>
      <c r="L2364" s="444">
        <f t="shared" ca="1" si="147"/>
        <v>-1875784447.6680658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-1875784447.6680658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-7815768.5319502736</v>
      </c>
      <c r="L2365" s="444">
        <f t="shared" ca="1" si="147"/>
        <v>-1883600216.200016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-1883600216.200016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-7848334.234166733</v>
      </c>
      <c r="L2366" s="444">
        <f t="shared" ca="1" si="147"/>
        <v>-1891448550.4341826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-1891448550.4341826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-7881035.6268090941</v>
      </c>
      <c r="L2367" s="444">
        <f t="shared" ca="1" si="147"/>
        <v>-1899329586.0609918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-1899329586.0609918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-7913873.2752541322</v>
      </c>
      <c r="L2368" s="444">
        <f t="shared" ca="1" si="147"/>
        <v>-1907243459.336246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-1907243459.336246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-7946847.7472343585</v>
      </c>
      <c r="L2369" s="444">
        <f t="shared" ca="1" si="147"/>
        <v>-1915190307.0834804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-1915190307.0834804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-7979959.6128478348</v>
      </c>
      <c r="L2370" s="444">
        <f t="shared" ca="1" si="147"/>
        <v>-1923170266.6963282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-1923170266.6963282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-8013209.4445680352</v>
      </c>
      <c r="L2371" s="444">
        <f t="shared" ca="1" si="147"/>
        <v>-1931183476.1408961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-1931183476.1408961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-8046597.817253734</v>
      </c>
      <c r="L2372" s="444">
        <f t="shared" ca="1" si="147"/>
        <v>-1939230073.9581499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-1939230073.9581499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-8080125.3081589574</v>
      </c>
      <c r="L2373" s="444">
        <f t="shared" ca="1" si="147"/>
        <v>-1947310199.2663088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-1947310199.2663088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-8113792.4969429541</v>
      </c>
      <c r="L2374" s="444">
        <f t="shared" ca="1" si="147"/>
        <v>-1955423991.7632518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-1955423991.7632518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-8147599.9656802146</v>
      </c>
      <c r="L2375" s="444">
        <f t="shared" ca="1" si="147"/>
        <v>-1963571591.7289319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-1963571591.7289319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-8181548.2988705486</v>
      </c>
      <c r="L2376" s="444">
        <f t="shared" ca="1" si="147"/>
        <v>-1971753140.0278025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-1971753140.0278025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-8215638.0834491765</v>
      </c>
      <c r="L2377" s="444">
        <f t="shared" ca="1" si="147"/>
        <v>-1979968778.1112516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-1979968778.1112516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-8249869.9087968813</v>
      </c>
      <c r="L2378" s="444">
        <f t="shared" ca="1" si="147"/>
        <v>-1988218648.0200484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-1988218648.0200484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-8284244.3667502021</v>
      </c>
      <c r="L2379" s="444">
        <f t="shared" ca="1" si="147"/>
        <v>-1996502892.3867986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-1996502892.3867986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-8318762.051611661</v>
      </c>
      <c r="L2380" s="444">
        <f t="shared" ca="1" si="147"/>
        <v>-2004821654.4384103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-2004821654.4384103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-8353423.5601600427</v>
      </c>
      <c r="L2381" s="444">
        <f t="shared" ca="1" si="147"/>
        <v>-2013175077.9985704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-2013175077.9985704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-8388229.4916607104</v>
      </c>
      <c r="L2382" s="444">
        <f t="shared" ca="1" si="147"/>
        <v>-2021563307.490231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-2021563307.490231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-8423180.4478759635</v>
      </c>
      <c r="L2383" s="444">
        <f t="shared" ca="1" si="147"/>
        <v>-2029986487.938107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-2029986487.938107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-8458277.0330754444</v>
      </c>
      <c r="L2384" s="444">
        <f t="shared" ca="1" si="147"/>
        <v>-2038444764.9711823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-2038444764.9711823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-8493519.8540465925</v>
      </c>
      <c r="L2385" s="444">
        <f t="shared" ca="1" si="147"/>
        <v>-2046938284.8252289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-2046938284.8252289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-8528909.5201051198</v>
      </c>
      <c r="L2386" s="444">
        <f t="shared" ca="1" si="147"/>
        <v>-2055467194.3453341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-2055467194.3453341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-8564446.6431055572</v>
      </c>
      <c r="L2387" s="444">
        <f t="shared" ca="1" si="147"/>
        <v>-2064031640.9884396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-2064031640.9884396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-8600131.8374518324</v>
      </c>
      <c r="L2388" s="444">
        <f t="shared" ca="1" si="147"/>
        <v>-2072631772.8258915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-2072631772.8258915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-8635965.7201078814</v>
      </c>
      <c r="L2389" s="444">
        <f t="shared" ca="1" si="147"/>
        <v>-2081267738.5459993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-2081267738.5459993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-8671948.9106083307</v>
      </c>
      <c r="L2390" s="444">
        <f t="shared" ca="1" si="147"/>
        <v>-2089939687.4566076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-2089939687.4566076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-8708082.0310691986</v>
      </c>
      <c r="L2391" s="444">
        <f t="shared" ca="1" si="147"/>
        <v>-2098647769.4876769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-2098647769.4876769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-8744365.7061986532</v>
      </c>
      <c r="L2392" s="444">
        <f t="shared" ca="1" si="147"/>
        <v>-2107392135.1938756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-2107392135.1938756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-8780800.5633078143</v>
      </c>
      <c r="L2393" s="444">
        <f t="shared" ca="1" si="147"/>
        <v>-2116172935.7571833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-2116172935.7571833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-8817387.2323215976</v>
      </c>
      <c r="L2394" s="444">
        <f t="shared" ca="1" si="147"/>
        <v>-2124990322.9895048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-2124990322.9895048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-8854126.345789602</v>
      </c>
      <c r="L2395" s="444">
        <f t="shared" ca="1" si="147"/>
        <v>-2133844449.3352945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-2133844449.3352945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-8891018.5388970599</v>
      </c>
      <c r="L2396" s="444">
        <f t="shared" ca="1" si="147"/>
        <v>-2142735467.8741915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-2142735467.8741915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-8928064.4494757988</v>
      </c>
      <c r="L2397" s="444">
        <f t="shared" ca="1" si="147"/>
        <v>-2151663532.3236675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-2151663532.3236675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-8965264.7180152815</v>
      </c>
      <c r="L2398" s="444">
        <f t="shared" ca="1" si="147"/>
        <v>-2160628797.0416827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-2160628797.0416827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-9002619.9876736775</v>
      </c>
      <c r="L2399" s="444">
        <f t="shared" ca="1" si="147"/>
        <v>-2169631417.0293565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-2169631417.0293565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-9040130.9042889848</v>
      </c>
      <c r="L2400" s="444">
        <f t="shared" ca="1" si="147"/>
        <v>-2178671547.9336452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-2178671547.9336452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-9077798.1163901892</v>
      </c>
      <c r="L2401" s="444">
        <f t="shared" ca="1" si="147"/>
        <v>-2187749346.0500355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-2187749346.0500355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-9115622.2752084807</v>
      </c>
      <c r="L2402" s="444">
        <f t="shared" ca="1" si="147"/>
        <v>-2196864968.3252439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-2196864968.3252439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-9153604.0346885156</v>
      </c>
      <c r="L2403" s="444">
        <f t="shared" ca="1" si="147"/>
        <v>-2206018572.3599324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-2206018572.3599324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-9191744.0514997188</v>
      </c>
      <c r="L2404" s="444">
        <f t="shared" ca="1" si="147"/>
        <v>-2215210316.4114323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-2215210316.4114323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-9230042.9850476347</v>
      </c>
      <c r="L2405" s="444">
        <f t="shared" ca="1" si="147"/>
        <v>-2224440359.3964801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-2224440359.3964801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-9268501.4974853341</v>
      </c>
      <c r="L2406" s="444">
        <f t="shared" ca="1" si="147"/>
        <v>-2233708860.8939652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-2233708860.8939652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-9307120.2537248544</v>
      </c>
      <c r="L2407" s="444">
        <f t="shared" ca="1" si="147"/>
        <v>-2243015981.1476903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-2243015981.1476903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-9345899.9214487094</v>
      </c>
      <c r="L2408" s="444">
        <f t="shared" ca="1" si="147"/>
        <v>-2252361881.069139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-2252361881.069139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-9384841.1711214129</v>
      </c>
      <c r="L2409" s="444">
        <f t="shared" ca="1" si="147"/>
        <v>-2261746722.2402606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-2261746722.2402606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-9423944.676001085</v>
      </c>
      <c r="L2410" s="444">
        <f t="shared" ca="1" si="147"/>
        <v>-2271170666.9162617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-2271170666.9162617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-9463211.1121510901</v>
      </c>
      <c r="L2411" s="444">
        <f t="shared" ca="1" si="147"/>
        <v>-2280633878.0284128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-2280633878.0284128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-9502641.1584517192</v>
      </c>
      <c r="L2412" s="444">
        <f t="shared" ca="1" si="147"/>
        <v>-2290136519.1868644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-2290136519.1868644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-9542235.4966119342</v>
      </c>
      <c r="L2413" s="444">
        <f t="shared" ca="1" si="147"/>
        <v>-2299678754.6834764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-2299678754.6834764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-9581994.8111811522</v>
      </c>
      <c r="L2414" s="444">
        <f t="shared" ca="1" si="147"/>
        <v>-2309260749.4946575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-2309260749.4946575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-9621919.7895610724</v>
      </c>
      <c r="L2415" s="444">
        <f t="shared" ca="1" si="147"/>
        <v>-2318882669.2842188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-2318882669.2842188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-9662011.1220175773</v>
      </c>
      <c r="L2416" s="444">
        <f t="shared" ca="1" si="147"/>
        <v>-2328544680.4062362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-2328544680.4062362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-9702269.5016926508</v>
      </c>
      <c r="L2417" s="444">
        <f t="shared" ca="1" si="147"/>
        <v>-2338246949.9079289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-2338246949.9079289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-9742695.6246163696</v>
      </c>
      <c r="L2418" s="444">
        <f t="shared" ca="1" si="147"/>
        <v>-2347989645.5325451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-2347989645.5325451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-9783290.1897189375</v>
      </c>
      <c r="L2419" s="444">
        <f t="shared" ca="1" si="147"/>
        <v>-2357772935.7222638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-2357772935.7222638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-9824053.898842765</v>
      </c>
      <c r="L2420" s="444">
        <f t="shared" ca="1" si="147"/>
        <v>-2367596989.6211066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-2367596989.6211066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-9864987.4567546099</v>
      </c>
      <c r="L2421" s="444">
        <f t="shared" ca="1" si="147"/>
        <v>-2377461977.0778613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-2377461977.0778613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-9906091.5711577553</v>
      </c>
      <c r="L2422" s="444">
        <f t="shared" ca="1" si="147"/>
        <v>-2387368068.6490192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-2387368068.6490192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-9947366.9527042471</v>
      </c>
      <c r="L2423" s="444">
        <f t="shared" ca="1" si="147"/>
        <v>-2397315435.6017237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-2397315435.6017237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-9988814.3150071818</v>
      </c>
      <c r="L2424" s="444">
        <f t="shared" ca="1" si="147"/>
        <v>-2407304249.9167309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-2407304249.9167309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-10030434.374653045</v>
      </c>
      <c r="L2425" s="444">
        <f t="shared" ca="1" si="147"/>
        <v>-2417334684.2913837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-2417334684.2913837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-10072227.8512141</v>
      </c>
      <c r="L2426" s="444">
        <f t="shared" ca="1" si="147"/>
        <v>-2427406912.1425977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-2427406912.1425977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-10114195.467260823</v>
      </c>
      <c r="L2427" s="444">
        <f t="shared" ca="1" si="147"/>
        <v>-2437521107.6098585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-2437521107.6098585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-10156337.948374411</v>
      </c>
      <c r="L2428" s="444">
        <f t="shared" ca="1" si="147"/>
        <v>-2447677445.5582328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-2447677445.5582328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-10198656.023159303</v>
      </c>
      <c r="L2429" s="444">
        <f t="shared" ca="1" si="147"/>
        <v>-2457876101.5813923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-2457876101.5813923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-10241150.423255801</v>
      </c>
      <c r="L2430" s="444">
        <f t="shared" ca="1" si="147"/>
        <v>-2468117252.0046482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-2468117252.0046482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-10283821.883352701</v>
      </c>
      <c r="L2431" s="444">
        <f t="shared" ca="1" si="147"/>
        <v>-2478401073.888001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-2478401073.888001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-10326671.141200004</v>
      </c>
      <c r="L2432" s="444">
        <f t="shared" ca="1" si="147"/>
        <v>-2488727745.029201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-2488727745.029201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-10369698.937621672</v>
      </c>
      <c r="L2433" s="444">
        <f t="shared" ca="1" si="147"/>
        <v>-2499097443.9668226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-2499097443.9668226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-10412906.016528428</v>
      </c>
      <c r="L2434" s="444">
        <f t="shared" ca="1" si="147"/>
        <v>-2509510349.9833512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-2509510349.9833512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-10456293.12493063</v>
      </c>
      <c r="L2435" s="444">
        <f t="shared" ca="1" si="147"/>
        <v>-2519966643.1082821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-2519966643.1082821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-10499861.012951175</v>
      </c>
      <c r="L2436" s="444">
        <f t="shared" ca="1" si="147"/>
        <v>-2530466504.1212335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-2530466504.1212335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-10543610.433838472</v>
      </c>
      <c r="L2437" s="444">
        <f t="shared" ca="1" si="147"/>
        <v>-2541010114.5550718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-2541010114.5550718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-10587542.143979466</v>
      </c>
      <c r="L2438" s="444">
        <f t="shared" ca="1" si="147"/>
        <v>-2551597656.6990514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-2551597656.6990514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-10631656.902912714</v>
      </c>
      <c r="L2439" s="444">
        <f t="shared" ca="1" si="147"/>
        <v>-2562229313.601964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-2562229313.601964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-10675955.473341517</v>
      </c>
      <c r="L2440" s="444">
        <f t="shared" ca="1" si="147"/>
        <v>-2572905269.0753055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-2572905269.0753055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-10720438.621147105</v>
      </c>
      <c r="L2441" s="444">
        <f t="shared" ca="1" si="147"/>
        <v>-2583625707.6964526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-2583625707.6964526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-10765107.115401886</v>
      </c>
      <c r="L2442" s="444">
        <f t="shared" ca="1" si="147"/>
        <v>-2594390814.8118544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-2594390814.8118544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-10809961.728382727</v>
      </c>
      <c r="L2443" s="444">
        <f t="shared" ca="1" si="147"/>
        <v>-2605200776.5402369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-2605200776.5402369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-10855003.235584321</v>
      </c>
      <c r="L2444" s="444">
        <f t="shared" ca="1" si="147"/>
        <v>-2616055779.7758212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-2616055779.7758212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-10900232.415732589</v>
      </c>
      <c r="L2445" s="444">
        <f t="shared" ca="1" si="147"/>
        <v>-2626956012.1915536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-2626956012.1915536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-10945650.05079814</v>
      </c>
      <c r="L2446" s="444">
        <f t="shared" ca="1" si="147"/>
        <v>-2637901662.2423515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-2637901662.2423515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-10991256.926009798</v>
      </c>
      <c r="L2447" s="444">
        <f t="shared" ca="1" si="147"/>
        <v>-2648892919.1683612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-2648892919.1683612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-11037053.829868171</v>
      </c>
      <c r="L2448" s="444">
        <f t="shared" ca="1" si="147"/>
        <v>-2659929972.9982295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-2659929972.9982295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-11083041.554159289</v>
      </c>
      <c r="L2449" s="444">
        <f t="shared" ca="1" si="147"/>
        <v>-2671013014.5523887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-2671013014.5523887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-11129220.893968286</v>
      </c>
      <c r="L2450" s="444">
        <f t="shared" ca="1" si="147"/>
        <v>-2682142235.4463568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-2682142235.4463568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-11175592.647693153</v>
      </c>
      <c r="L2451" s="444">
        <f t="shared" ca="1" si="147"/>
        <v>-2693317828.0940499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-2693317828.0940499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-11222157.617058542</v>
      </c>
      <c r="L2452" s="444">
        <f t="shared" ca="1" si="147"/>
        <v>-2704539985.7111087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-2704539985.7111087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-11268916.607129619</v>
      </c>
      <c r="L2453" s="444">
        <f t="shared" ca="1" si="147"/>
        <v>-2715808902.3182383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-2715808902.3182383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-11315870.426325992</v>
      </c>
      <c r="L2454" s="444">
        <f t="shared" ca="1" si="147"/>
        <v>-2727124772.7445641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-2727124772.7445641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-11363019.886435684</v>
      </c>
      <c r="L2455" s="444">
        <f t="shared" ca="1" si="147"/>
        <v>-2738487792.6309996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-2738487792.6309996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-11410365.802629165</v>
      </c>
      <c r="L2456" s="444">
        <f t="shared" ca="1" si="147"/>
        <v>-2749898158.4336286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-2749898158.4336286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-11457908.993473452</v>
      </c>
      <c r="L2457" s="444">
        <f t="shared" ca="1" si="147"/>
        <v>-2761356067.4271021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-2761356067.4271021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-11505650.280946258</v>
      </c>
      <c r="L2458" s="444">
        <f t="shared" ca="1" si="147"/>
        <v>-2772861717.7080483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-2772861717.7080483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-11553590.490450202</v>
      </c>
      <c r="L2459" s="444">
        <f t="shared" ca="1" si="147"/>
        <v>-2784415308.1984987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-2784415308.1984987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-11601730.450827077</v>
      </c>
      <c r="L2460" s="444">
        <f t="shared" ca="1" si="147"/>
        <v>-2796017038.6493258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-2796017038.6493258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-11650070.994372191</v>
      </c>
      <c r="L2461" s="444">
        <f t="shared" ca="1" si="147"/>
        <v>-2807667109.6436982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-2807667109.6436982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-11698612.956848742</v>
      </c>
      <c r="L2462" s="444">
        <f t="shared" ca="1" si="147"/>
        <v>-2819365722.6005468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-2819365722.6005468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-11747357.177502278</v>
      </c>
      <c r="L2463" s="444">
        <f t="shared" ca="1" si="147"/>
        <v>-2831113079.778049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-2831113079.778049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-11796304.499075204</v>
      </c>
      <c r="L2464" s="444">
        <f t="shared" ca="1" si="147"/>
        <v>-2842909384.2771244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-2842909384.2771244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-11845455.767821351</v>
      </c>
      <c r="L2465" s="444">
        <f t="shared" ca="1" si="147"/>
        <v>-2854754840.0449457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-2854754840.0449457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-11894811.833520606</v>
      </c>
      <c r="L2466" s="444">
        <f t="shared" ca="1" si="147"/>
        <v>-2866649651.8784661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-2866649651.8784661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-11944373.549493609</v>
      </c>
      <c r="L2467" s="444">
        <f t="shared" ca="1" si="147"/>
        <v>-2878594025.4279599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-2878594025.4279599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-11994141.7726165</v>
      </c>
      <c r="L2468" s="444">
        <f t="shared" ca="1" si="147"/>
        <v>-2890588167.2005763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-2890588167.2005763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-12044117.363335734</v>
      </c>
      <c r="L2469" s="444">
        <f t="shared" ca="1" si="147"/>
        <v>-2902632284.5639119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-2902632284.5639119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-12094301.185682965</v>
      </c>
      <c r="L2470" s="444">
        <f t="shared" ca="1" si="147"/>
        <v>-2914726585.7495947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-2914726585.7495947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-12144694.107289977</v>
      </c>
      <c r="L2471" s="444">
        <f t="shared" ca="1" si="147"/>
        <v>-2926871279.8568845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-2926871279.8568845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-12195296.999403685</v>
      </c>
      <c r="L2472" s="444">
        <f t="shared" ca="1" si="147"/>
        <v>-2939066576.856288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-2939066576.856288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-12246110.736901199</v>
      </c>
      <c r="L2473" s="444">
        <f t="shared" ca="1" si="147"/>
        <v>-2951312687.5931892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-2951312687.5931892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-12297136.198304955</v>
      </c>
      <c r="L2474" s="444">
        <f t="shared" ca="1" si="147"/>
        <v>-2963609823.7914944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-2963609823.7914944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-12348374.265797893</v>
      </c>
      <c r="L2475" s="444">
        <f t="shared" ca="1" si="147"/>
        <v>-2975958198.0572925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-2975958198.0572925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-12399825.825238718</v>
      </c>
      <c r="L2476" s="444">
        <f t="shared" ca="1" si="147"/>
        <v>-2988358023.8825312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-2988358023.8825312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-12451491.766177213</v>
      </c>
      <c r="L2477" s="444">
        <f t="shared" ca="1" si="147"/>
        <v>-3000809515.6487083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-3000809515.6487083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-12503372.981869617</v>
      </c>
      <c r="L2478" s="444">
        <f t="shared" ca="1" si="147"/>
        <v>-3013312888.630578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-3013312888.630578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-12555470.369294075</v>
      </c>
      <c r="L2479" s="444">
        <f t="shared" ca="1" si="147"/>
        <v>-3025868358.9998722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-3025868358.9998722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-12607784.829166135</v>
      </c>
      <c r="L2480" s="444">
        <f t="shared" ca="1" si="147"/>
        <v>-3038476143.8290381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-3038476143.8290381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-12660317.265954325</v>
      </c>
      <c r="L2481" s="444">
        <f t="shared" ca="1" si="147"/>
        <v>-3051136461.0949926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-3051136461.0949926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-12713068.587895803</v>
      </c>
      <c r="L2482" s="444">
        <f t="shared" ca="1" si="147"/>
        <v>-3063849529.6828885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-3063849529.6828885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-12766039.707012035</v>
      </c>
      <c r="L2483" s="444">
        <f t="shared" ca="1" si="147"/>
        <v>-3076615569.3899007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-3076615569.3899007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-12819231.539124586</v>
      </c>
      <c r="L2484" s="444">
        <f t="shared" ca="1" si="147"/>
        <v>-3089434800.9290252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-3089434800.9290252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-12872645.003870938</v>
      </c>
      <c r="L2485" s="444">
        <f t="shared" ca="1" si="147"/>
        <v>-3102307445.9328961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-3102307445.9328961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-12926281.024720401</v>
      </c>
      <c r="L2486" s="444">
        <f t="shared" ca="1" si="147"/>
        <v>-3115233726.9576163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-3115233726.9576163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-12980140.528990068</v>
      </c>
      <c r="L2487" s="444">
        <f t="shared" ca="1" si="147"/>
        <v>-3128213867.4866066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-3128213867.4866066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-13034224.447860861</v>
      </c>
      <c r="L2488" s="444">
        <f t="shared" ca="1" si="147"/>
        <v>-3141248091.9344673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-3141248091.9344673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-13088533.716393614</v>
      </c>
      <c r="L2489" s="444">
        <f t="shared" ca="1" si="147"/>
        <v>-3154336625.6508608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-3154336625.6508608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-13143069.273545254</v>
      </c>
      <c r="L2490" s="444">
        <f t="shared" ca="1" si="147"/>
        <v>-3167479694.9244061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-3167479694.9244061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-13197832.062185025</v>
      </c>
      <c r="L2491" s="444">
        <f t="shared" ca="1" si="147"/>
        <v>-3180677526.9865909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-3180677526.9865909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-13252823.029110795</v>
      </c>
      <c r="L2492" s="444">
        <f t="shared" ca="1" si="147"/>
        <v>-3193930350.0157018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-3193930350.0157018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-13308043.125065424</v>
      </c>
      <c r="L2493" s="444">
        <f t="shared" ca="1" si="147"/>
        <v>-3207238393.1407671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-3207238393.1407671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-13363493.304753195</v>
      </c>
      <c r="L2494" s="444">
        <f t="shared" ca="1" si="147"/>
        <v>-3220601886.4455204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-3220601886.4455204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-13419174.526856335</v>
      </c>
      <c r="L2495" s="444">
        <f t="shared" ca="1" si="147"/>
        <v>-3234021060.9723768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-3234021060.9723768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-13475087.75405157</v>
      </c>
      <c r="L2496" s="444">
        <f t="shared" ca="1" si="147"/>
        <v>-3247496148.7264285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-3247496148.7264285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-13531233.953026785</v>
      </c>
      <c r="L2497" s="444">
        <f t="shared" ca="1" si="147"/>
        <v>-3261027382.6794553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-3261027382.6794553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-13587614.094497731</v>
      </c>
      <c r="L2498" s="444">
        <f t="shared" ca="1" si="147"/>
        <v>-3274614996.773953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-3274614996.773953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-13644229.153224804</v>
      </c>
      <c r="L2499" s="444">
        <f t="shared" ca="1" si="147"/>
        <v>-3288259225.9271779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-3288259225.9271779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-13701080.108029908</v>
      </c>
      <c r="L2500" s="444">
        <f t="shared" ca="1" si="147"/>
        <v>-3301960306.0352077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-3301960306.0352077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-13758167.941813365</v>
      </c>
      <c r="L2501" s="444">
        <f t="shared" ca="1" si="147"/>
        <v>-3315718473.9770212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-3315718473.9770212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-13815493.641570922</v>
      </c>
      <c r="L2502" s="444">
        <f t="shared" ca="1" si="147"/>
        <v>-3329533967.6185923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-3329533967.6185923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-13873058.198410802</v>
      </c>
      <c r="L2503" s="444">
        <f t="shared" ca="1" si="147"/>
        <v>-3343407025.8170033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-3343407025.8170033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-13930862.607570847</v>
      </c>
      <c r="L2504" s="444">
        <f t="shared" ca="1" si="147"/>
        <v>-3357337888.4245739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-3357337888.4245739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-13988907.868435722</v>
      </c>
      <c r="L2505" s="444">
        <f t="shared" ca="1" si="147"/>
        <v>-3371326796.2930098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-3371326796.2930098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-14047194.984554209</v>
      </c>
      <c r="L2506" s="444">
        <f t="shared" ca="1" si="147"/>
        <v>-3385373991.277564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-3385373991.277564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-14105724.963656517</v>
      </c>
      <c r="L2507" s="444">
        <f t="shared" ca="1" si="147"/>
        <v>-3399479716.2412205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-3399479716.2412205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-14164498.817671753</v>
      </c>
      <c r="L2508" s="444">
        <f t="shared" ca="1" si="147"/>
        <v>-3413644215.0588923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-3413644215.0588923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-14223517.562745385</v>
      </c>
      <c r="L2509" s="444">
        <f t="shared" ca="1" si="147"/>
        <v>-3427867732.6216378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-3427867732.6216378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-14282782.219256824</v>
      </c>
      <c r="L2510" s="444">
        <f t="shared" ca="1" si="147"/>
        <v>-3442150514.8408947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-3442150514.8408947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-14342293.81183706</v>
      </c>
      <c r="L2511" s="444">
        <f t="shared" ca="1" si="147"/>
        <v>-3456492808.6527319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-3456492808.6527319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-14402053.369386381</v>
      </c>
      <c r="L2512" s="444">
        <f t="shared" ca="1" si="147"/>
        <v>-3470894862.0221181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-3470894862.0221181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-14462061.925092157</v>
      </c>
      <c r="L2513" s="444">
        <f t="shared" ca="1" si="147"/>
        <v>-3485356923.9472103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-3485356923.9472103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-14522320.51644671</v>
      </c>
      <c r="L2514" s="444">
        <f t="shared" ca="1" si="147"/>
        <v>-3499879244.4636569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-3499879244.4636569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-14582830.185265239</v>
      </c>
      <c r="L2515" s="444">
        <f t="shared" ca="1" si="147"/>
        <v>-3514462074.648922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-3514462074.648922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-14643591.977703843</v>
      </c>
      <c r="L2516" s="444">
        <f t="shared" ca="1" si="147"/>
        <v>-3529105666.626626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-3529105666.626626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-14704606.944277607</v>
      </c>
      <c r="L2517" s="444">
        <f t="shared" ca="1" si="147"/>
        <v>-3543810273.5709038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-3543810273.5709038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-14765876.139878765</v>
      </c>
      <c r="L2518" s="444">
        <f t="shared" ca="1" si="147"/>
        <v>-3558576149.7107825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-3558576149.7107825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-14827400.623794926</v>
      </c>
      <c r="L2519" s="444">
        <f t="shared" ca="1" si="147"/>
        <v>-3573403550.3345776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-3573403550.3345776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-14889181.459727407</v>
      </c>
      <c r="L2520" s="444">
        <f t="shared" ca="1" si="147"/>
        <v>-3588292731.7943048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-3588292731.7943048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-14951219.715809604</v>
      </c>
      <c r="L2521" s="444">
        <f t="shared" ca="1" si="147"/>
        <v>-3603243951.5101147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-3603243951.5101147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-15013516.46462548</v>
      </c>
      <c r="L2522" s="444">
        <f t="shared" ca="1" si="147"/>
        <v>-3618257467.97474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-3618257467.97474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-15076072.783228083</v>
      </c>
      <c r="L2523" s="444">
        <f t="shared" ca="1" si="147"/>
        <v>-3633333540.7579679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-3633333540.7579679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-15138889.753158197</v>
      </c>
      <c r="L2524" s="444">
        <f t="shared" ca="1" si="147"/>
        <v>-3648472430.511126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-3648472430.511126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-15201968.460463027</v>
      </c>
      <c r="L2525" s="444">
        <f t="shared" ca="1" si="147"/>
        <v>-3663674398.9715891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-3663674398.9715891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-15265309.995714955</v>
      </c>
      <c r="L2526" s="444">
        <f t="shared" ca="1" si="147"/>
        <v>-3678939708.9673042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-3678939708.9673042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-15328915.454030434</v>
      </c>
      <c r="L2527" s="444">
        <f t="shared" ca="1" si="147"/>
        <v>-3694268624.4213347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-3694268624.4213347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-15392785.935088895</v>
      </c>
      <c r="L2528" s="444">
        <f t="shared" ca="1" si="147"/>
        <v>-3709661410.3564239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-3709661410.3564239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-15456922.543151766</v>
      </c>
      <c r="L2529" s="444">
        <f t="shared" ca="1" si="147"/>
        <v>-3725118332.8995757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-3725118332.8995757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-15521326.387081565</v>
      </c>
      <c r="L2530" s="444">
        <f t="shared" ca="1" si="147"/>
        <v>-3740639659.2866573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-3740639659.2866573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-15585998.58036107</v>
      </c>
      <c r="L2531" s="444">
        <f t="shared" ca="1" si="147"/>
        <v>-3756225657.8670182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-3756225657.8670182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-15650940.241112575</v>
      </c>
      <c r="L2532" s="444">
        <f t="shared" ca="1" si="147"/>
        <v>-3771876598.1081309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-3771876598.1081309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-15716152.492117211</v>
      </c>
      <c r="L2533" s="444">
        <f t="shared" ca="1" si="147"/>
        <v>-3787592750.6002483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-3787592750.6002483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-15781636.460834367</v>
      </c>
      <c r="L2534" s="444">
        <f t="shared" ca="1" si="147"/>
        <v>-3803374387.0610828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-3803374387.0610828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-15847393.279421179</v>
      </c>
      <c r="L2535" s="444">
        <f t="shared" ca="1" si="147"/>
        <v>-3819221780.3405042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-3819221780.3405042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-15913424.0847521</v>
      </c>
      <c r="L2536" s="444">
        <f t="shared" ca="1" si="147"/>
        <v>-3835135204.4252563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-3835135204.4252563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-15979730.01843857</v>
      </c>
      <c r="L2537" s="444">
        <f t="shared" ca="1" si="147"/>
        <v>-3851114934.4436946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-3851114934.4436946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-16046312.226848727</v>
      </c>
      <c r="L2538" s="444">
        <f t="shared" ca="1" si="147"/>
        <v>-3867161246.6705432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-3867161246.6705432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-16113171.861127265</v>
      </c>
      <c r="L2539" s="444">
        <f t="shared" ca="1" si="147"/>
        <v>-3883274418.5316706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-3883274418.5316706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-16180310.077215293</v>
      </c>
      <c r="L2540" s="444">
        <f t="shared" ca="1" si="147"/>
        <v>-3899454728.6088858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-3899454728.6088858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-16247728.035870356</v>
      </c>
      <c r="L2541" s="444">
        <f t="shared" ca="1" si="147"/>
        <v>-3915702456.6447563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-3915702456.6447563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-16315426.902686484</v>
      </c>
      <c r="L2542" s="444">
        <f t="shared" ca="1" si="147"/>
        <v>-3932017883.5474429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-3932017883.5474429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-16383407.848114345</v>
      </c>
      <c r="L2543" s="444">
        <f t="shared" ca="1" si="147"/>
        <v>-3948401291.3955574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-3948401291.3955574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-16451672.047481487</v>
      </c>
      <c r="L2544" s="444">
        <f t="shared" ca="1" si="147"/>
        <v>-3964852963.4430389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-3964852963.4430389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-16520220.681012662</v>
      </c>
      <c r="L2545" s="444">
        <f t="shared" ca="1" si="147"/>
        <v>-3981373184.1240516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-3981373184.1240516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-16589054.933850212</v>
      </c>
      <c r="L2546" s="444">
        <f t="shared" ca="1" si="147"/>
        <v>-3997962239.0579019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-3997962239.0579019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-16658175.996074591</v>
      </c>
      <c r="L2547" s="444">
        <f t="shared" ca="1" si="147"/>
        <v>-4014620415.0539765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-4014620415.0539765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-16727585.062724901</v>
      </c>
      <c r="L2548" s="444">
        <f t="shared" ca="1" si="147"/>
        <v>-4031348000.1167016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-4031348000.1167016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-16797283.333819587</v>
      </c>
      <c r="L2549" s="444">
        <f t="shared" ca="1" si="147"/>
        <v>-4048145283.450521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-4048145283.450521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-16867272.014377169</v>
      </c>
      <c r="L2550" s="444">
        <f t="shared" ca="1" si="147"/>
        <v>-4065012555.4648981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-4065012555.4648981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-16937552.314437076</v>
      </c>
      <c r="L2551" s="444">
        <f t="shared" ca="1" si="147"/>
        <v>-4081950107.779335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-4081950107.779335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-17008125.449080564</v>
      </c>
      <c r="L2552" s="444">
        <f t="shared" ca="1" si="147"/>
        <v>-4098958233.2284155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-4098958233.2284155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-17078992.638451733</v>
      </c>
      <c r="L2553" s="444">
        <f t="shared" ca="1" si="147"/>
        <v>-4116037225.8668671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-4116037225.8668671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-17150155.107778613</v>
      </c>
      <c r="L2554" s="444">
        <f t="shared" ca="1" si="147"/>
        <v>-4133187380.9746456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-4133187380.9746456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-17221614.087394357</v>
      </c>
      <c r="L2555" s="444">
        <f t="shared" ca="1" si="147"/>
        <v>-4150408995.0620399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-4150408995.0620399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-17293370.812758498</v>
      </c>
      <c r="L2556" s="444">
        <f t="shared" ca="1" si="147"/>
        <v>-4167702365.8747983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-4167702365.8747983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-17365426.524478327</v>
      </c>
      <c r="L2557" s="444">
        <f t="shared" ca="1" si="147"/>
        <v>-4185067792.3992767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-4185067792.3992767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-17437782.46833032</v>
      </c>
      <c r="L2558" s="444">
        <f t="shared" ref="L2558:L2812" ca="1" si="152">I2558-J2558+K2558</f>
        <v>-4202505574.8676071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-4202505574.8676071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-17510439.895281695</v>
      </c>
      <c r="L2559" s="444">
        <f t="shared" ca="1" si="152"/>
        <v>-4220016014.7628889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-4220016014.7628889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-17583400.061512038</v>
      </c>
      <c r="L2560" s="444">
        <f t="shared" ca="1" si="152"/>
        <v>-4237599414.8244009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-4237599414.8244009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-17656664.228435002</v>
      </c>
      <c r="L2561" s="444">
        <f t="shared" ca="1" si="152"/>
        <v>-4255256079.0528359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-4255256079.0528359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-17730233.662720148</v>
      </c>
      <c r="L2562" s="444">
        <f t="shared" ca="1" si="152"/>
        <v>-4272986312.7155561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-4272986312.7155561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-17804109.636314817</v>
      </c>
      <c r="L2563" s="444">
        <f t="shared" ca="1" si="152"/>
        <v>-4290790422.351871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-4290790422.351871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-17878293.42646613</v>
      </c>
      <c r="L2564" s="444">
        <f t="shared" ca="1" si="152"/>
        <v>-4308668715.7783375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-4308668715.7783375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-17952786.315743074</v>
      </c>
      <c r="L2565" s="444">
        <f t="shared" ca="1" si="152"/>
        <v>-4326621502.0940809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-4326621502.0940809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-18027589.59205867</v>
      </c>
      <c r="L2566" s="444">
        <f t="shared" ca="1" si="152"/>
        <v>-4344649091.6861401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-4344649091.6861401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-18102704.548692249</v>
      </c>
      <c r="L2567" s="444">
        <f t="shared" ca="1" si="152"/>
        <v>-4362751796.2348328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-4362751796.2348328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-18178132.484311804</v>
      </c>
      <c r="L2568" s="444">
        <f t="shared" ca="1" si="152"/>
        <v>-4380929928.7191448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-4380929928.7191448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-18253874.702996437</v>
      </c>
      <c r="L2569" s="444">
        <f t="shared" ca="1" si="152"/>
        <v>-4399183803.4221411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-4399183803.4221411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-18329932.514258921</v>
      </c>
      <c r="L2570" s="444">
        <f t="shared" ca="1" si="152"/>
        <v>-4417513735.9364004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-4417513735.9364004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-18406307.233068336</v>
      </c>
      <c r="L2571" s="444">
        <f t="shared" ca="1" si="152"/>
        <v>-4435920043.1694689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-4435920043.1694689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-18483000.179872788</v>
      </c>
      <c r="L2572" s="444">
        <f t="shared" ca="1" si="152"/>
        <v>-4454403043.3493414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-4454403043.3493414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-18560012.680622257</v>
      </c>
      <c r="L2573" s="444">
        <f t="shared" ca="1" si="152"/>
        <v>-4472963056.0299635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-4472963056.0299635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-18637346.066791516</v>
      </c>
      <c r="L2574" s="444">
        <f t="shared" ca="1" si="152"/>
        <v>-4491600402.096755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-4491600402.096755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-18715001.675403144</v>
      </c>
      <c r="L2575" s="444">
        <f t="shared" ca="1" si="152"/>
        <v>-4510315403.7721586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-4510315403.7721586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-18792980.84905066</v>
      </c>
      <c r="L2576" s="444">
        <f t="shared" ca="1" si="152"/>
        <v>-4529108384.6212091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-4529108384.6212091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-18871284.935921706</v>
      </c>
      <c r="L2577" s="444">
        <f t="shared" ca="1" si="152"/>
        <v>-4547979669.5571308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-4547979669.5571308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-18949915.289821379</v>
      </c>
      <c r="L2578" s="444">
        <f t="shared" ca="1" si="152"/>
        <v>-4566929584.8469524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-4566929584.8469524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-19028873.270195633</v>
      </c>
      <c r="L2579" s="444">
        <f t="shared" ca="1" si="152"/>
        <v>-4585958458.1171484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-4585958458.1171484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-19108160.242154785</v>
      </c>
      <c r="L2580" s="444">
        <f t="shared" ca="1" si="152"/>
        <v>-4605066618.3593035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-4605066618.3593035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-19187777.576497097</v>
      </c>
      <c r="L2581" s="444">
        <f t="shared" ca="1" si="152"/>
        <v>-4624254395.9358006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-4624254395.9358006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-19267726.6497325</v>
      </c>
      <c r="L2582" s="444">
        <f t="shared" ca="1" si="152"/>
        <v>-4643522122.5855331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-4643522122.5855331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-19348008.844106387</v>
      </c>
      <c r="L2583" s="444">
        <f t="shared" ca="1" si="152"/>
        <v>-4662870131.4296398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-4662870131.4296398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-19428625.5476235</v>
      </c>
      <c r="L2584" s="444">
        <f t="shared" ca="1" si="152"/>
        <v>-4682298756.9772635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-4682298756.9772635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-19509578.154071931</v>
      </c>
      <c r="L2585" s="444">
        <f t="shared" ca="1" si="152"/>
        <v>-4701808335.1313353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-4701808335.1313353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-19590868.06304723</v>
      </c>
      <c r="L2586" s="444">
        <f t="shared" ca="1" si="152"/>
        <v>-4721399203.1943827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-4721399203.1943827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-19672496.679976594</v>
      </c>
      <c r="L2587" s="444">
        <f t="shared" ca="1" si="152"/>
        <v>-4741071699.8743591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-4741071699.8743591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-19754465.416143164</v>
      </c>
      <c r="L2588" s="444">
        <f t="shared" ca="1" si="152"/>
        <v>-4760826165.2905025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-4760826165.2905025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-19836775.688710429</v>
      </c>
      <c r="L2589" s="444">
        <f t="shared" ca="1" si="152"/>
        <v>-4780662940.9792128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-4780662940.9792128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-19919428.920746721</v>
      </c>
      <c r="L2590" s="444">
        <f t="shared" ca="1" si="152"/>
        <v>-4800582369.8999596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-4800582369.8999596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-20002426.54124983</v>
      </c>
      <c r="L2591" s="444">
        <f t="shared" ca="1" si="152"/>
        <v>-4820584796.4412098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-4820584796.4412098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-20085769.985171705</v>
      </c>
      <c r="L2592" s="444">
        <f t="shared" ca="1" si="152"/>
        <v>-4840670566.4263811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-4840670566.4263811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-20169460.693443254</v>
      </c>
      <c r="L2593" s="444">
        <f t="shared" ca="1" si="152"/>
        <v>-4860840027.1198244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-4860840027.1198244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-20253500.112999268</v>
      </c>
      <c r="L2594" s="444">
        <f t="shared" ca="1" si="152"/>
        <v>-4881093527.2328234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-4881093527.2328234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-20337889.696803432</v>
      </c>
      <c r="L2595" s="444">
        <f t="shared" ca="1" si="152"/>
        <v>-4901431416.9296265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-4901431416.9296265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-20422630.903873444</v>
      </c>
      <c r="L2596" s="444">
        <f t="shared" ca="1" si="152"/>
        <v>-4921854047.8334999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-4921854047.8334999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-20507725.19930625</v>
      </c>
      <c r="L2597" s="444">
        <f t="shared" ca="1" si="152"/>
        <v>-4942361773.0328064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-4942361773.0328064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-20593174.054303359</v>
      </c>
      <c r="L2598" s="444">
        <f t="shared" ca="1" si="152"/>
        <v>-4962954947.0871096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-4962954947.0871096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-20678978.946196288</v>
      </c>
      <c r="L2599" s="444">
        <f t="shared" ca="1" si="152"/>
        <v>-4983633926.0333061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-4983633926.0333061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-20765141.358472109</v>
      </c>
      <c r="L2600" s="444">
        <f t="shared" ca="1" si="152"/>
        <v>-5004399067.391778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-5004399067.391778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-20851662.780799076</v>
      </c>
      <c r="L2601" s="444">
        <f t="shared" ca="1" si="152"/>
        <v>-5025250730.1725769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-5025250730.1725769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-20938544.709052403</v>
      </c>
      <c r="L2602" s="444">
        <f t="shared" ca="1" si="152"/>
        <v>-5046189274.881629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-5046189274.881629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-21025788.645340122</v>
      </c>
      <c r="L2603" s="444">
        <f t="shared" ca="1" si="152"/>
        <v>-5067215063.526969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-5067215063.526969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-21113396.098029036</v>
      </c>
      <c r="L2604" s="444">
        <f t="shared" ca="1" si="152"/>
        <v>-5088328459.6249981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-5088328459.6249981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-21201368.581770826</v>
      </c>
      <c r="L2605" s="444">
        <f t="shared" ca="1" si="152"/>
        <v>-5109529828.206769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-5109529828.206769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-21289707.617528204</v>
      </c>
      <c r="L2606" s="444">
        <f t="shared" ca="1" si="152"/>
        <v>-5130819535.824297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-5130819535.824297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-21378414.732601237</v>
      </c>
      <c r="L2607" s="444">
        <f t="shared" ca="1" si="152"/>
        <v>-5152197950.5568981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-5152197950.5568981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-21467491.460653741</v>
      </c>
      <c r="L2608" s="444">
        <f t="shared" ca="1" si="152"/>
        <v>-5173665442.0175514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-5173665442.0175514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-21556939.341739796</v>
      </c>
      <c r="L2609" s="444">
        <f t="shared" ca="1" si="152"/>
        <v>-5195222381.3592911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-5195222381.3592911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-21646759.922330379</v>
      </c>
      <c r="L2610" s="444">
        <f t="shared" ca="1" si="152"/>
        <v>-5216869141.2816219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-5216869141.2816219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-21736954.755340092</v>
      </c>
      <c r="L2611" s="444">
        <f t="shared" ca="1" si="152"/>
        <v>-5238606096.0369616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-5238606096.0369616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-21827525.400154006</v>
      </c>
      <c r="L2612" s="444">
        <f t="shared" ca="1" si="152"/>
        <v>-5260433621.4371157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-5260433621.4371157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-21918473.422654647</v>
      </c>
      <c r="L2613" s="444">
        <f t="shared" ca="1" si="152"/>
        <v>-5282352094.8597708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-5282352094.8597708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-22009800.395249046</v>
      </c>
      <c r="L2614" s="444">
        <f t="shared" ca="1" si="152"/>
        <v>-5304361895.2550201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-5304361895.2550201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-22101507.896895915</v>
      </c>
      <c r="L2615" s="444">
        <f t="shared" ca="1" si="152"/>
        <v>-5326463403.1519165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-5326463403.1519165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-22193597.513132986</v>
      </c>
      <c r="L2616" s="444">
        <f t="shared" ca="1" si="152"/>
        <v>-5348657000.6650496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-5348657000.6650496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-22286070.836104374</v>
      </c>
      <c r="L2617" s="444">
        <f t="shared" ca="1" si="152"/>
        <v>-5370943071.5011539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-5370943071.5011539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-22378929.464588143</v>
      </c>
      <c r="L2618" s="444">
        <f t="shared" ca="1" si="152"/>
        <v>-5393322000.9657421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-5393322000.9657421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-22472175.004023924</v>
      </c>
      <c r="L2619" s="444">
        <f t="shared" ca="1" si="152"/>
        <v>-5415794175.9697657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-5415794175.9697657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-22565809.066540688</v>
      </c>
      <c r="L2620" s="444">
        <f t="shared" ca="1" si="152"/>
        <v>-5438359985.0363064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-5438359985.0363064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-22659833.270984609</v>
      </c>
      <c r="L2621" s="444">
        <f t="shared" ca="1" si="152"/>
        <v>-5461019818.307291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-5461019818.307291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-22754249.242947046</v>
      </c>
      <c r="L2622" s="444">
        <f t="shared" ca="1" si="152"/>
        <v>-5483774067.5502377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-5483774067.5502377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-22849058.614792656</v>
      </c>
      <c r="L2623" s="444">
        <f t="shared" ca="1" si="152"/>
        <v>-5506623126.1650305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-5506623126.1650305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-22944263.025687627</v>
      </c>
      <c r="L2624" s="444">
        <f t="shared" ca="1" si="152"/>
        <v>-5529567389.1907177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-5529567389.1907177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-23039864.12162799</v>
      </c>
      <c r="L2625" s="444">
        <f t="shared" ca="1" si="152"/>
        <v>-5552607253.3123455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-5552607253.3123455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-23135863.555468105</v>
      </c>
      <c r="L2626" s="444">
        <f t="shared" ca="1" si="152"/>
        <v>-5575743116.8678141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-5575743116.8678141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-23232262.986949224</v>
      </c>
      <c r="L2627" s="444">
        <f t="shared" ca="1" si="152"/>
        <v>-5598975379.854763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-5598975379.854763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-23329064.082728177</v>
      </c>
      <c r="L2628" s="444">
        <f t="shared" ca="1" si="152"/>
        <v>-5622304443.9374914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-5622304443.9374914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-23426268.516406216</v>
      </c>
      <c r="L2629" s="444">
        <f t="shared" ca="1" si="152"/>
        <v>-5645730712.4538975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-5645730712.4538975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-23523877.968557905</v>
      </c>
      <c r="L2630" s="444">
        <f t="shared" ca="1" si="152"/>
        <v>-5669254590.4224558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-5669254590.4224558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-23621894.126760233</v>
      </c>
      <c r="L2631" s="444">
        <f t="shared" ca="1" si="152"/>
        <v>-5692876484.5492163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-5692876484.5492163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-23720318.685621735</v>
      </c>
      <c r="L2632" s="444">
        <f t="shared" ca="1" si="152"/>
        <v>-5716596803.2348375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-5716596803.2348375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-23819153.346811824</v>
      </c>
      <c r="L2633" s="444">
        <f t="shared" ca="1" si="152"/>
        <v>-5740415956.5816498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-5740415956.5816498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-23918399.819090206</v>
      </c>
      <c r="L2634" s="444">
        <f t="shared" ca="1" si="152"/>
        <v>-5764334356.4007397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-5764334356.4007397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-24018059.818336416</v>
      </c>
      <c r="L2635" s="444">
        <f t="shared" ca="1" si="152"/>
        <v>-5788352416.2190762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-5788352416.2190762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-24118135.067579485</v>
      </c>
      <c r="L2636" s="444">
        <f t="shared" ca="1" si="152"/>
        <v>-5812470551.2866554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-5812470551.2866554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-24218627.297027729</v>
      </c>
      <c r="L2637" s="444">
        <f t="shared" ca="1" si="152"/>
        <v>-5836689178.583683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-5836689178.583683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-24319538.244098678</v>
      </c>
      <c r="L2638" s="444">
        <f t="shared" ca="1" si="152"/>
        <v>-5861008716.8277817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-5861008716.8277817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-24420869.653449088</v>
      </c>
      <c r="L2639" s="444">
        <f t="shared" ca="1" si="152"/>
        <v>-5885429586.4812307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-5885429586.4812307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-24522623.277005129</v>
      </c>
      <c r="L2640" s="444">
        <f t="shared" ca="1" si="152"/>
        <v>-5909952209.7582359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-5909952209.7582359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-24624800.873992648</v>
      </c>
      <c r="L2641" s="444">
        <f t="shared" ca="1" si="152"/>
        <v>-5934577010.6322289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-5934577010.6322289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-24727404.210967619</v>
      </c>
      <c r="L2642" s="444">
        <f t="shared" ca="1" si="152"/>
        <v>-5959304414.8431969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-5959304414.8431969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-24830435.061846655</v>
      </c>
      <c r="L2643" s="444">
        <f t="shared" ca="1" si="152"/>
        <v>-5984134849.9050436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-5984134849.9050436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-24933895.20793768</v>
      </c>
      <c r="L2644" s="444">
        <f t="shared" ca="1" si="152"/>
        <v>-6009068745.1129808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-6009068745.1129808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-25037786.437970754</v>
      </c>
      <c r="L2645" s="444">
        <f t="shared" ca="1" si="152"/>
        <v>-6034106531.550952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-6034106531.550952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-25142110.548128966</v>
      </c>
      <c r="L2646" s="444">
        <f t="shared" ca="1" si="152"/>
        <v>-6059248642.099081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-6059248642.099081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-25246869.342079505</v>
      </c>
      <c r="L2647" s="444">
        <f t="shared" ca="1" si="152"/>
        <v>-6084495511.4411602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-6084495511.4411602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-25352064.631004833</v>
      </c>
      <c r="L2648" s="444">
        <f t="shared" ca="1" si="152"/>
        <v>-6109847576.0721655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-6109847576.0721655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-25457698.233634021</v>
      </c>
      <c r="L2649" s="444">
        <f t="shared" ca="1" si="152"/>
        <v>-6135305274.3057995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-6135305274.3057995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-25563771.976274163</v>
      </c>
      <c r="L2650" s="444">
        <f t="shared" ca="1" si="152"/>
        <v>-6160869046.282074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-6160869046.282074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-25670287.692841973</v>
      </c>
      <c r="L2651" s="444">
        <f t="shared" ca="1" si="152"/>
        <v>-6186539333.9749155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-6186539333.9749155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-25777247.224895481</v>
      </c>
      <c r="L2652" s="444">
        <f t="shared" ca="1" si="152"/>
        <v>-6212316581.199811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-6212316581.199811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-25884652.421665877</v>
      </c>
      <c r="L2653" s="444">
        <f t="shared" ca="1" si="152"/>
        <v>-6238201233.6214771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-6238201233.6214771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-25992505.14008949</v>
      </c>
      <c r="L2654" s="444">
        <f t="shared" ca="1" si="152"/>
        <v>-6264193738.7615662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-6264193738.7615662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-26100807.244839858</v>
      </c>
      <c r="L2655" s="444">
        <f t="shared" ca="1" si="152"/>
        <v>-6290294546.0064058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-6290294546.0064058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-26209560.608360022</v>
      </c>
      <c r="L2656" s="444">
        <f t="shared" ca="1" si="152"/>
        <v>-6316504106.6147661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-6316504106.6147661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-26318767.110894859</v>
      </c>
      <c r="L2657" s="444">
        <f t="shared" ca="1" si="152"/>
        <v>-6342822873.7256613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-6342822873.7256613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-26428428.64052359</v>
      </c>
      <c r="L2658" s="444">
        <f t="shared" ca="1" si="152"/>
        <v>-6369251302.3661852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-6369251302.3661852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-26538547.09319244</v>
      </c>
      <c r="L2659" s="444">
        <f t="shared" ca="1" si="152"/>
        <v>-6395789849.4593773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-6395789849.4593773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-26649124.372747406</v>
      </c>
      <c r="L2660" s="444">
        <f t="shared" ca="1" si="152"/>
        <v>-6422438973.8321247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-6422438973.8321247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-26760162.390967187</v>
      </c>
      <c r="L2661" s="444">
        <f t="shared" ca="1" si="152"/>
        <v>-6449199136.2230921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-6449199136.2230921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-26871663.067596216</v>
      </c>
      <c r="L2662" s="444">
        <f t="shared" ca="1" si="152"/>
        <v>-6476070799.2906885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-6476070799.2906885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-26983628.330377869</v>
      </c>
      <c r="L2663" s="444">
        <f t="shared" ca="1" si="152"/>
        <v>-6503054427.6210661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-6503054427.6210661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-27096060.115087774</v>
      </c>
      <c r="L2664" s="444">
        <f t="shared" ca="1" si="152"/>
        <v>-6530150487.7361536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-6530150487.7361536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-27208960.365567308</v>
      </c>
      <c r="L2665" s="444">
        <f t="shared" ca="1" si="152"/>
        <v>-6557359448.1017208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-6557359448.1017208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-27322331.033757169</v>
      </c>
      <c r="L2666" s="444">
        <f t="shared" ca="1" si="152"/>
        <v>-6584681779.135478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-6584681779.135478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-27436174.079731159</v>
      </c>
      <c r="L2667" s="444">
        <f t="shared" ca="1" si="152"/>
        <v>-6612117953.215209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-6612117953.215209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-27550491.471730039</v>
      </c>
      <c r="L2668" s="444">
        <f t="shared" ca="1" si="152"/>
        <v>-6639668444.6869392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-6639668444.6869392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-27665285.186195578</v>
      </c>
      <c r="L2669" s="444">
        <f t="shared" ca="1" si="152"/>
        <v>-6667333729.8731346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-6667333729.8731346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-27780557.207804728</v>
      </c>
      <c r="L2670" s="444">
        <f t="shared" ca="1" si="152"/>
        <v>-6695114287.0809393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-6695114287.0809393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-27896309.529503908</v>
      </c>
      <c r="L2671" s="444">
        <f t="shared" ca="1" si="152"/>
        <v>-6723010596.6104431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-6723010596.6104431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-28012544.152543508</v>
      </c>
      <c r="L2672" s="444">
        <f t="shared" ca="1" si="152"/>
        <v>-6751023140.7629862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-6751023140.7629862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-28129263.086512443</v>
      </c>
      <c r="L2673" s="444">
        <f t="shared" ca="1" si="152"/>
        <v>-6779152403.8494987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-6779152403.8494987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-28246468.349372912</v>
      </c>
      <c r="L2674" s="444">
        <f t="shared" ca="1" si="152"/>
        <v>-6807398872.1988716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-6807398872.1988716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-28364161.967495304</v>
      </c>
      <c r="L2675" s="444">
        <f t="shared" ca="1" si="152"/>
        <v>-6835763034.1663666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-6835763034.1663666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-28482345.975693192</v>
      </c>
      <c r="L2676" s="444">
        <f t="shared" ca="1" si="152"/>
        <v>-6864245380.1420593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-6864245380.1420593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-28601022.417258579</v>
      </c>
      <c r="L2677" s="444">
        <f t="shared" ca="1" si="152"/>
        <v>-6892846402.5593176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-6892846402.5593176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-28720193.343997154</v>
      </c>
      <c r="L2678" s="444">
        <f t="shared" ca="1" si="152"/>
        <v>-6921566595.9033146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-6921566595.9033146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-28839860.816263814</v>
      </c>
      <c r="L2679" s="444">
        <f t="shared" ca="1" si="152"/>
        <v>-6950406456.7195787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-6950406456.7195787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-28960026.902998243</v>
      </c>
      <c r="L2680" s="444">
        <f t="shared" ca="1" si="152"/>
        <v>-6979366483.6225767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-6979366483.6225767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-29080693.681760736</v>
      </c>
      <c r="L2681" s="444">
        <f t="shared" ca="1" si="152"/>
        <v>-7008447177.3043375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-7008447177.3043375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-29201863.238768071</v>
      </c>
      <c r="L2682" s="444">
        <f t="shared" ca="1" si="152"/>
        <v>-7037649040.5431051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-7037649040.5431051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-29323537.668929607</v>
      </c>
      <c r="L2683" s="444">
        <f t="shared" ca="1" si="152"/>
        <v>-7066972578.2120352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-7066972578.2120352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-29445719.075883474</v>
      </c>
      <c r="L2684" s="444">
        <f t="shared" ca="1" si="152"/>
        <v>-7096418297.287919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-7096418297.287919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-29568409.572032996</v>
      </c>
      <c r="L2685" s="444">
        <f t="shared" ca="1" si="152"/>
        <v>-7125986706.859952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-7125986706.859952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-29691611.278583132</v>
      </c>
      <c r="L2686" s="444">
        <f t="shared" ca="1" si="152"/>
        <v>-7155678318.1385355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-7155678318.1385355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-29815326.325577229</v>
      </c>
      <c r="L2687" s="444">
        <f t="shared" ca="1" si="152"/>
        <v>-7185493644.4641123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-7185493644.4641123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-29939556.8519338</v>
      </c>
      <c r="L2688" s="444">
        <f t="shared" ca="1" si="152"/>
        <v>-7215433201.3160458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-7215433201.3160458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-30064305.005483523</v>
      </c>
      <c r="L2689" s="444">
        <f t="shared" ca="1" si="152"/>
        <v>-7245497506.3215294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-7245497506.3215294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-30189572.94300637</v>
      </c>
      <c r="L2690" s="444">
        <f t="shared" ca="1" si="152"/>
        <v>-7275687079.2645359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-7275687079.2645359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-30315362.830268901</v>
      </c>
      <c r="L2691" s="444">
        <f t="shared" ca="1" si="152"/>
        <v>-7306002442.0948048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-7306002442.0948048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-30441676.842061687</v>
      </c>
      <c r="L2692" s="444">
        <f t="shared" ca="1" si="152"/>
        <v>-7336444118.9368668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-7336444118.9368668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-30568517.162236944</v>
      </c>
      <c r="L2693" s="444">
        <f t="shared" ca="1" si="152"/>
        <v>-7367012636.0991039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-7367012636.0991039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-30695885.983746264</v>
      </c>
      <c r="L2694" s="444">
        <f t="shared" ca="1" si="152"/>
        <v>-7397708522.0828505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-7397708522.0828505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-30823785.508678541</v>
      </c>
      <c r="L2695" s="444">
        <f t="shared" ca="1" si="152"/>
        <v>-7428532307.5915289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-7428532307.5915289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-30952217.948298037</v>
      </c>
      <c r="L2696" s="444">
        <f t="shared" ca="1" si="152"/>
        <v>-7459484525.5398273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-7459484525.5398273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-31081185.523082618</v>
      </c>
      <c r="L2697" s="444">
        <f t="shared" ca="1" si="152"/>
        <v>-7490565711.0629101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-7490565711.0629101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-31210690.462762121</v>
      </c>
      <c r="L2698" s="444">
        <f t="shared" ca="1" si="152"/>
        <v>-7521776401.525672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-7521776401.525672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-31340735.006356962</v>
      </c>
      <c r="L2699" s="444">
        <f t="shared" ca="1" si="152"/>
        <v>-7553117136.5320292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-7553117136.5320292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-31471321.402216788</v>
      </c>
      <c r="L2700" s="444">
        <f t="shared" ca="1" si="152"/>
        <v>-7584588457.9342461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-7584588457.9342461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-31602451.908059359</v>
      </c>
      <c r="L2701" s="444">
        <f t="shared" ca="1" si="152"/>
        <v>-7616190909.8423052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-7616190909.8423052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-31734128.791009601</v>
      </c>
      <c r="L2702" s="444">
        <f t="shared" ca="1" si="152"/>
        <v>-7647925038.6333151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-7647925038.6333151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-31866354.327638809</v>
      </c>
      <c r="L2703" s="444">
        <f t="shared" ca="1" si="152"/>
        <v>-7679791392.9609537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-7679791392.9609537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-31999130.804003976</v>
      </c>
      <c r="L2704" s="444">
        <f t="shared" ca="1" si="152"/>
        <v>-7711790523.7649574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-7711790523.7649574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-32132460.515687317</v>
      </c>
      <c r="L2705" s="444">
        <f t="shared" ca="1" si="152"/>
        <v>-7743922984.2806444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-7743922984.2806444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-32266345.767836016</v>
      </c>
      <c r="L2706" s="444">
        <f t="shared" ca="1" si="152"/>
        <v>-7776189330.04848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-7776189330.04848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-32400788.875202004</v>
      </c>
      <c r="L2707" s="444">
        <f t="shared" ca="1" si="152"/>
        <v>-7808590118.9236822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-7808590118.9236822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-32535792.162182003</v>
      </c>
      <c r="L2708" s="444">
        <f t="shared" ca="1" si="152"/>
        <v>-7841125911.0858641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-7841125911.0858641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-32671357.962857772</v>
      </c>
      <c r="L2709" s="444">
        <f t="shared" ca="1" si="152"/>
        <v>-7873797269.0487223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-7873797269.0487223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-32807488.621036347</v>
      </c>
      <c r="L2710" s="444">
        <f t="shared" ca="1" si="152"/>
        <v>-7906604757.6697588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-7906604757.6697588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-32944186.49029066</v>
      </c>
      <c r="L2711" s="444">
        <f t="shared" ca="1" si="152"/>
        <v>-7939548944.1600494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-7939548944.1600494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-33081453.934000202</v>
      </c>
      <c r="L2712" s="444">
        <f t="shared" ca="1" si="152"/>
        <v>-7972630398.0940495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-7972630398.0940495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-33219293.325391877</v>
      </c>
      <c r="L2713" s="444">
        <f t="shared" ca="1" si="152"/>
        <v>-8005849691.4194412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-8005849691.4194412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-33357707.047581006</v>
      </c>
      <c r="L2714" s="444">
        <f t="shared" ca="1" si="152"/>
        <v>-8039207398.4670219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-8039207398.4670219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-33496697.493612591</v>
      </c>
      <c r="L2715" s="444">
        <f t="shared" ca="1" si="152"/>
        <v>-8072704095.9606342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-8072704095.9606342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-33636267.066502646</v>
      </c>
      <c r="L2716" s="444">
        <f t="shared" ca="1" si="152"/>
        <v>-8106340363.0271368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-8106340363.0271368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-33776418.179279737</v>
      </c>
      <c r="L2717" s="444">
        <f t="shared" ca="1" si="152"/>
        <v>-8140116781.2064161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-8140116781.2064161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-33917153.255026735</v>
      </c>
      <c r="L2718" s="444">
        <f t="shared" ca="1" si="152"/>
        <v>-8174033934.4614429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-8174033934.4614429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-34058474.726922676</v>
      </c>
      <c r="L2719" s="444">
        <f t="shared" ca="1" si="152"/>
        <v>-8208092409.1883659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-8208092409.1883659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-34200385.038284853</v>
      </c>
      <c r="L2720" s="444">
        <f t="shared" ca="1" si="152"/>
        <v>-8242292794.2266512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-8242292794.2266512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-34342886.642611049</v>
      </c>
      <c r="L2721" s="444">
        <f t="shared" ca="1" si="152"/>
        <v>-8276635680.8692627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-8276635680.8692627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-34485982.003621928</v>
      </c>
      <c r="L2722" s="444">
        <f t="shared" ca="1" si="152"/>
        <v>-8311121662.8728848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-8311121662.8728848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-34629673.595303684</v>
      </c>
      <c r="L2723" s="444">
        <f t="shared" ca="1" si="152"/>
        <v>-8345751336.4681883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-8345751336.4681883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-34773963.901950784</v>
      </c>
      <c r="L2724" s="444">
        <f t="shared" ca="1" si="152"/>
        <v>-8380525300.3701391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-8380525300.3701391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-34918855.418208912</v>
      </c>
      <c r="L2725" s="444">
        <f t="shared" ca="1" si="152"/>
        <v>-8415444155.7883482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-8415444155.7883482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-35064350.649118118</v>
      </c>
      <c r="L2726" s="444">
        <f t="shared" ca="1" si="152"/>
        <v>-8450508506.4374666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-8450508506.4374666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-35210452.110156111</v>
      </c>
      <c r="L2727" s="444">
        <f t="shared" ca="1" si="152"/>
        <v>-8485718958.5476227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-8485718958.5476227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-35357162.327281758</v>
      </c>
      <c r="L2728" s="444">
        <f t="shared" ca="1" si="152"/>
        <v>-8521076120.8749046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-8521076120.8749046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-35504483.836978771</v>
      </c>
      <c r="L2729" s="444">
        <f t="shared" ca="1" si="152"/>
        <v>-8556580604.7118835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-8556580604.7118835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-35652419.186299518</v>
      </c>
      <c r="L2730" s="444">
        <f t="shared" ca="1" si="152"/>
        <v>-8592233023.8981838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-8592233023.8981838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-35800970.932909101</v>
      </c>
      <c r="L2731" s="444">
        <f t="shared" ca="1" si="152"/>
        <v>-8628033994.8310928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-8628033994.8310928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-35950141.645129554</v>
      </c>
      <c r="L2732" s="444">
        <f t="shared" ca="1" si="152"/>
        <v>-8663984136.476223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-8663984136.476223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-36099933.901984259</v>
      </c>
      <c r="L2733" s="444">
        <f t="shared" ca="1" si="152"/>
        <v>-8700084070.3782082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-8700084070.3782082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-36250350.293242536</v>
      </c>
      <c r="L2734" s="444">
        <f t="shared" ca="1" si="152"/>
        <v>-8736334420.6714516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-8736334420.6714516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-36401393.41946438</v>
      </c>
      <c r="L2735" s="444">
        <f t="shared" ca="1" si="152"/>
        <v>-8772735814.0909157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-8772735814.0909157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-36553065.892045483</v>
      </c>
      <c r="L2736" s="444">
        <f t="shared" ca="1" si="152"/>
        <v>-8809288879.9829617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-8809288879.9829617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-36705370.333262339</v>
      </c>
      <c r="L2737" s="444">
        <f t="shared" ca="1" si="152"/>
        <v>-8845994250.3162231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-8845994250.3162231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-36858309.376317598</v>
      </c>
      <c r="L2738" s="444">
        <f t="shared" ca="1" si="152"/>
        <v>-8882852559.6925411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-8882852559.6925411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-37011885.665385589</v>
      </c>
      <c r="L2739" s="444">
        <f t="shared" ca="1" si="152"/>
        <v>-8919864445.3579273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-8919864445.3579273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-37166101.855658032</v>
      </c>
      <c r="L2740" s="444">
        <f t="shared" ca="1" si="152"/>
        <v>-8957030547.2135849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-8957030547.2135849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-37320960.613389939</v>
      </c>
      <c r="L2741" s="444">
        <f t="shared" ca="1" si="152"/>
        <v>-8994351507.8269749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-8994351507.8269749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-37476464.615945727</v>
      </c>
      <c r="L2742" s="444">
        <f t="shared" ca="1" si="152"/>
        <v>-9031827972.4429207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-9031827972.4429207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-37632616.551845506</v>
      </c>
      <c r="L2743" s="444">
        <f t="shared" ca="1" si="152"/>
        <v>-9069460588.9947662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-9069460588.9947662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-37789419.120811522</v>
      </c>
      <c r="L2744" s="444">
        <f t="shared" ca="1" si="152"/>
        <v>-9107250008.1155777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-9107250008.1155777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-37946875.033814907</v>
      </c>
      <c r="L2745" s="444">
        <f t="shared" ca="1" si="152"/>
        <v>-9145196883.1493931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-9145196883.1493931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-38104987.013122469</v>
      </c>
      <c r="L2746" s="444">
        <f t="shared" ca="1" si="152"/>
        <v>-9183301870.1625156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-9183301870.1625156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-38263757.792343818</v>
      </c>
      <c r="L2747" s="444">
        <f t="shared" ca="1" si="152"/>
        <v>-9221565627.9548588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-9221565627.9548588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-38423190.116478577</v>
      </c>
      <c r="L2748" s="444">
        <f t="shared" ca="1" si="152"/>
        <v>-9259988818.0713367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-9259988818.0713367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-38583286.741963901</v>
      </c>
      <c r="L2749" s="444">
        <f t="shared" ca="1" si="152"/>
        <v>-9298572104.8133011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-9298572104.8133011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-38744050.436722085</v>
      </c>
      <c r="L2750" s="444">
        <f t="shared" ca="1" si="152"/>
        <v>-9337316155.2500229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-9337316155.2500229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-38905483.980208427</v>
      </c>
      <c r="L2751" s="444">
        <f t="shared" ca="1" si="152"/>
        <v>-9376221639.2302322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-9376221639.2302322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-39067590.163459301</v>
      </c>
      <c r="L2752" s="444">
        <f t="shared" ca="1" si="152"/>
        <v>-9415289229.393692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-9415289229.393692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-39230371.789140381</v>
      </c>
      <c r="L2753" s="444">
        <f t="shared" ca="1" si="152"/>
        <v>-9454519601.1828327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-9454519601.1828327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-39393831.671595134</v>
      </c>
      <c r="L2754" s="444">
        <f t="shared" ca="1" si="152"/>
        <v>-9493913432.8544273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-9493913432.8544273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-39557972.636893444</v>
      </c>
      <c r="L2755" s="444">
        <f t="shared" ca="1" si="152"/>
        <v>-9533471405.4913216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-9533471405.4913216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-39722797.522880509</v>
      </c>
      <c r="L2756" s="444">
        <f t="shared" ca="1" si="152"/>
        <v>-9573194203.0142021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-9573194203.0142021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-39888309.17922584</v>
      </c>
      <c r="L2757" s="444">
        <f t="shared" ca="1" si="152"/>
        <v>-9613082512.193428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-9613082512.193428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-40054510.467472613</v>
      </c>
      <c r="L2758" s="444">
        <f t="shared" ca="1" si="152"/>
        <v>-9653137022.6609001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-9653137022.6609001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-40221404.261087082</v>
      </c>
      <c r="L2759" s="444">
        <f t="shared" ca="1" si="152"/>
        <v>-9693358426.9219875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-9693358426.9219875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-40388993.445508279</v>
      </c>
      <c r="L2760" s="444">
        <f t="shared" ca="1" si="152"/>
        <v>-9733747420.3674965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-9733747420.3674965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-40557280.9181979</v>
      </c>
      <c r="L2761" s="444">
        <f t="shared" ca="1" si="152"/>
        <v>-9774304701.2856941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-9774304701.2856941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-40726269.588690393</v>
      </c>
      <c r="L2762" s="444">
        <f t="shared" ca="1" si="152"/>
        <v>-9815030970.8743839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-9815030970.8743839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-40895962.378643267</v>
      </c>
      <c r="L2763" s="444">
        <f t="shared" ca="1" si="152"/>
        <v>-9855926933.253027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-9855926933.253027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-41066362.221887611</v>
      </c>
      <c r="L2764" s="444">
        <f t="shared" ca="1" si="152"/>
        <v>-9896993295.4749146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-9896993295.4749146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-41237472.064478807</v>
      </c>
      <c r="L2765" s="444">
        <f t="shared" ca="1" si="152"/>
        <v>-9938230767.5393925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-9938230767.5393925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-41409294.864747465</v>
      </c>
      <c r="L2766" s="444">
        <f t="shared" ca="1" si="152"/>
        <v>-9979640062.4041405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-9979640062.4041405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-41581833.593350582</v>
      </c>
      <c r="L2767" s="444">
        <f t="shared" ca="1" si="152"/>
        <v>-10021221895.997492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-10021221895.997492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-41755091.233322881</v>
      </c>
      <c r="L2768" s="444">
        <f t="shared" ca="1" si="152"/>
        <v>-10062976987.230814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-10062976987.230814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-41929070.78012839</v>
      </c>
      <c r="L2769" s="444">
        <f t="shared" ca="1" si="152"/>
        <v>-10104906058.010942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-10104906058.010942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-42103775.241712257</v>
      </c>
      <c r="L2770" s="444">
        <f t="shared" ca="1" si="152"/>
        <v>-10147009833.252655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-10147009833.252655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-42279207.638552725</v>
      </c>
      <c r="L2771" s="444">
        <f t="shared" ca="1" si="152"/>
        <v>-10189289040.891209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-10189289040.891209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-42455371.003713369</v>
      </c>
      <c r="L2772" s="444">
        <f t="shared" ca="1" si="152"/>
        <v>-10231744411.894922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-10231744411.894922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-42632268.382895507</v>
      </c>
      <c r="L2773" s="444">
        <f t="shared" ca="1" si="152"/>
        <v>-10274376680.277819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-10274376680.277819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-42809902.83449091</v>
      </c>
      <c r="L2774" s="444">
        <f t="shared" ca="1" si="152"/>
        <v>-10317186583.11231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-10317186583.11231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-42988277.429634623</v>
      </c>
      <c r="L2775" s="444">
        <f t="shared" ca="1" si="152"/>
        <v>-10360174860.541945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-10360174860.541945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-43167395.2522581</v>
      </c>
      <c r="L2776" s="444">
        <f t="shared" ca="1" si="152"/>
        <v>-10403342255.794203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-10403342255.794203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-43347259.399142511</v>
      </c>
      <c r="L2777" s="444">
        <f t="shared" ca="1" si="152"/>
        <v>-10446689515.193346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-10446689515.193346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-43527872.979972273</v>
      </c>
      <c r="L2778" s="444">
        <f t="shared" ca="1" si="152"/>
        <v>-10490217388.173319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-10490217388.173319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-43709239.11738883</v>
      </c>
      <c r="L2779" s="444">
        <f t="shared" ca="1" si="152"/>
        <v>-10533926627.290709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-10533926627.290709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-43891360.947044618</v>
      </c>
      <c r="L2780" s="444">
        <f t="shared" ca="1" si="152"/>
        <v>-10577817988.237753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-10577817988.237753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-44074241.617657304</v>
      </c>
      <c r="L2781" s="444">
        <f t="shared" ca="1" si="152"/>
        <v>-10621892229.85541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-10621892229.85541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-44257884.291064203</v>
      </c>
      <c r="L2782" s="444">
        <f t="shared" ca="1" si="152"/>
        <v>-10666150114.146473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-10666150114.146473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-44442292.142276973</v>
      </c>
      <c r="L2783" s="444">
        <f t="shared" ca="1" si="152"/>
        <v>-10710592406.28875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-10710592406.28875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-44627468.359536454</v>
      </c>
      <c r="L2784" s="444">
        <f t="shared" ca="1" si="152"/>
        <v>-10755219874.648287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-10755219874.648287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-44813416.144367859</v>
      </c>
      <c r="L2785" s="444">
        <f t="shared" ca="1" si="152"/>
        <v>-10800033290.792654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-10800033290.792654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-45000138.711636059</v>
      </c>
      <c r="L2786" s="444">
        <f t="shared" ca="1" si="152"/>
        <v>-10845033429.50429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-10845033429.50429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-45187639.289601207</v>
      </c>
      <c r="L2787" s="444">
        <f t="shared" ca="1" si="152"/>
        <v>-10890221068.79389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-10890221068.79389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-45375921.119974539</v>
      </c>
      <c r="L2788" s="444">
        <f t="shared" ca="1" si="152"/>
        <v>-10935596989.913864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-10935596989.913864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-45564987.457974434</v>
      </c>
      <c r="L2789" s="444">
        <f t="shared" ca="1" si="152"/>
        <v>-10981161977.371838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-10981161977.371838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-45754841.572382659</v>
      </c>
      <c r="L2790" s="444">
        <f t="shared" ca="1" si="152"/>
        <v>-11026916818.94422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-11026916818.94422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-45945486.745600916</v>
      </c>
      <c r="L2791" s="444">
        <f t="shared" ca="1" si="152"/>
        <v>-11072862305.689821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-11072862305.689821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-46136926.273707591</v>
      </c>
      <c r="L2792" s="444">
        <f t="shared" ca="1" si="152"/>
        <v>-11118999231.96353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-11118999231.96353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-46329163.466514707</v>
      </c>
      <c r="L2793" s="444">
        <f t="shared" ca="1" si="152"/>
        <v>-11165328395.430044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-11165328395.430044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-46522201.647625186</v>
      </c>
      <c r="L2794" s="444">
        <f t="shared" ca="1" si="152"/>
        <v>-11211850597.077669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-11211850597.077669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-46716044.154490285</v>
      </c>
      <c r="L2795" s="444">
        <f t="shared" ca="1" si="152"/>
        <v>-11258566641.232159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-11258566641.232159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-46910694.33846733</v>
      </c>
      <c r="L2796" s="444">
        <f t="shared" ca="1" si="152"/>
        <v>-11305477335.570625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-11305477335.570625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-47106155.564877607</v>
      </c>
      <c r="L2797" s="444">
        <f t="shared" ca="1" si="152"/>
        <v>-11352583491.135504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-11352583491.135504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-47302431.213064596</v>
      </c>
      <c r="L2798" s="444">
        <f t="shared" ca="1" si="152"/>
        <v>-11399885922.348568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-11399885922.348568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-47499524.676452368</v>
      </c>
      <c r="L2799" s="444">
        <f t="shared" ca="1" si="152"/>
        <v>-11447385447.025021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-11447385447.025021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-47697439.362604253</v>
      </c>
      <c r="L2800" s="444">
        <f t="shared" ca="1" si="152"/>
        <v>-11495082886.387625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-11495082886.387625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-47896178.69328177</v>
      </c>
      <c r="L2801" s="444">
        <f t="shared" ca="1" si="152"/>
        <v>-11542979065.080906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-11542979065.080906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-48095746.104503773</v>
      </c>
      <c r="L2802" s="444">
        <f t="shared" ca="1" si="152"/>
        <v>-11591074811.18541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-11591074811.18541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-48296145.04660587</v>
      </c>
      <c r="L2803" s="444">
        <f t="shared" ca="1" si="152"/>
        <v>-11639370956.232016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-11639370956.232016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-48497378.984300062</v>
      </c>
      <c r="L2804" s="444">
        <f t="shared" ca="1" si="152"/>
        <v>-11687868335.216316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-11687868335.216316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-48699451.396734647</v>
      </c>
      <c r="L2805" s="444">
        <f t="shared" ca="1" si="152"/>
        <v>-11736567786.61305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-11736567786.61305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-48902365.777554378</v>
      </c>
      <c r="L2806" s="444">
        <f t="shared" ca="1" si="152"/>
        <v>-11785470152.390604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-11785470152.390604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-49106125.634960853</v>
      </c>
      <c r="L2807" s="444">
        <f t="shared" ca="1" si="152"/>
        <v>-11834576278.025564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-11834576278.025564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-49310734.491773181</v>
      </c>
      <c r="L2808" s="444">
        <f t="shared" ca="1" si="152"/>
        <v>-11883887012.517338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-11883887012.517338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-49516195.885488905</v>
      </c>
      <c r="L2809" s="444">
        <f t="shared" ca="1" si="152"/>
        <v>-11933403208.402826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-11933403208.402826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-49722513.368345112</v>
      </c>
      <c r="L2810" s="444">
        <f t="shared" ca="1" si="152"/>
        <v>-11983125721.771172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-11983125721.771172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-49929690.507379882</v>
      </c>
      <c r="L2811" s="444">
        <f t="shared" ca="1" si="152"/>
        <v>-12033055412.278551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-12033055412.278551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-50137730.884493962</v>
      </c>
      <c r="L2812" s="444">
        <f t="shared" ca="1" si="152"/>
        <v>-12083193143.163046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-12083193143.163046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-50346638.09651269</v>
      </c>
      <c r="L2813" s="444">
        <f t="shared" ref="L2813:L3067" ca="1" si="157">I2813-J2813+K2813</f>
        <v>-12133539781.259558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-12133539781.259558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-50556415.755248159</v>
      </c>
      <c r="L2814" s="444">
        <f t="shared" ca="1" si="157"/>
        <v>-12184096197.014807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-12184096197.014807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-50767067.487561695</v>
      </c>
      <c r="L2815" s="444">
        <f t="shared" ca="1" si="157"/>
        <v>-12234863264.502369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-12234863264.502369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-50978596.935426533</v>
      </c>
      <c r="L2816" s="444">
        <f t="shared" ca="1" si="157"/>
        <v>-12285841861.437796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-12285841861.437796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-51191007.755990818</v>
      </c>
      <c r="L2817" s="444">
        <f t="shared" ca="1" si="157"/>
        <v>-12337032869.193787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-12337032869.193787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-51404303.621640779</v>
      </c>
      <c r="L2818" s="444">
        <f t="shared" ca="1" si="157"/>
        <v>-12388437172.815428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-12388437172.815428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-51618488.220064282</v>
      </c>
      <c r="L2819" s="444">
        <f t="shared" ca="1" si="157"/>
        <v>-12440055661.035492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-12440055661.035492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-51833565.254314549</v>
      </c>
      <c r="L2820" s="444">
        <f t="shared" ca="1" si="157"/>
        <v>-12491889226.289806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-12491889226.289806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-52049538.442874193</v>
      </c>
      <c r="L2821" s="444">
        <f t="shared" ca="1" si="157"/>
        <v>-12543938764.732681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-12543938764.732681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-52266411.519719504</v>
      </c>
      <c r="L2822" s="444">
        <f t="shared" ca="1" si="157"/>
        <v>-12596205176.252401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-12596205176.252401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-52484188.234385006</v>
      </c>
      <c r="L2823" s="444">
        <f t="shared" ca="1" si="157"/>
        <v>-12648689364.486786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-12648689364.486786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-52702872.352028273</v>
      </c>
      <c r="L2824" s="444">
        <f t="shared" ca="1" si="157"/>
        <v>-12701392236.838814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-12701392236.838814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-52922467.653495058</v>
      </c>
      <c r="L2825" s="444">
        <f t="shared" ca="1" si="157"/>
        <v>-12754314704.49231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-12754314704.49231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-53142977.935384624</v>
      </c>
      <c r="L2826" s="444">
        <f t="shared" ca="1" si="157"/>
        <v>-12807457682.427694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-12807457682.427694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-53364407.010115393</v>
      </c>
      <c r="L2827" s="444">
        <f t="shared" ca="1" si="157"/>
        <v>-12860822089.437809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-12860822089.437809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-53586758.705990873</v>
      </c>
      <c r="L2828" s="444">
        <f t="shared" ca="1" si="157"/>
        <v>-12914408848.143801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-12914408848.143801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-53810036.867265835</v>
      </c>
      <c r="L2829" s="444">
        <f t="shared" ca="1" si="157"/>
        <v>-12968218885.011066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-12968218885.011066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-54034245.354212776</v>
      </c>
      <c r="L2830" s="444">
        <f t="shared" ca="1" si="157"/>
        <v>-13022253130.36528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-13022253130.36528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-54259388.043188669</v>
      </c>
      <c r="L2831" s="444">
        <f t="shared" ca="1" si="157"/>
        <v>-13076512518.408468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-13076512518.408468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-54485468.826701947</v>
      </c>
      <c r="L2832" s="444">
        <f t="shared" ca="1" si="157"/>
        <v>-13130997987.23517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-13130997987.23517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-54712491.613479875</v>
      </c>
      <c r="L2833" s="444">
        <f t="shared" ca="1" si="157"/>
        <v>-13185710478.84865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-13185710478.84865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-54940460.328536041</v>
      </c>
      <c r="L2834" s="444">
        <f t="shared" ca="1" si="157"/>
        <v>-13240650939.177187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-13240650939.177187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-55169378.91323828</v>
      </c>
      <c r="L2835" s="444">
        <f t="shared" ca="1" si="157"/>
        <v>-13295820318.090425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-13295820318.090425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-55399251.325376771</v>
      </c>
      <c r="L2836" s="444">
        <f t="shared" ca="1" si="157"/>
        <v>-13351219569.415802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-13351219569.415802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-55630081.539232507</v>
      </c>
      <c r="L2837" s="444">
        <f t="shared" ca="1" si="157"/>
        <v>-13406849650.955034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-13406849650.955034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-55861873.545645975</v>
      </c>
      <c r="L2838" s="444">
        <f t="shared" ca="1" si="157"/>
        <v>-13462711524.500681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-13462711524.500681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-56094631.352086172</v>
      </c>
      <c r="L2839" s="444">
        <f t="shared" ca="1" si="157"/>
        <v>-13518806155.852768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-13518806155.852768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-56328358.982719868</v>
      </c>
      <c r="L2840" s="444">
        <f t="shared" ca="1" si="157"/>
        <v>-13575134514.835487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-13575134514.835487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-56563060.478481203</v>
      </c>
      <c r="L2841" s="444">
        <f t="shared" ca="1" si="157"/>
        <v>-13631697575.313969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-13631697575.313969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-56798739.897141539</v>
      </c>
      <c r="L2842" s="444">
        <f t="shared" ca="1" si="157"/>
        <v>-13688496315.211111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-13688496315.211111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-57035401.313379623</v>
      </c>
      <c r="L2843" s="444">
        <f t="shared" ca="1" si="157"/>
        <v>-13745531716.52449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-13745531716.52449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-57273048.818852037</v>
      </c>
      <c r="L2844" s="444">
        <f t="shared" ca="1" si="157"/>
        <v>-13802804765.343342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-13802804765.343342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-57511686.522263914</v>
      </c>
      <c r="L2845" s="444">
        <f t="shared" ca="1" si="157"/>
        <v>-13860316451.865606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-13860316451.865606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-57751318.549440026</v>
      </c>
      <c r="L2846" s="444">
        <f t="shared" ca="1" si="157"/>
        <v>-13918067770.415047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-13918067770.415047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-57991949.043396018</v>
      </c>
      <c r="L2847" s="444">
        <f t="shared" ca="1" si="157"/>
        <v>-13976059719.458443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-13976059719.458443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-58233582.164410174</v>
      </c>
      <c r="L2848" s="444">
        <f t="shared" ca="1" si="157"/>
        <v>-14034293301.622852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-14034293301.622852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-58476222.090095215</v>
      </c>
      <c r="L2849" s="444">
        <f t="shared" ca="1" si="157"/>
        <v>-14092769523.712948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-14092769523.712948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-58719873.015470617</v>
      </c>
      <c r="L2850" s="444">
        <f t="shared" ca="1" si="157"/>
        <v>-14151489396.728418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-14151489396.728418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-58964539.153035074</v>
      </c>
      <c r="L2851" s="444">
        <f t="shared" ca="1" si="157"/>
        <v>-14210453935.881453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-14210453935.881453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-59210224.732839391</v>
      </c>
      <c r="L2852" s="444">
        <f t="shared" ca="1" si="157"/>
        <v>-14269664160.614292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-14269664160.614292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-59456934.00255955</v>
      </c>
      <c r="L2853" s="444">
        <f t="shared" ca="1" si="157"/>
        <v>-14329121094.616852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-14329121094.616852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-59704671.227570213</v>
      </c>
      <c r="L2854" s="444">
        <f t="shared" ca="1" si="157"/>
        <v>-14388825765.844421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-14388825765.844421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-59953440.691018425</v>
      </c>
      <c r="L2855" s="444">
        <f t="shared" ca="1" si="157"/>
        <v>-14448779206.53544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-14448779206.53544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-60203246.693897665</v>
      </c>
      <c r="L2856" s="444">
        <f t="shared" ca="1" si="157"/>
        <v>-14508982453.229338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-14508982453.229338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-60454093.555122241</v>
      </c>
      <c r="L2857" s="444">
        <f t="shared" ca="1" si="157"/>
        <v>-14569436546.78446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-14569436546.78446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-60705985.611601926</v>
      </c>
      <c r="L2858" s="444">
        <f t="shared" ca="1" si="157"/>
        <v>-14630142532.396063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-14630142532.396063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-60958927.21831692</v>
      </c>
      <c r="L2859" s="444">
        <f t="shared" ca="1" si="157"/>
        <v>-14691101459.61438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-14691101459.61438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-61212922.748393245</v>
      </c>
      <c r="L2860" s="444">
        <f t="shared" ca="1" si="157"/>
        <v>-14752314382.362774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-14752314382.362774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-61467976.59317822</v>
      </c>
      <c r="L2861" s="444">
        <f t="shared" ca="1" si="157"/>
        <v>-14813782358.955952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-14813782358.955952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-61724093.162316464</v>
      </c>
      <c r="L2862" s="444">
        <f t="shared" ca="1" si="157"/>
        <v>-14875506452.118269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-14875506452.118269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-61981276.883826122</v>
      </c>
      <c r="L2863" s="444">
        <f t="shared" ca="1" si="157"/>
        <v>-14937487729.002094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-14937487729.002094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-62239532.20417539</v>
      </c>
      <c r="L2864" s="444">
        <f t="shared" ca="1" si="157"/>
        <v>-14999727261.20627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-14999727261.20627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-62498863.58835946</v>
      </c>
      <c r="L2865" s="444">
        <f t="shared" ca="1" si="157"/>
        <v>-15062226124.79463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-15062226124.79463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-62759275.519977622</v>
      </c>
      <c r="L2866" s="444">
        <f t="shared" ca="1" si="157"/>
        <v>-15124985400.314608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-15124985400.314608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-63020772.501310863</v>
      </c>
      <c r="L2867" s="444">
        <f t="shared" ca="1" si="157"/>
        <v>-15188006172.815918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-15188006172.815918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-63283359.053399652</v>
      </c>
      <c r="L2868" s="444">
        <f t="shared" ca="1" si="157"/>
        <v>-15251289531.869318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-15251289531.869318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-63547039.71612215</v>
      </c>
      <c r="L2869" s="444">
        <f t="shared" ca="1" si="157"/>
        <v>-15314836571.58544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-15314836571.58544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-63811819.048272662</v>
      </c>
      <c r="L2870" s="444">
        <f t="shared" ca="1" si="157"/>
        <v>-15378648390.633713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-15378648390.633713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-64077701.627640478</v>
      </c>
      <c r="L2871" s="444">
        <f t="shared" ca="1" si="157"/>
        <v>-15442726092.261353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-15442726092.261353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-64344692.051088959</v>
      </c>
      <c r="L2872" s="444">
        <f t="shared" ca="1" si="157"/>
        <v>-15507070784.312441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-15507070784.312441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-64612794.93463517</v>
      </c>
      <c r="L2873" s="444">
        <f t="shared" ca="1" si="157"/>
        <v>-15571683579.247076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-15571683579.247076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-64882014.913529485</v>
      </c>
      <c r="L2874" s="444">
        <f t="shared" ca="1" si="157"/>
        <v>-15636565594.160606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-15636565594.160606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-65152356.642335862</v>
      </c>
      <c r="L2875" s="444">
        <f t="shared" ca="1" si="157"/>
        <v>-15701717950.802942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-15701717950.802942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-65423824.795012258</v>
      </c>
      <c r="L2876" s="444">
        <f t="shared" ca="1" si="157"/>
        <v>-15767141775.597954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-15767141775.597954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-65696424.064991474</v>
      </c>
      <c r="L2877" s="444">
        <f t="shared" ca="1" si="157"/>
        <v>-15832838199.662945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-15832838199.662945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-65970159.165262267</v>
      </c>
      <c r="L2878" s="444">
        <f t="shared" ca="1" si="157"/>
        <v>-15898808358.828207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-15898808358.828207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-66245034.828450859</v>
      </c>
      <c r="L2879" s="444">
        <f t="shared" ca="1" si="157"/>
        <v>-15965053393.656658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-15965053393.656658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-66521055.806902744</v>
      </c>
      <c r="L2880" s="444">
        <f t="shared" ca="1" si="157"/>
        <v>-16031574449.46356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-16031574449.46356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-66798226.872764833</v>
      </c>
      <c r="L2881" s="444">
        <f t="shared" ca="1" si="157"/>
        <v>-16098372676.336325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-16098372676.336325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-67076552.81806802</v>
      </c>
      <c r="L2882" s="444">
        <f t="shared" ca="1" si="157"/>
        <v>-16165449229.154392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-16165449229.154392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-67356038.454809964</v>
      </c>
      <c r="L2883" s="444">
        <f t="shared" ca="1" si="157"/>
        <v>-16232805267.609201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-16232805267.609201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-67636688.61503835</v>
      </c>
      <c r="L2884" s="444">
        <f t="shared" ca="1" si="157"/>
        <v>-16300441956.224239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-16300441956.224239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-67918508.150934324</v>
      </c>
      <c r="L2885" s="444">
        <f t="shared" ca="1" si="157"/>
        <v>-16368360464.375174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-16368360464.375174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-68201501.934896559</v>
      </c>
      <c r="L2886" s="444">
        <f t="shared" ca="1" si="157"/>
        <v>-16436561966.31007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-16436561966.31007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-68485674.859625295</v>
      </c>
      <c r="L2887" s="444">
        <f t="shared" ca="1" si="157"/>
        <v>-16505047641.169695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-16505047641.169695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-68771031.838207066</v>
      </c>
      <c r="L2888" s="444">
        <f t="shared" ca="1" si="157"/>
        <v>-16573818673.007902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-16573818673.007902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-69057577.804199591</v>
      </c>
      <c r="L2889" s="444">
        <f t="shared" ca="1" si="157"/>
        <v>-16642876250.812101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-16642876250.812101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-69345317.711717084</v>
      </c>
      <c r="L2890" s="444">
        <f t="shared" ca="1" si="157"/>
        <v>-16712221568.523819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-16712221568.523819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-69634256.535515904</v>
      </c>
      <c r="L2891" s="444">
        <f t="shared" ca="1" si="157"/>
        <v>-16781855825.059336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-16781855825.059336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-69924399.271080568</v>
      </c>
      <c r="L2892" s="444">
        <f t="shared" ca="1" si="157"/>
        <v>-16851780224.330416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-16851780224.330416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-70215750.93471007</v>
      </c>
      <c r="L2893" s="444">
        <f t="shared" ca="1" si="157"/>
        <v>-16921995975.265125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-16921995975.265125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-70508316.563604683</v>
      </c>
      <c r="L2894" s="444">
        <f t="shared" ca="1" si="157"/>
        <v>-16992504291.82873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-16992504291.82873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-70802101.215953037</v>
      </c>
      <c r="L2895" s="444">
        <f t="shared" ca="1" si="157"/>
        <v>-17063306393.044683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-17063306393.044683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-71097109.971019521</v>
      </c>
      <c r="L2896" s="444">
        <f t="shared" ca="1" si="157"/>
        <v>-17134403503.015703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-17134403503.015703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-71393347.929232091</v>
      </c>
      <c r="L2897" s="444">
        <f t="shared" ca="1" si="157"/>
        <v>-17205796850.944935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-17205796850.944935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-71690820.212270558</v>
      </c>
      <c r="L2898" s="444">
        <f t="shared" ca="1" si="157"/>
        <v>-17277487671.157204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-17277487671.157204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-71989531.963155016</v>
      </c>
      <c r="L2899" s="444">
        <f t="shared" ca="1" si="157"/>
        <v>-17349477203.120358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-17349477203.120358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-72289488.346334815</v>
      </c>
      <c r="L2900" s="444">
        <f t="shared" ca="1" si="157"/>
        <v>-17421766691.466694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-17421766691.466694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-72590694.547777891</v>
      </c>
      <c r="L2901" s="444">
        <f t="shared" ca="1" si="157"/>
        <v>-17494357386.014473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-17494357386.014473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-72893155.775060296</v>
      </c>
      <c r="L2902" s="444">
        <f t="shared" ca="1" si="157"/>
        <v>-17567250541.789532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-17567250541.789532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-73196877.257456377</v>
      </c>
      <c r="L2903" s="444">
        <f t="shared" ca="1" si="157"/>
        <v>-17640447419.046989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-17640447419.046989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-73501864.246029124</v>
      </c>
      <c r="L2904" s="444">
        <f t="shared" ca="1" si="157"/>
        <v>-17713949283.293018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-17713949283.293018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-73808122.013720915</v>
      </c>
      <c r="L2905" s="444">
        <f t="shared" ca="1" si="157"/>
        <v>-17787757405.30674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-17787757405.30674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-74115655.855444744</v>
      </c>
      <c r="L2906" s="444">
        <f t="shared" ca="1" si="157"/>
        <v>-17861873061.162186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-17861873061.162186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-74424471.088175774</v>
      </c>
      <c r="L2907" s="444">
        <f t="shared" ca="1" si="157"/>
        <v>-17936297532.250362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-17936297532.250362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-74734573.051043183</v>
      </c>
      <c r="L2908" s="444">
        <f t="shared" ca="1" si="157"/>
        <v>-18011032105.301407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-18011032105.301407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-75045967.105422527</v>
      </c>
      <c r="L2909" s="444">
        <f t="shared" ca="1" si="157"/>
        <v>-18086078072.40683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-18086078072.40683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-75358658.635028452</v>
      </c>
      <c r="L2910" s="444">
        <f t="shared" ca="1" si="157"/>
        <v>-18161436731.041859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-18161436731.041859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-75672653.046007738</v>
      </c>
      <c r="L2911" s="444">
        <f t="shared" ca="1" si="157"/>
        <v>-18237109384.087868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-18237109384.087868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-75987955.767032787</v>
      </c>
      <c r="L2912" s="444">
        <f t="shared" ca="1" si="157"/>
        <v>-18313097339.8549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-18313097339.8549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-76304572.249395415</v>
      </c>
      <c r="L2913" s="444">
        <f t="shared" ca="1" si="157"/>
        <v>-18389401912.104298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-18389401912.104298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-76622507.967101246</v>
      </c>
      <c r="L2914" s="444">
        <f t="shared" ca="1" si="157"/>
        <v>-18466024420.0714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-18466024420.0714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-76941768.416964158</v>
      </c>
      <c r="L2915" s="444">
        <f t="shared" ca="1" si="157"/>
        <v>-18542966188.488365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-18542966188.488365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-77262359.118701518</v>
      </c>
      <c r="L2916" s="444">
        <f t="shared" ca="1" si="157"/>
        <v>-18620228547.607067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-18620228547.607067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-77584285.615029439</v>
      </c>
      <c r="L2917" s="444">
        <f t="shared" ca="1" si="157"/>
        <v>-18697812833.222095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-18697812833.222095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-77907553.471758723</v>
      </c>
      <c r="L2918" s="444">
        <f t="shared" ca="1" si="157"/>
        <v>-18775720386.693855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-18775720386.693855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-78232168.27789107</v>
      </c>
      <c r="L2919" s="444">
        <f t="shared" ca="1" si="157"/>
        <v>-18853952554.971745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-18853952554.971745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-78558135.645715594</v>
      </c>
      <c r="L2920" s="444">
        <f t="shared" ca="1" si="157"/>
        <v>-18932510690.617458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-18932510690.617458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-78885461.210906073</v>
      </c>
      <c r="L2921" s="444">
        <f t="shared" ca="1" si="157"/>
        <v>-19011396151.828365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-19011396151.828365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-79214150.632618189</v>
      </c>
      <c r="L2922" s="444">
        <f t="shared" ca="1" si="157"/>
        <v>-19090610302.460983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-19090610302.460983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-79544209.593587428</v>
      </c>
      <c r="L2923" s="444">
        <f t="shared" ca="1" si="157"/>
        <v>-19170154512.054569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-19170154512.054569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-79875643.800227374</v>
      </c>
      <c r="L2924" s="444">
        <f t="shared" ca="1" si="157"/>
        <v>-19250030155.854797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-19250030155.854797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-80208458.982728317</v>
      </c>
      <c r="L2925" s="444">
        <f t="shared" ca="1" si="157"/>
        <v>-19330238614.837524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-19330238614.837524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-80542660.895156354</v>
      </c>
      <c r="L2926" s="444">
        <f t="shared" ca="1" si="157"/>
        <v>-19410781275.732681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-19410781275.732681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-80878255.315552831</v>
      </c>
      <c r="L2927" s="444">
        <f t="shared" ca="1" si="157"/>
        <v>-19491659531.048233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-19491659531.048233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-81215248.046034306</v>
      </c>
      <c r="L2928" s="444">
        <f t="shared" ca="1" si="157"/>
        <v>-19572874779.094269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-19572874779.094269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-81553644.912892789</v>
      </c>
      <c r="L2929" s="444">
        <f t="shared" ca="1" si="157"/>
        <v>-19654428424.00716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-19654428424.00716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-81893451.766696498</v>
      </c>
      <c r="L2930" s="444">
        <f t="shared" ca="1" si="157"/>
        <v>-19736321875.773857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-19736321875.773857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-82234674.482391074</v>
      </c>
      <c r="L2931" s="444">
        <f t="shared" ca="1" si="157"/>
        <v>-19818556550.256248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-19818556550.256248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-82577318.959401041</v>
      </c>
      <c r="L2932" s="444">
        <f t="shared" ca="1" si="157"/>
        <v>-19901133869.215649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-19901133869.215649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-82921391.121731862</v>
      </c>
      <c r="L2933" s="444">
        <f t="shared" ca="1" si="157"/>
        <v>-19984055260.337379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-19984055260.337379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-83266896.918072417</v>
      </c>
      <c r="L2934" s="444">
        <f t="shared" ca="1" si="157"/>
        <v>-20067322157.255451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-20067322157.255451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-83613842.321897715</v>
      </c>
      <c r="L2935" s="444">
        <f t="shared" ca="1" si="157"/>
        <v>-20150935999.577351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-20150935999.577351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-83962233.331572294</v>
      </c>
      <c r="L2936" s="444">
        <f t="shared" ca="1" si="157"/>
        <v>-20234898232.908924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-20234898232.908924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-84312075.970453843</v>
      </c>
      <c r="L2937" s="444">
        <f t="shared" ca="1" si="157"/>
        <v>-20319210308.879379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-20319210308.879379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-84663376.286997408</v>
      </c>
      <c r="L2938" s="444">
        <f t="shared" ca="1" si="157"/>
        <v>-20403873685.166378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-20403873685.166378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-85016140.354859903</v>
      </c>
      <c r="L2939" s="444">
        <f t="shared" ca="1" si="157"/>
        <v>-20488889825.521236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-20488889825.521236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-85370374.273005158</v>
      </c>
      <c r="L2940" s="444">
        <f t="shared" ca="1" si="157"/>
        <v>-20574260199.794243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-20574260199.794243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-85726084.165809348</v>
      </c>
      <c r="L2941" s="444">
        <f t="shared" ca="1" si="157"/>
        <v>-20659986283.960052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-20659986283.960052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-86083276.183166891</v>
      </c>
      <c r="L2942" s="444">
        <f t="shared" ca="1" si="157"/>
        <v>-20746069560.143219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-20746069560.143219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-86441956.500596747</v>
      </c>
      <c r="L2943" s="444">
        <f t="shared" ca="1" si="157"/>
        <v>-20832511516.643814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-20832511516.643814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-86802131.319349229</v>
      </c>
      <c r="L2944" s="444">
        <f t="shared" ca="1" si="157"/>
        <v>-20919313647.963161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-20919313647.963161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-87163806.866513178</v>
      </c>
      <c r="L2945" s="444">
        <f t="shared" ca="1" si="157"/>
        <v>-21006477454.829674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-21006477454.829674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-87526989.395123646</v>
      </c>
      <c r="L2946" s="444">
        <f t="shared" ca="1" si="157"/>
        <v>-21094004444.224796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-21094004444.224796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-87891685.18426998</v>
      </c>
      <c r="L2947" s="444">
        <f t="shared" ca="1" si="157"/>
        <v>-21181896129.409065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-21181896129.409065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-88257900.539204434</v>
      </c>
      <c r="L2948" s="444">
        <f t="shared" ca="1" si="157"/>
        <v>-21270154029.948269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-21270154029.948269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-88625641.791451126</v>
      </c>
      <c r="L2949" s="444">
        <f t="shared" ca="1" si="157"/>
        <v>-21358779671.739719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-21358779671.739719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-88994915.298915491</v>
      </c>
      <c r="L2950" s="444">
        <f t="shared" ca="1" si="157"/>
        <v>-21447774587.038635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-21447774587.038635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-89365727.445994318</v>
      </c>
      <c r="L2951" s="444">
        <f t="shared" ca="1" si="157"/>
        <v>-21537140314.484631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-21537140314.484631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-89738084.643685967</v>
      </c>
      <c r="L2952" s="444">
        <f t="shared" ca="1" si="157"/>
        <v>-21626878399.128315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-21626878399.128315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-90111993.329701304</v>
      </c>
      <c r="L2953" s="444">
        <f t="shared" ca="1" si="157"/>
        <v>-21716990392.458015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-21716990392.458015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-90487459.96857506</v>
      </c>
      <c r="L2954" s="444">
        <f t="shared" ca="1" si="157"/>
        <v>-21807477852.42659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-21807477852.42659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-90864491.051777452</v>
      </c>
      <c r="L2955" s="444">
        <f t="shared" ca="1" si="157"/>
        <v>-21898342343.478367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-21898342343.478367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-91243093.097826526</v>
      </c>
      <c r="L2956" s="444">
        <f t="shared" ca="1" si="157"/>
        <v>-21989585436.576195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-21989585436.576195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-91623272.652400807</v>
      </c>
      <c r="L2957" s="444">
        <f t="shared" ca="1" si="157"/>
        <v>-22081208709.228596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-22081208709.228596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-92005036.288452476</v>
      </c>
      <c r="L2958" s="444">
        <f t="shared" ca="1" si="157"/>
        <v>-22173213745.517048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-22173213745.517048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-92388390.606321037</v>
      </c>
      <c r="L2959" s="444">
        <f t="shared" ca="1" si="157"/>
        <v>-22265602136.123367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-22265602136.123367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-92773342.233847365</v>
      </c>
      <c r="L2960" s="444">
        <f t="shared" ca="1" si="157"/>
        <v>-22358375478.357216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-22358375478.357216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-93159897.826488405</v>
      </c>
      <c r="L2961" s="444">
        <f t="shared" ca="1" si="157"/>
        <v>-22451535376.183704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-22451535376.183704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-93548064.067432106</v>
      </c>
      <c r="L2962" s="444">
        <f t="shared" ca="1" si="157"/>
        <v>-22545083440.251137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-22545083440.251137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-93937847.667713076</v>
      </c>
      <c r="L2963" s="444">
        <f t="shared" ca="1" si="157"/>
        <v>-22639021287.91885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-22639021287.91885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-94329255.366328537</v>
      </c>
      <c r="L2964" s="444">
        <f t="shared" ca="1" si="157"/>
        <v>-22733350543.285179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-22733350543.285179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-94722293.930354908</v>
      </c>
      <c r="L2965" s="444">
        <f t="shared" ca="1" si="157"/>
        <v>-22828072837.215534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-22828072837.215534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-95116970.155064732</v>
      </c>
      <c r="L2966" s="444">
        <f t="shared" ca="1" si="157"/>
        <v>-22923189807.370598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-22923189807.370598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-95513290.86404416</v>
      </c>
      <c r="L2967" s="444">
        <f t="shared" ca="1" si="157"/>
        <v>-23018703098.234642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-23018703098.234642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-95911262.909311011</v>
      </c>
      <c r="L2968" s="444">
        <f t="shared" ca="1" si="157"/>
        <v>-23114614361.143951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-23114614361.143951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-96310893.171433136</v>
      </c>
      <c r="L2969" s="444">
        <f t="shared" ca="1" si="157"/>
        <v>-23210925254.315384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-23210925254.315384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-96712188.559647426</v>
      </c>
      <c r="L2970" s="444">
        <f t="shared" ca="1" si="157"/>
        <v>-23307637442.875031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-23307637442.875031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-97115156.011979297</v>
      </c>
      <c r="L2971" s="444">
        <f t="shared" ca="1" si="157"/>
        <v>-23404752598.887009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-23404752598.887009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-97519802.495362535</v>
      </c>
      <c r="L2972" s="444">
        <f t="shared" ca="1" si="157"/>
        <v>-23502272401.38237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-23502272401.38237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-97926135.00575988</v>
      </c>
      <c r="L2973" s="444">
        <f t="shared" ca="1" si="157"/>
        <v>-23600198536.38813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-23600198536.38813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-98334160.568283871</v>
      </c>
      <c r="L2974" s="444">
        <f t="shared" ca="1" si="157"/>
        <v>-23698532696.956413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-23698532696.956413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-98743886.237318382</v>
      </c>
      <c r="L2975" s="444">
        <f t="shared" ca="1" si="157"/>
        <v>-23797276583.193733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-23797276583.193733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-99155319.096640557</v>
      </c>
      <c r="L2976" s="444">
        <f t="shared" ca="1" si="157"/>
        <v>-23896431902.290375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-23896431902.290375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-99568466.259543225</v>
      </c>
      <c r="L2977" s="444">
        <f t="shared" ca="1" si="157"/>
        <v>-23996000368.549919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-23996000368.549919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-99983334.868957996</v>
      </c>
      <c r="L2978" s="444">
        <f t="shared" ca="1" si="157"/>
        <v>-24095983703.418877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-24095983703.418877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-100399932.09757864</v>
      </c>
      <c r="L2979" s="444">
        <f t="shared" ca="1" si="157"/>
        <v>-24196383635.516457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-24196383635.516457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-100818265.14798523</v>
      </c>
      <c r="L2980" s="444">
        <f t="shared" ca="1" si="157"/>
        <v>-24297201900.66444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-24297201900.66444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-101238341.2527685</v>
      </c>
      <c r="L2981" s="444">
        <f t="shared" ca="1" si="157"/>
        <v>-24398440241.91721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-24398440241.91721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-101660167.67465504</v>
      </c>
      <c r="L2982" s="444">
        <f t="shared" ca="1" si="157"/>
        <v>-24500100409.591866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-24500100409.591866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-102083751.70663278</v>
      </c>
      <c r="L2983" s="444">
        <f t="shared" ca="1" si="157"/>
        <v>-24602184161.2985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-24602184161.2985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-102509100.67207709</v>
      </c>
      <c r="L2984" s="444">
        <f t="shared" ca="1" si="157"/>
        <v>-24704693261.970577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-24704693261.970577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-102936221.92487741</v>
      </c>
      <c r="L2985" s="444">
        <f t="shared" ca="1" si="157"/>
        <v>-24807629483.895454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-24807629483.895454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-103365122.84956439</v>
      </c>
      <c r="L2986" s="444">
        <f t="shared" ca="1" si="157"/>
        <v>-24910994606.745018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-24910994606.745018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-103795810.86143757</v>
      </c>
      <c r="L2987" s="444">
        <f t="shared" ca="1" si="157"/>
        <v>-25014790417.606457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-25014790417.606457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-104228293.40669356</v>
      </c>
      <c r="L2988" s="444">
        <f t="shared" ca="1" si="157"/>
        <v>-25119018711.013149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-25119018711.013149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-104662577.96255478</v>
      </c>
      <c r="L2989" s="444">
        <f t="shared" ca="1" si="157"/>
        <v>-25223681288.975704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-25223681288.975704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-105098672.03739877</v>
      </c>
      <c r="L2990" s="444">
        <f t="shared" ca="1" si="157"/>
        <v>-25328779961.013103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-25328779961.013103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-105536583.17088793</v>
      </c>
      <c r="L2991" s="444">
        <f t="shared" ca="1" si="157"/>
        <v>-25434316544.18399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-25434316544.18399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-105976318.93409996</v>
      </c>
      <c r="L2992" s="444">
        <f t="shared" ca="1" si="157"/>
        <v>-25540292863.118092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-25540292863.118092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-106417886.92965871</v>
      </c>
      <c r="L2993" s="444">
        <f t="shared" ca="1" si="157"/>
        <v>-25646710750.047749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-25646710750.047749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-106861294.79186562</v>
      </c>
      <c r="L2994" s="444">
        <f t="shared" ca="1" si="157"/>
        <v>-25753572044.839615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-25753572044.839615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-107306550.18683173</v>
      </c>
      <c r="L2995" s="444">
        <f t="shared" ca="1" si="157"/>
        <v>-25860878595.026447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-25860878595.026447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-107753660.81261019</v>
      </c>
      <c r="L2996" s="444">
        <f t="shared" ca="1" si="157"/>
        <v>-25968632255.839058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-25968632255.839058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-108202634.39932941</v>
      </c>
      <c r="L2997" s="444">
        <f t="shared" ca="1" si="157"/>
        <v>-26076834890.238388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-26076834890.238388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-108653478.70932661</v>
      </c>
      <c r="L2998" s="444">
        <f t="shared" ca="1" si="157"/>
        <v>-26185488368.947716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-26185488368.947716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-109106201.53728215</v>
      </c>
      <c r="L2999" s="444">
        <f t="shared" ca="1" si="157"/>
        <v>-26294594570.484997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-26294594570.484997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-109560810.71035415</v>
      </c>
      <c r="L3000" s="444">
        <f t="shared" ca="1" si="157"/>
        <v>-26404155381.195351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-26404155381.195351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-110017314.08831395</v>
      </c>
      <c r="L3001" s="444">
        <f t="shared" ca="1" si="157"/>
        <v>-26514172695.283665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-26514172695.283665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-110475719.56368193</v>
      </c>
      <c r="L3002" s="444">
        <f t="shared" ca="1" si="157"/>
        <v>-26624648414.847347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-26624648414.847347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-110936035.06186394</v>
      </c>
      <c r="L3003" s="444">
        <f t="shared" ca="1" si="157"/>
        <v>-26735584449.90921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-26735584449.90921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-111398268.54128838</v>
      </c>
      <c r="L3004" s="444">
        <f t="shared" ca="1" si="157"/>
        <v>-26846982718.4505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-26846982718.4505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-111862427.99354374</v>
      </c>
      <c r="L3005" s="444">
        <f t="shared" ca="1" si="157"/>
        <v>-26958845146.444046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-26958845146.444046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-112328521.44351687</v>
      </c>
      <c r="L3006" s="444">
        <f t="shared" ca="1" si="157"/>
        <v>-27071173667.887562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-27071173667.887562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-112796556.94953151</v>
      </c>
      <c r="L3007" s="444">
        <f t="shared" ca="1" si="157"/>
        <v>-27183970224.837093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-27183970224.837093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-113266542.60348789</v>
      </c>
      <c r="L3008" s="444">
        <f t="shared" ca="1" si="157"/>
        <v>-27297236767.440582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-27297236767.440582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-113738486.53100245</v>
      </c>
      <c r="L3009" s="444">
        <f t="shared" ca="1" si="157"/>
        <v>-27410975253.971584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-27410975253.971584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-114212396.89154826</v>
      </c>
      <c r="L3010" s="444">
        <f t="shared" ca="1" si="157"/>
        <v>-27525187650.863132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-27525187650.863132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-114688281.87859638</v>
      </c>
      <c r="L3011" s="444">
        <f t="shared" ca="1" si="157"/>
        <v>-27639875932.74173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-27639875932.74173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-115166149.7197572</v>
      </c>
      <c r="L3012" s="444">
        <f t="shared" ca="1" si="157"/>
        <v>-27755042082.461487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-27755042082.461487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-115646008.67692284</v>
      </c>
      <c r="L3013" s="444">
        <f t="shared" ca="1" si="157"/>
        <v>-27870688091.138409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-27870688091.138409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-116127867.04641002</v>
      </c>
      <c r="L3014" s="444">
        <f t="shared" ca="1" si="157"/>
        <v>-27986815958.184818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-27986815958.184818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-116611733.15910341</v>
      </c>
      <c r="L3015" s="444">
        <f t="shared" ca="1" si="157"/>
        <v>-28103427691.343922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-28103427691.343922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-117097615.38059968</v>
      </c>
      <c r="L3016" s="444">
        <f t="shared" ca="1" si="157"/>
        <v>-28220525306.724522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-28220525306.724522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-117585522.11135219</v>
      </c>
      <c r="L3017" s="444">
        <f t="shared" ca="1" si="157"/>
        <v>-28338110828.835873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-28338110828.835873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-118075461.78681614</v>
      </c>
      <c r="L3018" s="444">
        <f t="shared" ca="1" si="157"/>
        <v>-28456186290.622688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-28456186290.622688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-118567442.87759453</v>
      </c>
      <c r="L3019" s="444">
        <f t="shared" ca="1" si="157"/>
        <v>-28574753733.500282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-28574753733.500282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-119061473.88958451</v>
      </c>
      <c r="L3020" s="444">
        <f t="shared" ca="1" si="157"/>
        <v>-28693815207.389866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-28693815207.389866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-119557563.36412443</v>
      </c>
      <c r="L3021" s="444">
        <f t="shared" ca="1" si="157"/>
        <v>-28813372770.75399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-28813372770.75399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-120055719.87814163</v>
      </c>
      <c r="L3022" s="444">
        <f t="shared" ca="1" si="157"/>
        <v>-28933428490.632133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-28933428490.632133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-120555952.04430056</v>
      </c>
      <c r="L3023" s="444">
        <f t="shared" ca="1" si="157"/>
        <v>-29053984442.676434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-29053984442.676434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-121058268.51115182</v>
      </c>
      <c r="L3024" s="444">
        <f t="shared" ca="1" si="157"/>
        <v>-29175042711.187584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-29175042711.187584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-121562677.96328159</v>
      </c>
      <c r="L3025" s="444">
        <f t="shared" ca="1" si="157"/>
        <v>-29296605389.150864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-29296605389.150864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-122069189.12146194</v>
      </c>
      <c r="L3026" s="444">
        <f t="shared" ca="1" si="157"/>
        <v>-29418674578.272327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-29418674578.272327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-122577810.74280138</v>
      </c>
      <c r="L3027" s="444">
        <f t="shared" ca="1" si="157"/>
        <v>-29541252389.015129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-29541252389.015129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-123088551.62089635</v>
      </c>
      <c r="L3028" s="444">
        <f t="shared" ca="1" si="157"/>
        <v>-29664340940.636024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-29664340940.636024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-123601420.58598344</v>
      </c>
      <c r="L3029" s="444">
        <f t="shared" ca="1" si="157"/>
        <v>-29787942361.222008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-29787942361.222008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-124116426.5050917</v>
      </c>
      <c r="L3030" s="444">
        <f t="shared" ca="1" si="157"/>
        <v>-29912058787.7271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-29912058787.7271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-124633578.28219625</v>
      </c>
      <c r="L3031" s="444">
        <f t="shared" ca="1" si="157"/>
        <v>-30036692366.009296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-30036692366.009296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-125152884.85837206</v>
      </c>
      <c r="L3032" s="444">
        <f t="shared" ca="1" si="157"/>
        <v>-30161845250.867668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-30161845250.867668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-125674355.21194863</v>
      </c>
      <c r="L3033" s="444">
        <f t="shared" ca="1" si="157"/>
        <v>-30287519606.079617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-30287519606.079617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-126197998.35866506</v>
      </c>
      <c r="L3034" s="444">
        <f t="shared" ca="1" si="157"/>
        <v>-30413717604.438282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-30413717604.438282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-126723823.35182618</v>
      </c>
      <c r="L3035" s="444">
        <f t="shared" ca="1" si="157"/>
        <v>-30540441427.790108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-30540441427.790108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-127251839.28245878</v>
      </c>
      <c r="L3036" s="444">
        <f t="shared" ca="1" si="157"/>
        <v>-30667693267.072567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-30667693267.072567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-127782055.27946903</v>
      </c>
      <c r="L3037" s="444">
        <f t="shared" ca="1" si="157"/>
        <v>-30795475322.352036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-30795475322.352036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-128314480.50980017</v>
      </c>
      <c r="L3038" s="444">
        <f t="shared" ca="1" si="157"/>
        <v>-30923789802.861835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-30923789802.861835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-128849124.178591</v>
      </c>
      <c r="L3039" s="444">
        <f t="shared" ca="1" si="157"/>
        <v>-31052638927.040428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-31052638927.040428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-129385995.52933513</v>
      </c>
      <c r="L3040" s="444">
        <f t="shared" ca="1" si="157"/>
        <v>-31182024922.569763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-31182024922.569763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-129925103.84404068</v>
      </c>
      <c r="L3041" s="444">
        <f t="shared" ca="1" si="157"/>
        <v>-31311950026.413803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-31311950026.413803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-130466458.44339085</v>
      </c>
      <c r="L3042" s="444">
        <f t="shared" ca="1" si="157"/>
        <v>-31442416484.857193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-31442416484.857193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-131010068.68690497</v>
      </c>
      <c r="L3043" s="444">
        <f t="shared" ca="1" si="157"/>
        <v>-31573426553.544098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-31573426553.544098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-131555943.97310041</v>
      </c>
      <c r="L3044" s="444">
        <f t="shared" ca="1" si="157"/>
        <v>-31704982497.517197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-31704982497.517197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-132104093.73965499</v>
      </c>
      <c r="L3045" s="444">
        <f t="shared" ca="1" si="157"/>
        <v>-31837086591.256851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-31837086591.256851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-132654527.46357021</v>
      </c>
      <c r="L3046" s="444">
        <f t="shared" ca="1" si="157"/>
        <v>-31969741118.720421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-31969741118.720421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-133207254.66133508</v>
      </c>
      <c r="L3047" s="444">
        <f t="shared" ca="1" si="157"/>
        <v>-32102948373.381756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-32102948373.381756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-133762284.88909064</v>
      </c>
      <c r="L3048" s="444">
        <f t="shared" ca="1" si="157"/>
        <v>-32236710658.270847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-32236710658.270847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-134319627.7427952</v>
      </c>
      <c r="L3049" s="444">
        <f t="shared" ca="1" si="157"/>
        <v>-32371030286.013641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-32371030286.013641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-134879292.85839018</v>
      </c>
      <c r="L3050" s="444">
        <f t="shared" ca="1" si="157"/>
        <v>-32505909578.872032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-32505909578.872032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-135441289.9119668</v>
      </c>
      <c r="L3051" s="444">
        <f t="shared" ca="1" si="157"/>
        <v>-32641350868.784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-32641350868.784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-136005628.61993334</v>
      </c>
      <c r="L3052" s="444">
        <f t="shared" ca="1" si="157"/>
        <v>-32777356497.403934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-32777356497.403934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-136572318.73918307</v>
      </c>
      <c r="L3053" s="444">
        <f t="shared" ca="1" si="157"/>
        <v>-32913928816.143116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-32913928816.143116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-137141370.06726298</v>
      </c>
      <c r="L3054" s="444">
        <f t="shared" ca="1" si="157"/>
        <v>-33051070186.210381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-33051070186.210381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-137712792.44254324</v>
      </c>
      <c r="L3055" s="444">
        <f t="shared" ca="1" si="157"/>
        <v>-33188782978.652924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-33188782978.652924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-138286595.74438718</v>
      </c>
      <c r="L3056" s="444">
        <f t="shared" ca="1" si="157"/>
        <v>-33327069574.397312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-33327069574.397312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-138862789.89332211</v>
      </c>
      <c r="L3057" s="444">
        <f t="shared" ca="1" si="157"/>
        <v>-33465932364.290634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-33465932364.290634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-139441384.85121098</v>
      </c>
      <c r="L3058" s="444">
        <f t="shared" ca="1" si="157"/>
        <v>-33605373749.141846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-33605373749.141846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-140022390.62142435</v>
      </c>
      <c r="L3059" s="444">
        <f t="shared" ca="1" si="157"/>
        <v>-33745396139.763271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-33745396139.763271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-140605817.2490136</v>
      </c>
      <c r="L3060" s="444">
        <f t="shared" ca="1" si="157"/>
        <v>-33886001957.012283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-33886001957.012283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-141191674.8208845</v>
      </c>
      <c r="L3061" s="444">
        <f t="shared" ca="1" si="157"/>
        <v>-34027193631.833168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-34027193631.833168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-141779973.46597153</v>
      </c>
      <c r="L3062" s="444">
        <f t="shared" ca="1" si="157"/>
        <v>-34168973605.299141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-34168973605.299141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-142370723.35541308</v>
      </c>
      <c r="L3063" s="444">
        <f t="shared" ca="1" si="157"/>
        <v>-34311344328.654552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-34311344328.654552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-142963934.70272729</v>
      </c>
      <c r="L3064" s="444">
        <f t="shared" ca="1" si="157"/>
        <v>-34454308263.357277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-34454308263.357277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-143559617.76398864</v>
      </c>
      <c r="L3065" s="444">
        <f t="shared" ca="1" si="157"/>
        <v>-34597867881.121269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-34597867881.121269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-144157782.83800527</v>
      </c>
      <c r="L3066" s="444">
        <f t="shared" ca="1" si="157"/>
        <v>-34742025663.959274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-34742025663.959274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-144758440.26649699</v>
      </c>
      <c r="L3067" s="444">
        <f t="shared" ca="1" si="157"/>
        <v>-34886784104.225769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-34886784104.225769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-145361600.43427405</v>
      </c>
      <c r="L3068" s="444">
        <f t="shared" ref="L3068:L3322" ca="1" si="162">I3068-J3068+K3068</f>
        <v>-35032145704.660042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-35032145704.660042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-145967273.76941684</v>
      </c>
      <c r="L3069" s="444">
        <f t="shared" ca="1" si="162"/>
        <v>-35178112978.429459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-35178112978.429459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-146575470.74345607</v>
      </c>
      <c r="L3070" s="444">
        <f t="shared" ca="1" si="162"/>
        <v>-35324688449.172913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-35324688449.172913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-147186201.87155381</v>
      </c>
      <c r="L3071" s="444">
        <f t="shared" ca="1" si="162"/>
        <v>-35471874651.044464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-35471874651.044464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-147799477.71268526</v>
      </c>
      <c r="L3072" s="444">
        <f t="shared" ca="1" si="162"/>
        <v>-35619674128.757149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-35619674128.757149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-148415308.86982146</v>
      </c>
      <c r="L3073" s="444">
        <f t="shared" ca="1" si="162"/>
        <v>-35768089437.626968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-35768089437.626968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-149033705.99011236</v>
      </c>
      <c r="L3074" s="444">
        <f t="shared" ca="1" si="162"/>
        <v>-35917123143.617081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-35917123143.617081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-149654679.76507115</v>
      </c>
      <c r="L3075" s="444">
        <f t="shared" ca="1" si="162"/>
        <v>-36066777823.382149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-36066777823.382149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-150278240.93075895</v>
      </c>
      <c r="L3076" s="444">
        <f t="shared" ca="1" si="162"/>
        <v>-36217056064.312904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-36217056064.312904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-150904400.26797044</v>
      </c>
      <c r="L3077" s="444">
        <f t="shared" ca="1" si="162"/>
        <v>-36367960464.580872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-36367960464.580872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-151533168.6024203</v>
      </c>
      <c r="L3078" s="444">
        <f t="shared" ca="1" si="162"/>
        <v>-36519493633.183289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-36519493633.183289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-152164556.80493036</v>
      </c>
      <c r="L3079" s="444">
        <f t="shared" ca="1" si="162"/>
        <v>-36671658189.98822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-36671658189.98822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-152798575.79161757</v>
      </c>
      <c r="L3080" s="444">
        <f t="shared" ca="1" si="162"/>
        <v>-36824456765.779839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-36824456765.779839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-153435236.52408266</v>
      </c>
      <c r="L3081" s="444">
        <f t="shared" ca="1" si="162"/>
        <v>-36977892002.303925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-36977892002.303925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-154074550.00959969</v>
      </c>
      <c r="L3082" s="444">
        <f t="shared" ca="1" si="162"/>
        <v>-37131966552.313522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-37131966552.313522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-154716527.30130634</v>
      </c>
      <c r="L3083" s="444">
        <f t="shared" ca="1" si="162"/>
        <v>-37286683079.61483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-37286683079.61483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-155361179.49839512</v>
      </c>
      <c r="L3084" s="444">
        <f t="shared" ca="1" si="162"/>
        <v>-37442044259.113228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-37442044259.113228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-156008517.74630511</v>
      </c>
      <c r="L3085" s="444">
        <f t="shared" ca="1" si="162"/>
        <v>-37598052776.859535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-37598052776.859535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-156658553.23691472</v>
      </c>
      <c r="L3086" s="444">
        <f t="shared" ca="1" si="162"/>
        <v>-37754711330.096451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-37754711330.096451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-157311297.2087352</v>
      </c>
      <c r="L3087" s="444">
        <f t="shared" ca="1" si="162"/>
        <v>-37912022627.305183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-37912022627.305183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-157966760.94710493</v>
      </c>
      <c r="L3088" s="444">
        <f t="shared" ca="1" si="162"/>
        <v>-38069989388.252289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-38069989388.252289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-158624955.78438455</v>
      </c>
      <c r="L3089" s="444">
        <f t="shared" ca="1" si="162"/>
        <v>-38228614344.036674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-38228614344.036674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-159285893.10015282</v>
      </c>
      <c r="L3090" s="444">
        <f t="shared" ca="1" si="162"/>
        <v>-38387900237.136826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-38387900237.136826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-159949584.32140344</v>
      </c>
      <c r="L3091" s="444">
        <f t="shared" ca="1" si="162"/>
        <v>-38547849821.458229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-38547849821.458229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-160616040.92274261</v>
      </c>
      <c r="L3092" s="444">
        <f t="shared" ca="1" si="162"/>
        <v>-38708465862.380974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-38708465862.380974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-161285274.4265874</v>
      </c>
      <c r="L3093" s="444">
        <f t="shared" ca="1" si="162"/>
        <v>-38869751136.807564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-38869751136.807564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-161957296.40336484</v>
      </c>
      <c r="L3094" s="444">
        <f t="shared" ca="1" si="162"/>
        <v>-39031708433.21093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-39031708433.21093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-162632118.4717122</v>
      </c>
      <c r="L3095" s="444">
        <f t="shared" ca="1" si="162"/>
        <v>-39194340551.68264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-39194340551.68264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-163309752.29867765</v>
      </c>
      <c r="L3096" s="444">
        <f t="shared" ca="1" si="162"/>
        <v>-39357650303.981316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-39357650303.981316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-163990209.59992215</v>
      </c>
      <c r="L3097" s="444">
        <f t="shared" ca="1" si="162"/>
        <v>-39521640513.581238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-39521640513.581238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-164673502.13992181</v>
      </c>
      <c r="L3098" s="444">
        <f t="shared" ca="1" si="162"/>
        <v>-39686314015.721161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-39686314015.721161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-165359641.73217151</v>
      </c>
      <c r="L3099" s="444">
        <f t="shared" ca="1" si="162"/>
        <v>-39851673657.453331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-39851673657.453331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-166048640.23938888</v>
      </c>
      <c r="L3100" s="444">
        <f t="shared" ca="1" si="162"/>
        <v>-40017722297.692719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-40017722297.692719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-166740509.57371965</v>
      </c>
      <c r="L3101" s="444">
        <f t="shared" ca="1" si="162"/>
        <v>-40184462807.266441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-40184462807.266441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-167435261.69694349</v>
      </c>
      <c r="L3102" s="444">
        <f t="shared" ca="1" si="162"/>
        <v>-40351898068.963387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-40351898068.963387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-168132908.62068078</v>
      </c>
      <c r="L3103" s="444">
        <f t="shared" ca="1" si="162"/>
        <v>-40520030977.584068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-40520030977.584068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-168833462.4066003</v>
      </c>
      <c r="L3104" s="444">
        <f t="shared" ca="1" si="162"/>
        <v>-40688864439.990669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-40688864439.990669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-169536935.16662779</v>
      </c>
      <c r="L3105" s="444">
        <f t="shared" ca="1" si="162"/>
        <v>-40858401375.157295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-40858401375.157295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-170243339.06315538</v>
      </c>
      <c r="L3106" s="444">
        <f t="shared" ca="1" si="162"/>
        <v>-41028644714.220451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-41028644714.220451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-170952686.30925187</v>
      </c>
      <c r="L3107" s="444">
        <f t="shared" ca="1" si="162"/>
        <v>-41199597400.529701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-41199597400.529701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-171664989.16887376</v>
      </c>
      <c r="L3108" s="444">
        <f t="shared" ca="1" si="162"/>
        <v>-41371262389.698578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-41371262389.698578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-172380259.95707741</v>
      </c>
      <c r="L3109" s="444">
        <f t="shared" ca="1" si="162"/>
        <v>-41543642649.655655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-41543642649.655655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-173098511.04023188</v>
      </c>
      <c r="L3110" s="444">
        <f t="shared" ca="1" si="162"/>
        <v>-41716741160.695885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-41716741160.695885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-173819754.83623284</v>
      </c>
      <c r="L3111" s="444">
        <f t="shared" ca="1" si="162"/>
        <v>-41890560915.53212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-41890560915.53212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-174544003.81471717</v>
      </c>
      <c r="L3112" s="444">
        <f t="shared" ca="1" si="162"/>
        <v>-42065104919.34684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-42065104919.34684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-175271270.49727851</v>
      </c>
      <c r="L3113" s="444">
        <f t="shared" ca="1" si="162"/>
        <v>-42240376189.844116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-42240376189.844116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-176001567.4576838</v>
      </c>
      <c r="L3114" s="444">
        <f t="shared" ca="1" si="162"/>
        <v>-42416377757.301804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-42416377757.301804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-176734907.32209083</v>
      </c>
      <c r="L3115" s="444">
        <f t="shared" ca="1" si="162"/>
        <v>-42593112664.623894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-42593112664.623894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-177471302.76926622</v>
      </c>
      <c r="L3116" s="444">
        <f t="shared" ca="1" si="162"/>
        <v>-42770583967.393158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-42770583967.393158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-178210766.53080481</v>
      </c>
      <c r="L3117" s="444">
        <f t="shared" ca="1" si="162"/>
        <v>-42948794733.923965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-42948794733.923965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-178953311.39134985</v>
      </c>
      <c r="L3118" s="444">
        <f t="shared" ca="1" si="162"/>
        <v>-43127748045.315315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-43127748045.315315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-179698950.18881381</v>
      </c>
      <c r="L3119" s="444">
        <f t="shared" ca="1" si="162"/>
        <v>-43307446995.504128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-43307446995.504128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-180447695.81460053</v>
      </c>
      <c r="L3120" s="444">
        <f t="shared" ca="1" si="162"/>
        <v>-43487894691.318726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-43487894691.318726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-181199561.21382803</v>
      </c>
      <c r="L3121" s="444">
        <f t="shared" ca="1" si="162"/>
        <v>-43669094252.532555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-43669094252.532555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-181954559.38555232</v>
      </c>
      <c r="L3122" s="444">
        <f t="shared" ca="1" si="162"/>
        <v>-43851048811.918106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-43851048811.918106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-182712703.38299212</v>
      </c>
      <c r="L3123" s="444">
        <f t="shared" ca="1" si="162"/>
        <v>-44033761515.301102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-44033761515.301102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-183474006.31375459</v>
      </c>
      <c r="L3124" s="444">
        <f t="shared" ca="1" si="162"/>
        <v>-44217235521.614853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-44217235521.614853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-184238481.34006187</v>
      </c>
      <c r="L3125" s="444">
        <f t="shared" ca="1" si="162"/>
        <v>-44401474002.954918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-44401474002.954918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-185006141.67897883</v>
      </c>
      <c r="L3126" s="444">
        <f t="shared" ca="1" si="162"/>
        <v>-44586480144.633896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-44586480144.633896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-185777000.60264122</v>
      </c>
      <c r="L3127" s="444">
        <f t="shared" ca="1" si="162"/>
        <v>-44772257145.236534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-44772257145.236534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-186551071.43848556</v>
      </c>
      <c r="L3128" s="444">
        <f t="shared" ca="1" si="162"/>
        <v>-44958808216.675018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-44958808216.675018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-187328367.56947923</v>
      </c>
      <c r="L3129" s="444">
        <f t="shared" ca="1" si="162"/>
        <v>-45146136584.244499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-45146136584.244499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-188108902.43435207</v>
      </c>
      <c r="L3130" s="444">
        <f t="shared" ca="1" si="162"/>
        <v>-45334245486.678848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-45334245486.678848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-188892689.52782854</v>
      </c>
      <c r="L3131" s="444">
        <f t="shared" ca="1" si="162"/>
        <v>-45523138176.20668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-45523138176.20668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-189679742.40086117</v>
      </c>
      <c r="L3132" s="444">
        <f t="shared" ca="1" si="162"/>
        <v>-45712817918.607544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-45712817918.607544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-190470074.66086477</v>
      </c>
      <c r="L3133" s="444">
        <f t="shared" ca="1" si="162"/>
        <v>-45903287993.26841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-45903287993.26841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-191263699.97195169</v>
      </c>
      <c r="L3134" s="444">
        <f t="shared" ca="1" si="162"/>
        <v>-46094551693.240364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-46094551693.240364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-192060632.05516818</v>
      </c>
      <c r="L3135" s="444">
        <f t="shared" ca="1" si="162"/>
        <v>-46286612325.295532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-46286612325.295532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-192860884.68873137</v>
      </c>
      <c r="L3136" s="444">
        <f t="shared" ca="1" si="162"/>
        <v>-46479473209.984261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-46479473209.984261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-193664471.70826775</v>
      </c>
      <c r="L3137" s="444">
        <f t="shared" ca="1" si="162"/>
        <v>-46673137681.692528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-46673137681.692528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-194471407.00705218</v>
      </c>
      <c r="L3138" s="444">
        <f t="shared" ca="1" si="162"/>
        <v>-46867609088.699577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-46867609088.699577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-195281704.53624824</v>
      </c>
      <c r="L3139" s="444">
        <f t="shared" ca="1" si="162"/>
        <v>-47062890793.235825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-47062890793.235825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-196095378.30514926</v>
      </c>
      <c r="L3140" s="444">
        <f t="shared" ca="1" si="162"/>
        <v>-47258986171.540977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-47258986171.540977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-196912442.38142073</v>
      </c>
      <c r="L3141" s="444">
        <f t="shared" ca="1" si="162"/>
        <v>-47455898613.922401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-47455898613.922401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-197732910.89134333</v>
      </c>
      <c r="L3142" s="444">
        <f t="shared" ca="1" si="162"/>
        <v>-47653631524.813744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-47653631524.813744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-198556798.02005726</v>
      </c>
      <c r="L3143" s="444">
        <f t="shared" ca="1" si="162"/>
        <v>-47852188322.833801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-47852188322.833801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-199384118.0118075</v>
      </c>
      <c r="L3144" s="444">
        <f t="shared" ca="1" si="162"/>
        <v>-48051572440.845612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-48051572440.845612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-200214885.17019004</v>
      </c>
      <c r="L3145" s="444">
        <f t="shared" ca="1" si="162"/>
        <v>-48251787326.0158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-48251787326.0158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-201049113.85839915</v>
      </c>
      <c r="L3146" s="444">
        <f t="shared" ca="1" si="162"/>
        <v>-48452836439.874199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-48452836439.874199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-201886818.49947584</v>
      </c>
      <c r="L3147" s="444">
        <f t="shared" ca="1" si="162"/>
        <v>-48654723258.373672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-48654723258.373672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-202728013.57655698</v>
      </c>
      <c r="L3148" s="444">
        <f t="shared" ca="1" si="162"/>
        <v>-48857451271.950226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-48857451271.950226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-203572713.63312593</v>
      </c>
      <c r="L3149" s="444">
        <f t="shared" ca="1" si="162"/>
        <v>-49061023985.583351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-49061023985.583351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-204420933.27326396</v>
      </c>
      <c r="L3150" s="444">
        <f t="shared" ca="1" si="162"/>
        <v>-49265444918.856613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-49265444918.856613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-205272687.16190255</v>
      </c>
      <c r="L3151" s="444">
        <f t="shared" ca="1" si="162"/>
        <v>-49470717606.018517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-49470717606.018517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-206127990.02507716</v>
      </c>
      <c r="L3152" s="444">
        <f t="shared" ca="1" si="162"/>
        <v>-49676845596.043594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-49676845596.043594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-206986856.65018165</v>
      </c>
      <c r="L3153" s="444">
        <f t="shared" ca="1" si="162"/>
        <v>-49883832452.693779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-49883832452.693779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-207849301.88622409</v>
      </c>
      <c r="L3154" s="444">
        <f t="shared" ca="1" si="162"/>
        <v>-50091681754.580002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-50091681754.580002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-208715340.64408335</v>
      </c>
      <c r="L3155" s="444">
        <f t="shared" ca="1" si="162"/>
        <v>-50300397095.224083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-50300397095.224083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-209584987.89676702</v>
      </c>
      <c r="L3156" s="444">
        <f t="shared" ca="1" si="162"/>
        <v>-50509982083.12085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-50509982083.12085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-210458258.67967021</v>
      </c>
      <c r="L3157" s="444">
        <f t="shared" ca="1" si="162"/>
        <v>-50720440341.800522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-50720440341.800522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-211335168.09083551</v>
      </c>
      <c r="L3158" s="444">
        <f t="shared" ca="1" si="162"/>
        <v>-50931775509.891357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-50931775509.891357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-212215731.29121399</v>
      </c>
      <c r="L3159" s="444">
        <f t="shared" ca="1" si="162"/>
        <v>-51143991241.182571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-51143991241.182571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-213099963.50492737</v>
      </c>
      <c r="L3160" s="444">
        <f t="shared" ca="1" si="162"/>
        <v>-51357091204.6875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-51357091204.6875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-213987880.01953125</v>
      </c>
      <c r="L3161" s="444">
        <f t="shared" ca="1" si="162"/>
        <v>-51571079084.707031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-51571079084.707031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-214879496.1862793</v>
      </c>
      <c r="L3162" s="444">
        <f t="shared" ca="1" si="162"/>
        <v>-51785958580.893311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-51785958580.893311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-215774827.42038879</v>
      </c>
      <c r="L3163" s="444">
        <f t="shared" ca="1" si="162"/>
        <v>-52001733408.313698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-52001733408.313698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-216673889.20130706</v>
      </c>
      <c r="L3164" s="444">
        <f t="shared" ca="1" si="162"/>
        <v>-52218407297.515007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-52218407297.515007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-217576697.07297918</v>
      </c>
      <c r="L3165" s="444">
        <f t="shared" ca="1" si="162"/>
        <v>-52435983994.58799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-52435983994.58799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-218483266.64411661</v>
      </c>
      <c r="L3166" s="444">
        <f t="shared" ca="1" si="162"/>
        <v>-52654467261.232109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-52654467261.232109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-219393613.58846712</v>
      </c>
      <c r="L3167" s="444">
        <f t="shared" ca="1" si="162"/>
        <v>-52873860874.82058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-52873860874.82058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-220307753.64508575</v>
      </c>
      <c r="L3168" s="444">
        <f t="shared" ca="1" si="162"/>
        <v>-53094168628.465668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-53094168628.465668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-221225702.61860695</v>
      </c>
      <c r="L3169" s="444">
        <f t="shared" ca="1" si="162"/>
        <v>-53315394331.084274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-53315394331.084274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-222147476.37951779</v>
      </c>
      <c r="L3170" s="444">
        <f t="shared" ca="1" si="162"/>
        <v>-53537541807.463791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-53537541807.463791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-223073090.86443242</v>
      </c>
      <c r="L3171" s="444">
        <f t="shared" ca="1" si="162"/>
        <v>-53760614898.328224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-53760614898.328224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-224002562.07636762</v>
      </c>
      <c r="L3172" s="444">
        <f t="shared" ca="1" si="162"/>
        <v>-53984617460.404594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-53984617460.404594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-224935906.08501914</v>
      </c>
      <c r="L3173" s="444">
        <f t="shared" ca="1" si="162"/>
        <v>-54209553366.489616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-54209553366.489616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-225873139.02704006</v>
      </c>
      <c r="L3174" s="444">
        <f t="shared" ca="1" si="162"/>
        <v>-54435426505.516655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-54435426505.516655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-226814277.1063194</v>
      </c>
      <c r="L3175" s="444">
        <f t="shared" ca="1" si="162"/>
        <v>-54662240782.622971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-54662240782.622971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-227759336.59426233</v>
      </c>
      <c r="L3176" s="444">
        <f t="shared" ca="1" si="162"/>
        <v>-54890000119.217232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-54890000119.217232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-228708333.83007181</v>
      </c>
      <c r="L3177" s="444">
        <f t="shared" ca="1" si="162"/>
        <v>-55118708453.047302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-55118708453.047302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-229661285.22103041</v>
      </c>
      <c r="L3178" s="444">
        <f t="shared" ca="1" si="162"/>
        <v>-55348369738.268333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-55348369738.268333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-230618207.24278474</v>
      </c>
      <c r="L3179" s="444">
        <f t="shared" ca="1" si="162"/>
        <v>-55578987945.511116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-55578987945.511116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-231579116.43962961</v>
      </c>
      <c r="L3180" s="444">
        <f t="shared" ca="1" si="162"/>
        <v>-55810567061.950745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-55810567061.950745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-232544029.42479479</v>
      </c>
      <c r="L3181" s="444">
        <f t="shared" ca="1" si="162"/>
        <v>-56043111091.375542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-56043111091.375542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-233512962.88073143</v>
      </c>
      <c r="L3182" s="444">
        <f t="shared" ca="1" si="162"/>
        <v>-56276624054.256271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-56276624054.256271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-234485933.55940112</v>
      </c>
      <c r="L3183" s="444">
        <f t="shared" ca="1" si="162"/>
        <v>-56511109987.815674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-56511109987.815674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-235462958.28256527</v>
      </c>
      <c r="L3184" s="444">
        <f t="shared" ca="1" si="162"/>
        <v>-56746572946.098236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-56746572946.098236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-236444053.94207594</v>
      </c>
      <c r="L3185" s="444">
        <f t="shared" ca="1" si="162"/>
        <v>-56983017000.040314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-56983017000.040314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-237429237.500168</v>
      </c>
      <c r="L3186" s="444">
        <f t="shared" ca="1" si="162"/>
        <v>-57220446237.540482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-57220446237.540482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-238418525.98975199</v>
      </c>
      <c r="L3187" s="444">
        <f t="shared" ca="1" si="162"/>
        <v>-57458864763.530235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-57458864763.530235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-239411936.51470932</v>
      </c>
      <c r="L3188" s="444">
        <f t="shared" ca="1" si="162"/>
        <v>-57698276700.044945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-57698276700.044945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-240409486.25018728</v>
      </c>
      <c r="L3189" s="444">
        <f t="shared" ca="1" si="162"/>
        <v>-57938686186.295135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-57938686186.295135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-241411192.4428964</v>
      </c>
      <c r="L3190" s="444">
        <f t="shared" ca="1" si="162"/>
        <v>-58180097378.738029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-58180097378.738029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-242417072.41140848</v>
      </c>
      <c r="L3191" s="444">
        <f t="shared" ca="1" si="162"/>
        <v>-58422514451.149437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-58422514451.149437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-243427143.54645598</v>
      </c>
      <c r="L3192" s="444">
        <f t="shared" ca="1" si="162"/>
        <v>-58665941594.695892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-58665941594.695892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-244441423.31123289</v>
      </c>
      <c r="L3193" s="444">
        <f t="shared" ca="1" si="162"/>
        <v>-58910383018.007126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-58910383018.007126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-245459929.24169639</v>
      </c>
      <c r="L3194" s="444">
        <f t="shared" ca="1" si="162"/>
        <v>-59155842947.248825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-59155842947.248825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-246482678.94687012</v>
      </c>
      <c r="L3195" s="444">
        <f t="shared" ca="1" si="162"/>
        <v>-59402325626.195694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-59402325626.195694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-247509690.10914871</v>
      </c>
      <c r="L3196" s="444">
        <f t="shared" ca="1" si="162"/>
        <v>-59649835316.30484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-59649835316.30484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-248540980.48460346</v>
      </c>
      <c r="L3197" s="444">
        <f t="shared" ca="1" si="162"/>
        <v>-59898376296.789444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-59898376296.789444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-249576567.90328932</v>
      </c>
      <c r="L3198" s="444">
        <f t="shared" ca="1" si="162"/>
        <v>-60147952864.692734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-60147952864.692734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-250616470.2695531</v>
      </c>
      <c r="L3199" s="444">
        <f t="shared" ca="1" si="162"/>
        <v>-60398569334.962288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-60398569334.962288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-251660705.56234288</v>
      </c>
      <c r="L3200" s="444">
        <f t="shared" ca="1" si="162"/>
        <v>-60650230040.524628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-60650230040.524628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-252709291.83551928</v>
      </c>
      <c r="L3201" s="444">
        <f t="shared" ca="1" si="162"/>
        <v>-60902939332.360146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-60902939332.360146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-253762247.2181673</v>
      </c>
      <c r="L3202" s="444">
        <f t="shared" ca="1" si="162"/>
        <v>-61156701579.578316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-61156701579.578316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-254819589.91490963</v>
      </c>
      <c r="L3203" s="444">
        <f t="shared" ca="1" si="162"/>
        <v>-61411521169.493225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-61411521169.493225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-255881338.20622176</v>
      </c>
      <c r="L3204" s="444">
        <f t="shared" ca="1" si="162"/>
        <v>-61667402507.699448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-61667402507.699448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-256947510.44874769</v>
      </c>
      <c r="L3205" s="444">
        <f t="shared" ca="1" si="162"/>
        <v>-61924350018.148193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-61924350018.148193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-258018125.07561743</v>
      </c>
      <c r="L3206" s="444">
        <f t="shared" ca="1" si="162"/>
        <v>-62182368143.223808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-62182368143.223808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-259093200.59676588</v>
      </c>
      <c r="L3207" s="444">
        <f t="shared" ca="1" si="162"/>
        <v>-62441461343.820572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-62441461343.820572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-260172755.5992524</v>
      </c>
      <c r="L3208" s="444">
        <f t="shared" ca="1" si="162"/>
        <v>-62701634099.419823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-62701634099.419823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-261256808.74758255</v>
      </c>
      <c r="L3209" s="444">
        <f t="shared" ca="1" si="162"/>
        <v>-62962890908.167404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-62962890908.167404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-262345378.78403082</v>
      </c>
      <c r="L3210" s="444">
        <f t="shared" ca="1" si="162"/>
        <v>-63225236286.951431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-63225236286.951431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-263438484.52896428</v>
      </c>
      <c r="L3211" s="444">
        <f t="shared" ca="1" si="162"/>
        <v>-63488674771.480392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-63488674771.480392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-264536144.88116831</v>
      </c>
      <c r="L3212" s="444">
        <f t="shared" ca="1" si="162"/>
        <v>-63753210916.361557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-63753210916.361557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-265638378.81817317</v>
      </c>
      <c r="L3213" s="444">
        <f t="shared" ca="1" si="162"/>
        <v>-64018849295.179733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-64018849295.179733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-266745205.39658222</v>
      </c>
      <c r="L3214" s="444">
        <f t="shared" ca="1" si="162"/>
        <v>-64285594500.576317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-64285594500.576317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-267856643.75240135</v>
      </c>
      <c r="L3215" s="444">
        <f t="shared" ca="1" si="162"/>
        <v>-64553451144.32872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-64553451144.32872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-268972713.10136968</v>
      </c>
      <c r="L3216" s="444">
        <f t="shared" ca="1" si="162"/>
        <v>-64822423857.430092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-64822423857.430092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-270093432.73929203</v>
      </c>
      <c r="L3217" s="444">
        <f t="shared" ca="1" si="162"/>
        <v>-65092517290.16938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-65092517290.16938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-271218822.04237241</v>
      </c>
      <c r="L3218" s="444">
        <f t="shared" ca="1" si="162"/>
        <v>-65363736112.211754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-65363736112.211754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-272348900.46754897</v>
      </c>
      <c r="L3219" s="444">
        <f t="shared" ca="1" si="162"/>
        <v>-65636085012.679306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-65636085012.679306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-273483687.55283046</v>
      </c>
      <c r="L3220" s="444">
        <f t="shared" ca="1" si="162"/>
        <v>-65909568700.23214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-65909568700.23214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-274623202.91763389</v>
      </c>
      <c r="L3221" s="444">
        <f t="shared" ca="1" si="162"/>
        <v>-66184191903.149773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-66184191903.149773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-275767466.26312405</v>
      </c>
      <c r="L3222" s="444">
        <f t="shared" ca="1" si="162"/>
        <v>-66459959369.412895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-66459959369.412895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-276916497.37255371</v>
      </c>
      <c r="L3223" s="444">
        <f t="shared" ca="1" si="162"/>
        <v>-66736875866.785446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-66736875866.785446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-278070316.11160606</v>
      </c>
      <c r="L3224" s="444">
        <f t="shared" ca="1" si="162"/>
        <v>-67014946182.897049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-67014946182.897049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-279228942.4287377</v>
      </c>
      <c r="L3225" s="444">
        <f t="shared" ca="1" si="162"/>
        <v>-67294175125.32579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-67294175125.32579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-280392396.35552418</v>
      </c>
      <c r="L3226" s="444">
        <f t="shared" ca="1" si="162"/>
        <v>-67574567521.681313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-67574567521.681313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-281560698.00700545</v>
      </c>
      <c r="L3227" s="444">
        <f t="shared" ca="1" si="162"/>
        <v>-67856128219.688316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-67856128219.688316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-282733867.58203471</v>
      </c>
      <c r="L3228" s="444">
        <f t="shared" ca="1" si="162"/>
        <v>-68138862087.270348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-68138862087.270348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-283911925.36362642</v>
      </c>
      <c r="L3229" s="444">
        <f t="shared" ca="1" si="162"/>
        <v>-68422774012.633972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-68422774012.633972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-285094891.7193082</v>
      </c>
      <c r="L3230" s="444">
        <f t="shared" ca="1" si="162"/>
        <v>-68707868904.353279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-68707868904.353279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-286282787.10147202</v>
      </c>
      <c r="L3231" s="444">
        <f t="shared" ca="1" si="162"/>
        <v>-68994151691.454758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-68994151691.454758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-287475632.04772818</v>
      </c>
      <c r="L3232" s="444">
        <f t="shared" ca="1" si="162"/>
        <v>-69281627323.502487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-69281627323.502487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-288673447.18126035</v>
      </c>
      <c r="L3233" s="444">
        <f t="shared" ca="1" si="162"/>
        <v>-69570300770.683746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-69570300770.683746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-289876253.2111823</v>
      </c>
      <c r="L3234" s="444">
        <f t="shared" ca="1" si="162"/>
        <v>-69860177023.894928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-69860177023.894928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-291084070.93289554</v>
      </c>
      <c r="L3235" s="444">
        <f t="shared" ca="1" si="162"/>
        <v>-70151261094.82782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-70151261094.82782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-292296921.22844923</v>
      </c>
      <c r="L3236" s="444">
        <f t="shared" ca="1" si="162"/>
        <v>-70443558016.056274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-70443558016.056274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-293514825.06690115</v>
      </c>
      <c r="L3237" s="444">
        <f t="shared" ca="1" si="162"/>
        <v>-70737072841.123169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-70737072841.123169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-294737803.50467986</v>
      </c>
      <c r="L3238" s="444">
        <f t="shared" ca="1" si="162"/>
        <v>-71031810644.627853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-71031810644.627853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-295965877.68594939</v>
      </c>
      <c r="L3239" s="444">
        <f t="shared" ca="1" si="162"/>
        <v>-71327776522.313797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-71327776522.313797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-297199068.84297413</v>
      </c>
      <c r="L3240" s="444">
        <f t="shared" ca="1" si="162"/>
        <v>-71624975591.156769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-71624975591.156769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-298437398.29648656</v>
      </c>
      <c r="L3241" s="444">
        <f t="shared" ca="1" si="162"/>
        <v>-71923412989.453262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-71923412989.453262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-299680887.45605528</v>
      </c>
      <c r="L3242" s="444">
        <f t="shared" ca="1" si="162"/>
        <v>-72223093876.909317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-72223093876.909317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-300929557.82045549</v>
      </c>
      <c r="L3243" s="444">
        <f t="shared" ca="1" si="162"/>
        <v>-72524023434.729767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-72524023434.729767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-302183430.9780407</v>
      </c>
      <c r="L3244" s="444">
        <f t="shared" ca="1" si="162"/>
        <v>-72826206865.707809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-72826206865.707809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-303442528.60711586</v>
      </c>
      <c r="L3245" s="444">
        <f t="shared" ca="1" si="162"/>
        <v>-73129649394.314926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-73129649394.314926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-304706872.47631216</v>
      </c>
      <c r="L3246" s="444">
        <f t="shared" ca="1" si="162"/>
        <v>-73434356266.791245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-73434356266.791245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-305976484.44496351</v>
      </c>
      <c r="L3247" s="444">
        <f t="shared" ca="1" si="162"/>
        <v>-73740332751.236206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-73740332751.236206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-307251386.46348417</v>
      </c>
      <c r="L3248" s="444">
        <f t="shared" ca="1" si="162"/>
        <v>-74047584137.699692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-74047584137.699692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-308531600.57374871</v>
      </c>
      <c r="L3249" s="444">
        <f t="shared" ca="1" si="162"/>
        <v>-74356115738.273438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-74356115738.273438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-309817148.90947264</v>
      </c>
      <c r="L3250" s="444">
        <f t="shared" ca="1" si="162"/>
        <v>-74665932887.182907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-74665932887.182907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-311108053.69659543</v>
      </c>
      <c r="L3251" s="444">
        <f t="shared" ca="1" si="162"/>
        <v>-74977040940.879501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-74977040940.879501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-312404337.25366461</v>
      </c>
      <c r="L3252" s="444">
        <f t="shared" ca="1" si="162"/>
        <v>-75289445278.133163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-75289445278.133163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-313706021.99222153</v>
      </c>
      <c r="L3253" s="444">
        <f t="shared" ca="1" si="162"/>
        <v>-75603151300.125381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-75603151300.125381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-315013130.41718906</v>
      </c>
      <c r="L3254" s="444">
        <f t="shared" ca="1" si="162"/>
        <v>-75918164430.542572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-75918164430.542572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-316325685.12726068</v>
      </c>
      <c r="L3255" s="444">
        <f t="shared" ca="1" si="162"/>
        <v>-76234490115.66983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-76234490115.66983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-317643708.81529093</v>
      </c>
      <c r="L3256" s="444">
        <f t="shared" ca="1" si="162"/>
        <v>-76552133824.485123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-76552133824.485123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-318967224.26868802</v>
      </c>
      <c r="L3257" s="444">
        <f t="shared" ca="1" si="162"/>
        <v>-76871101048.753815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-76871101048.753815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-320296254.36980754</v>
      </c>
      <c r="L3258" s="444">
        <f t="shared" ca="1" si="162"/>
        <v>-77191397303.123627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-77191397303.123627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-321630822.09634846</v>
      </c>
      <c r="L3259" s="444">
        <f t="shared" ca="1" si="162"/>
        <v>-77513028125.219971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-77513028125.219971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-322970950.52174985</v>
      </c>
      <c r="L3260" s="444">
        <f t="shared" ca="1" si="162"/>
        <v>-77835999075.741714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-77835999075.741714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-324316662.8155905</v>
      </c>
      <c r="L3261" s="444">
        <f t="shared" ca="1" si="162"/>
        <v>-78160315738.557312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-78160315738.557312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-325667982.24398881</v>
      </c>
      <c r="L3262" s="444">
        <f t="shared" ca="1" si="162"/>
        <v>-78485983720.8013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-78485983720.8013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-327024932.17000544</v>
      </c>
      <c r="L3263" s="444">
        <f t="shared" ca="1" si="162"/>
        <v>-78813008652.971298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-78813008652.971298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-328387536.05404705</v>
      </c>
      <c r="L3264" s="444">
        <f t="shared" ca="1" si="162"/>
        <v>-79141396189.025345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-79141396189.025345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-329755817.45427227</v>
      </c>
      <c r="L3265" s="444">
        <f t="shared" ca="1" si="162"/>
        <v>-79471152006.479614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-79471152006.479614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-331129800.0269984</v>
      </c>
      <c r="L3266" s="444">
        <f t="shared" ca="1" si="162"/>
        <v>-79802281806.506607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-79802281806.506607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-332509507.52711087</v>
      </c>
      <c r="L3267" s="444">
        <f t="shared" ca="1" si="162"/>
        <v>-80134791314.033722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-80134791314.033722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-333894963.80847383</v>
      </c>
      <c r="L3268" s="444">
        <f t="shared" ca="1" si="162"/>
        <v>-80468686277.842194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-80468686277.842194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-335286192.82434249</v>
      </c>
      <c r="L3269" s="444">
        <f t="shared" ca="1" si="162"/>
        <v>-80803972470.666534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-80803972470.666534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-336683218.62777722</v>
      </c>
      <c r="L3270" s="444">
        <f t="shared" ca="1" si="162"/>
        <v>-81140655689.294312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-81140655689.294312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-338086065.37205964</v>
      </c>
      <c r="L3271" s="444">
        <f t="shared" ca="1" si="162"/>
        <v>-81478741754.666367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-81478741754.666367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-339494757.31110984</v>
      </c>
      <c r="L3272" s="444">
        <f t="shared" ca="1" si="162"/>
        <v>-81818236511.977478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-81818236511.977478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-340909318.79990613</v>
      </c>
      <c r="L3273" s="444">
        <f t="shared" ca="1" si="162"/>
        <v>-82159145830.77739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-82159145830.77739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-342329774.29490578</v>
      </c>
      <c r="L3274" s="444">
        <f t="shared" ca="1" si="162"/>
        <v>-82501475605.072296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-82501475605.072296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-343756148.35446787</v>
      </c>
      <c r="L3275" s="444">
        <f t="shared" ca="1" si="162"/>
        <v>-82845231753.426758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-82845231753.426758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-345188465.63927817</v>
      </c>
      <c r="L3276" s="444">
        <f t="shared" ca="1" si="162"/>
        <v>-83190420219.06604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-83190420219.06604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-346626750.91277516</v>
      </c>
      <c r="L3277" s="444">
        <f t="shared" ca="1" si="162"/>
        <v>-83537046969.978821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-83537046969.978821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-348071029.04157841</v>
      </c>
      <c r="L3278" s="444">
        <f t="shared" ca="1" si="162"/>
        <v>-83885117999.020401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-83885117999.020401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-349521324.99591833</v>
      </c>
      <c r="L3279" s="444">
        <f t="shared" ca="1" si="162"/>
        <v>-84234639324.016327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-84234639324.016327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-350977663.85006803</v>
      </c>
      <c r="L3280" s="444">
        <f t="shared" ca="1" si="162"/>
        <v>-84585616987.866394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-84585616987.866394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-352440070.78277665</v>
      </c>
      <c r="L3281" s="444">
        <f t="shared" ca="1" si="162"/>
        <v>-84938057058.64917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-84938057058.64917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-353908571.07770485</v>
      </c>
      <c r="L3282" s="444">
        <f t="shared" ca="1" si="162"/>
        <v>-85291965629.726868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-85291965629.726868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-355383190.12386197</v>
      </c>
      <c r="L3283" s="444">
        <f t="shared" ca="1" si="162"/>
        <v>-85647348819.850723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-85647348819.850723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-356863953.41604465</v>
      </c>
      <c r="L3284" s="444">
        <f t="shared" ca="1" si="162"/>
        <v>-86004212773.266769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-86004212773.266769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-358350886.55527818</v>
      </c>
      <c r="L3285" s="444">
        <f t="shared" ca="1" si="162"/>
        <v>-86362563659.822052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-86362563659.822052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-359844015.24925852</v>
      </c>
      <c r="L3286" s="444">
        <f t="shared" ca="1" si="162"/>
        <v>-86722407675.071304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-86722407675.071304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-361343365.31279707</v>
      </c>
      <c r="L3287" s="444">
        <f t="shared" ca="1" si="162"/>
        <v>-87083751040.384094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-87083751040.384094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-362848962.66826707</v>
      </c>
      <c r="L3288" s="444">
        <f t="shared" ca="1" si="162"/>
        <v>-87446600003.052368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-87446600003.052368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-364360833.34605151</v>
      </c>
      <c r="L3289" s="444">
        <f t="shared" ca="1" si="162"/>
        <v>-87810960836.398422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-87810960836.398422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-365879003.4849934</v>
      </c>
      <c r="L3290" s="444">
        <f t="shared" ca="1" si="162"/>
        <v>-88176839839.883423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-88176839839.883423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-367403499.3328476</v>
      </c>
      <c r="L3291" s="444">
        <f t="shared" ca="1" si="162"/>
        <v>-88544243339.216278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-88544243339.216278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-368934347.2467345</v>
      </c>
      <c r="L3292" s="444">
        <f t="shared" ca="1" si="162"/>
        <v>-88913177686.463013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-88913177686.463013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-370471573.69359589</v>
      </c>
      <c r="L3293" s="444">
        <f t="shared" ca="1" si="162"/>
        <v>-89283649260.156616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-89283649260.156616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-372015205.25065255</v>
      </c>
      <c r="L3294" s="444">
        <f t="shared" ca="1" si="162"/>
        <v>-89655664465.407272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-89655664465.407272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-373565268.60586363</v>
      </c>
      <c r="L3295" s="444">
        <f t="shared" ca="1" si="162"/>
        <v>-90029229734.013138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-90029229734.013138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-375121790.55838805</v>
      </c>
      <c r="L3296" s="444">
        <f t="shared" ca="1" si="162"/>
        <v>-90404351524.571533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-90404351524.571533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-376684798.01904804</v>
      </c>
      <c r="L3297" s="444">
        <f t="shared" ca="1" si="162"/>
        <v>-90781036322.590576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-90781036322.590576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-378254318.01079404</v>
      </c>
      <c r="L3298" s="444">
        <f t="shared" ca="1" si="162"/>
        <v>-91159290640.601364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-91159290640.601364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-379830377.66917235</v>
      </c>
      <c r="L3299" s="444">
        <f t="shared" ca="1" si="162"/>
        <v>-91539121018.270538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-91539121018.270538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-381413004.24279392</v>
      </c>
      <c r="L3300" s="444">
        <f t="shared" ca="1" si="162"/>
        <v>-91920534022.513336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-91920534022.513336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-383002225.09380555</v>
      </c>
      <c r="L3301" s="444">
        <f t="shared" ca="1" si="162"/>
        <v>-92303536247.607147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-92303536247.607147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-384598067.69836313</v>
      </c>
      <c r="L3302" s="444">
        <f t="shared" ca="1" si="162"/>
        <v>-92688134315.305511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-92688134315.305511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-386200559.64710629</v>
      </c>
      <c r="L3303" s="444">
        <f t="shared" ca="1" si="162"/>
        <v>-93074334874.952621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-93074334874.952621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-387809728.6456359</v>
      </c>
      <c r="L3304" s="444">
        <f t="shared" ca="1" si="162"/>
        <v>-93462144603.598251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-93462144603.598251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-389425602.51499271</v>
      </c>
      <c r="L3305" s="444">
        <f t="shared" ca="1" si="162"/>
        <v>-93851570206.113251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-93851570206.113251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-391048209.19213855</v>
      </c>
      <c r="L3306" s="444">
        <f t="shared" ca="1" si="162"/>
        <v>-94242618415.305389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-94242618415.305389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-392677576.73043913</v>
      </c>
      <c r="L3307" s="444">
        <f t="shared" ca="1" si="162"/>
        <v>-94635295992.035828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-94635295992.035828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-394313733.30014926</v>
      </c>
      <c r="L3308" s="444">
        <f t="shared" ca="1" si="162"/>
        <v>-95029609725.335983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-95029609725.335983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-395956707.18889993</v>
      </c>
      <c r="L3309" s="444">
        <f t="shared" ca="1" si="162"/>
        <v>-95425566432.524887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-95425566432.524887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-397606526.80218703</v>
      </c>
      <c r="L3310" s="444">
        <f t="shared" ca="1" si="162"/>
        <v>-95823172959.327072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-95823172959.327072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-399263220.66386282</v>
      </c>
      <c r="L3311" s="444">
        <f t="shared" ca="1" si="162"/>
        <v>-96222436179.990936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-96222436179.990936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-400926817.4166289</v>
      </c>
      <c r="L3312" s="444">
        <f t="shared" ca="1" si="162"/>
        <v>-96623362997.407562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-96623362997.407562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-402597345.82253152</v>
      </c>
      <c r="L3313" s="444">
        <f t="shared" ca="1" si="162"/>
        <v>-97025960343.230087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-97025960343.230087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-404274834.76345867</v>
      </c>
      <c r="L3314" s="444">
        <f t="shared" ca="1" si="162"/>
        <v>-97430235177.993546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-97430235177.993546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-405959313.24163979</v>
      </c>
      <c r="L3315" s="444">
        <f t="shared" ca="1" si="162"/>
        <v>-97836194491.235184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-97836194491.235184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-407650810.38014662</v>
      </c>
      <c r="L3316" s="444">
        <f t="shared" ca="1" si="162"/>
        <v>-98243845301.615326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-98243845301.615326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-409349355.42339718</v>
      </c>
      <c r="L3317" s="444">
        <f t="shared" ca="1" si="162"/>
        <v>-98653194657.038727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-98653194657.038727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-411054977.73766136</v>
      </c>
      <c r="L3318" s="444">
        <f t="shared" ca="1" si="162"/>
        <v>-99064249634.776382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-99064249634.776382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-412767706.81156826</v>
      </c>
      <c r="L3319" s="444">
        <f t="shared" ca="1" si="162"/>
        <v>-99477017341.587952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-99477017341.587952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-414487572.25661647</v>
      </c>
      <c r="L3320" s="444">
        <f t="shared" ca="1" si="162"/>
        <v>-99891504913.844574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-99891504913.844574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-416214603.80768573</v>
      </c>
      <c r="L3321" s="444">
        <f t="shared" ca="1" si="162"/>
        <v>-100307719517.65225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-100307719517.65225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-417948831.32355106</v>
      </c>
      <c r="L3322" s="444">
        <f t="shared" ca="1" si="162"/>
        <v>-100725668348.9758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-100725668348.9758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-419690284.78739917</v>
      </c>
      <c r="L3323" s="444">
        <f t="shared" ref="L3323:L3577" ca="1" si="167">I3323-J3323+K3323</f>
        <v>-101145358633.7632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-101145358633.7632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-421438994.30734664</v>
      </c>
      <c r="L3324" s="444">
        <f t="shared" ca="1" si="167"/>
        <v>-101566797628.07054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-101566797628.07054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-423194990.11696059</v>
      </c>
      <c r="L3325" s="444">
        <f t="shared" ca="1" si="167"/>
        <v>-101989992618.1875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-101989992618.1875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-424958302.57578123</v>
      </c>
      <c r="L3326" s="444">
        <f t="shared" ca="1" si="167"/>
        <v>-102414950920.76328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-102414950920.76328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-426728962.16984695</v>
      </c>
      <c r="L3327" s="444">
        <f t="shared" ca="1" si="167"/>
        <v>-102841679882.93312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-102841679882.93312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-428506999.51222134</v>
      </c>
      <c r="L3328" s="444">
        <f t="shared" ca="1" si="167"/>
        <v>-103270186882.44534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-103270186882.44534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-430292445.34352225</v>
      </c>
      <c r="L3329" s="444">
        <f t="shared" ca="1" si="167"/>
        <v>-103700479327.78886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-103700479327.78886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-432085330.5324536</v>
      </c>
      <c r="L3330" s="444">
        <f t="shared" ca="1" si="167"/>
        <v>-104132564658.32132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-104132564658.32132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-433885686.07633883</v>
      </c>
      <c r="L3331" s="444">
        <f t="shared" ca="1" si="167"/>
        <v>-104566450344.39766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-104566450344.39766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-435693543.10165691</v>
      </c>
      <c r="L3332" s="444">
        <f t="shared" ca="1" si="167"/>
        <v>-105002143887.49931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-105002143887.49931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-437508932.86458045</v>
      </c>
      <c r="L3333" s="444">
        <f t="shared" ca="1" si="167"/>
        <v>-105439652820.36389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-105439652820.36389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-439331886.75151622</v>
      </c>
      <c r="L3334" s="444">
        <f t="shared" ca="1" si="167"/>
        <v>-105878984707.1154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-105878984707.1154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-441162436.27964753</v>
      </c>
      <c r="L3335" s="444">
        <f t="shared" ca="1" si="167"/>
        <v>-106320147143.39505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-106320147143.39505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-443000613.09747934</v>
      </c>
      <c r="L3336" s="444">
        <f t="shared" ca="1" si="167"/>
        <v>-106763147756.49252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-106763147756.49252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-444846448.98538548</v>
      </c>
      <c r="L3337" s="444">
        <f t="shared" ca="1" si="167"/>
        <v>-107207994205.47791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-107207994205.47791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-446699975.85615796</v>
      </c>
      <c r="L3338" s="444">
        <f t="shared" ca="1" si="167"/>
        <v>-107654694181.33406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-107654694181.33406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-448561225.75555855</v>
      </c>
      <c r="L3339" s="444">
        <f t="shared" ca="1" si="167"/>
        <v>-108103255407.08961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-108103255407.08961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-450430230.86287344</v>
      </c>
      <c r="L3340" s="444">
        <f t="shared" ca="1" si="167"/>
        <v>-108553685637.95248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-108553685637.95248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-452307023.49146867</v>
      </c>
      <c r="L3341" s="444">
        <f t="shared" ca="1" si="167"/>
        <v>-109005992661.44395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-109005992661.44395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-454191636.08934975</v>
      </c>
      <c r="L3342" s="444">
        <f t="shared" ca="1" si="167"/>
        <v>-109460184297.53331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-109460184297.53331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-456084101.23972213</v>
      </c>
      <c r="L3343" s="444">
        <f t="shared" ca="1" si="167"/>
        <v>-109916268398.77303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-109916268398.77303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-457984451.66155434</v>
      </c>
      <c r="L3344" s="444">
        <f t="shared" ca="1" si="167"/>
        <v>-110374252850.43459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-110374252850.43459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-459892720.2101441</v>
      </c>
      <c r="L3345" s="444">
        <f t="shared" ca="1" si="167"/>
        <v>-110834145570.64473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-110834145570.64473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-461808939.87768632</v>
      </c>
      <c r="L3346" s="444">
        <f t="shared" ca="1" si="167"/>
        <v>-111295954510.52242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-111295954510.52242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-463733143.79384339</v>
      </c>
      <c r="L3347" s="444">
        <f t="shared" ca="1" si="167"/>
        <v>-111759687654.31625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-111759687654.31625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-465665365.22631776</v>
      </c>
      <c r="L3348" s="444">
        <f t="shared" ca="1" si="167"/>
        <v>-112225353019.54257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-112225353019.54257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-467605637.58142734</v>
      </c>
      <c r="L3349" s="444">
        <f t="shared" ca="1" si="167"/>
        <v>-112692958657.12399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-112692958657.12399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-469553994.40468323</v>
      </c>
      <c r="L3350" s="444">
        <f t="shared" ca="1" si="167"/>
        <v>-113162512651.52867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-113162512651.52867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-471510469.38136947</v>
      </c>
      <c r="L3351" s="444">
        <f t="shared" ca="1" si="167"/>
        <v>-113634023120.91003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-113634023120.91003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-473475096.33712506</v>
      </c>
      <c r="L3352" s="444">
        <f t="shared" ca="1" si="167"/>
        <v>-114107498217.24716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-114107498217.24716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-475447909.23852992</v>
      </c>
      <c r="L3353" s="444">
        <f t="shared" ca="1" si="167"/>
        <v>-114582946126.48569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-114582946126.48569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-477428942.1936903</v>
      </c>
      <c r="L3354" s="444">
        <f t="shared" ca="1" si="167"/>
        <v>-115060375068.67938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-115060375068.67938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-479418229.45283079</v>
      </c>
      <c r="L3355" s="444">
        <f t="shared" ca="1" si="167"/>
        <v>-115539793298.13222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-115539793298.13222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-481415805.40888423</v>
      </c>
      <c r="L3356" s="444">
        <f t="shared" ca="1" si="167"/>
        <v>-116021209103.54111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-116021209103.54111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-483421704.59808797</v>
      </c>
      <c r="L3357" s="444">
        <f t="shared" ca="1" si="167"/>
        <v>-116504630808.13919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-116504630808.13919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-485435961.70057994</v>
      </c>
      <c r="L3358" s="444">
        <f t="shared" ca="1" si="167"/>
        <v>-116990066769.83977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-116990066769.83977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-487458611.540999</v>
      </c>
      <c r="L3359" s="444">
        <f t="shared" ca="1" si="167"/>
        <v>-117477525381.38077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-117477525381.38077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-489489689.08908653</v>
      </c>
      <c r="L3360" s="444">
        <f t="shared" ca="1" si="167"/>
        <v>-117967015070.46985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-117967015070.46985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-491529229.46029103</v>
      </c>
      <c r="L3361" s="444">
        <f t="shared" ca="1" si="167"/>
        <v>-118458544299.93015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-118458544299.93015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-493577267.91637558</v>
      </c>
      <c r="L3362" s="444">
        <f t="shared" ca="1" si="167"/>
        <v>-118952121567.84653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-118952121567.84653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-495633839.86602718</v>
      </c>
      <c r="L3363" s="444">
        <f t="shared" ca="1" si="167"/>
        <v>-119447755407.71255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-119447755407.71255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-497698980.86546892</v>
      </c>
      <c r="L3364" s="444">
        <f t="shared" ca="1" si="167"/>
        <v>-119945454388.57802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-119945454388.57802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-499772726.61907512</v>
      </c>
      <c r="L3365" s="444">
        <f t="shared" ca="1" si="167"/>
        <v>-120445227115.1971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-120445227115.1971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-501855112.97998798</v>
      </c>
      <c r="L3366" s="444">
        <f t="shared" ca="1" si="167"/>
        <v>-120947082228.17708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-120947082228.17708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-503946175.95073777</v>
      </c>
      <c r="L3367" s="444">
        <f t="shared" ca="1" si="167"/>
        <v>-121451028404.12782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-121451028404.12782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-506045951.6838659</v>
      </c>
      <c r="L3368" s="444">
        <f t="shared" ca="1" si="167"/>
        <v>-121957074355.81169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-121957074355.81169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-508154476.48254871</v>
      </c>
      <c r="L3369" s="444">
        <f t="shared" ca="1" si="167"/>
        <v>-122465228832.29424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-122465228832.29424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-510271786.80122602</v>
      </c>
      <c r="L3370" s="444">
        <f t="shared" ca="1" si="167"/>
        <v>-122975500619.09546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-122975500619.09546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-512397919.24623108</v>
      </c>
      <c r="L3371" s="444">
        <f t="shared" ca="1" si="167"/>
        <v>-123487898538.34169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-123487898538.34169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-514532910.5764237</v>
      </c>
      <c r="L3372" s="444">
        <f t="shared" ca="1" si="167"/>
        <v>-124002431448.91812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-124002431448.91812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-516676797.70382547</v>
      </c>
      <c r="L3373" s="444">
        <f t="shared" ca="1" si="167"/>
        <v>-124519108246.62195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-124519108246.62195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-518829617.69425809</v>
      </c>
      <c r="L3374" s="444">
        <f t="shared" ca="1" si="167"/>
        <v>-125037937864.31621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-125037937864.31621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-520991407.76798421</v>
      </c>
      <c r="L3375" s="444">
        <f t="shared" ca="1" si="167"/>
        <v>-125558929272.0842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-125558929272.0842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-523162205.30035084</v>
      </c>
      <c r="L3376" s="444">
        <f t="shared" ca="1" si="167"/>
        <v>-126082091477.38455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-126082091477.38455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-525342047.82243562</v>
      </c>
      <c r="L3377" s="444">
        <f t="shared" ca="1" si="167"/>
        <v>-126607433525.20699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-126607433525.20699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-527530973.02169579</v>
      </c>
      <c r="L3378" s="444">
        <f t="shared" ca="1" si="167"/>
        <v>-127134964498.22868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-127134964498.22868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-529729018.74261951</v>
      </c>
      <c r="L3379" s="444">
        <f t="shared" ca="1" si="167"/>
        <v>-127664693516.9713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-127664693516.9713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-531936222.98738045</v>
      </c>
      <c r="L3380" s="444">
        <f t="shared" ca="1" si="167"/>
        <v>-128196629739.95868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-128196629739.95868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-534152623.91649449</v>
      </c>
      <c r="L3381" s="444">
        <f t="shared" ca="1" si="167"/>
        <v>-128730782363.87517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-128730782363.87517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-536378259.84947985</v>
      </c>
      <c r="L3382" s="444">
        <f t="shared" ca="1" si="167"/>
        <v>-129267160623.72466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-129267160623.72466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-538613169.2655195</v>
      </c>
      <c r="L3383" s="444">
        <f t="shared" ca="1" si="167"/>
        <v>-129805773792.99017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-129805773792.99017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-540857390.80412567</v>
      </c>
      <c r="L3384" s="444">
        <f t="shared" ca="1" si="167"/>
        <v>-130346631183.7943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-130346631183.7943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-543110963.26580954</v>
      </c>
      <c r="L3385" s="444">
        <f t="shared" ca="1" si="167"/>
        <v>-130889742147.0601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-130889742147.0601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-545373925.61275053</v>
      </c>
      <c r="L3386" s="444">
        <f t="shared" ca="1" si="167"/>
        <v>-131435116072.67285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-131435116072.67285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-547646316.96947026</v>
      </c>
      <c r="L3387" s="444">
        <f t="shared" ca="1" si="167"/>
        <v>-131982762389.64232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-131982762389.64232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-549928176.62350965</v>
      </c>
      <c r="L3388" s="444">
        <f t="shared" ca="1" si="167"/>
        <v>-132532690566.26582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-132532690566.26582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-552219544.02610755</v>
      </c>
      <c r="L3389" s="444">
        <f t="shared" ca="1" si="167"/>
        <v>-133084910110.29193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-133084910110.29193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-554520458.79288292</v>
      </c>
      <c r="L3390" s="444">
        <f t="shared" ca="1" si="167"/>
        <v>-133639430569.08481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-133639430569.08481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-556830960.70451999</v>
      </c>
      <c r="L3391" s="444">
        <f t="shared" ca="1" si="167"/>
        <v>-134196261529.78932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-134196261529.78932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-559151089.70745552</v>
      </c>
      <c r="L3392" s="444">
        <f t="shared" ca="1" si="167"/>
        <v>-134755412619.49678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-134755412619.49678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-561480885.91456997</v>
      </c>
      <c r="L3393" s="444">
        <f t="shared" ca="1" si="167"/>
        <v>-135316893505.41135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-135316893505.41135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-563820389.60588062</v>
      </c>
      <c r="L3394" s="444">
        <f t="shared" ca="1" si="167"/>
        <v>-135880713895.01723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-135880713895.01723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-566169641.22923839</v>
      </c>
      <c r="L3395" s="444">
        <f t="shared" ca="1" si="167"/>
        <v>-136446883536.24646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-136446883536.24646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-568528681.40102696</v>
      </c>
      <c r="L3396" s="444">
        <f t="shared" ca="1" si="167"/>
        <v>-137015412217.64749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-137015412217.64749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-570897550.90686452</v>
      </c>
      <c r="L3397" s="444">
        <f t="shared" ca="1" si="167"/>
        <v>-137586309768.55435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-137586309768.55435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-573276290.70230985</v>
      </c>
      <c r="L3398" s="444">
        <f t="shared" ca="1" si="167"/>
        <v>-138159586059.25665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-138159586059.25665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-575664941.91356933</v>
      </c>
      <c r="L3399" s="444">
        <f t="shared" ca="1" si="167"/>
        <v>-138735251001.17023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-138735251001.17023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-578063545.83820927</v>
      </c>
      <c r="L3400" s="444">
        <f t="shared" ca="1" si="167"/>
        <v>-139313314547.00842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-139313314547.00842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-580472143.94586837</v>
      </c>
      <c r="L3401" s="444">
        <f t="shared" ca="1" si="167"/>
        <v>-139893786690.95428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-139893786690.95428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-582890777.87897623</v>
      </c>
      <c r="L3402" s="444">
        <f t="shared" ca="1" si="167"/>
        <v>-140476677468.83325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-140476677468.83325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-585319489.4534719</v>
      </c>
      <c r="L3403" s="444">
        <f t="shared" ca="1" si="167"/>
        <v>-141061996958.28671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-141061996958.28671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-587758320.65952802</v>
      </c>
      <c r="L3404" s="444">
        <f t="shared" ca="1" si="167"/>
        <v>-141649755278.94623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-141649755278.94623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-590207313.66227591</v>
      </c>
      <c r="L3405" s="444">
        <f t="shared" ca="1" si="167"/>
        <v>-142239962592.60849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-142239962592.60849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-592666510.80253541</v>
      </c>
      <c r="L3406" s="444">
        <f t="shared" ca="1" si="167"/>
        <v>-142832629103.41101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-142832629103.41101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-595135954.59754586</v>
      </c>
      <c r="L3407" s="444">
        <f t="shared" ca="1" si="167"/>
        <v>-143427765058.00854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-143427765058.00854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-597615687.74170232</v>
      </c>
      <c r="L3408" s="444">
        <f t="shared" ca="1" si="167"/>
        <v>-144025380745.75024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-144025380745.75024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-600105753.10729265</v>
      </c>
      <c r="L3409" s="444">
        <f t="shared" ca="1" si="167"/>
        <v>-144625486498.85754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-144625486498.85754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-602606193.74523973</v>
      </c>
      <c r="L3410" s="444">
        <f t="shared" ca="1" si="167"/>
        <v>-145228092692.60278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-145228092692.60278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-605117052.88584495</v>
      </c>
      <c r="L3411" s="444">
        <f t="shared" ca="1" si="167"/>
        <v>-145833209745.48862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-145833209745.48862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-607638373.93953586</v>
      </c>
      <c r="L3412" s="444">
        <f t="shared" ca="1" si="167"/>
        <v>-146440848119.42816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-146440848119.42816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-610170200.49761736</v>
      </c>
      <c r="L3413" s="444">
        <f t="shared" ca="1" si="167"/>
        <v>-147051018319.92578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-147051018319.92578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-612712576.33302402</v>
      </c>
      <c r="L3414" s="444">
        <f t="shared" ca="1" si="167"/>
        <v>-147663730896.25882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-147663730896.25882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-615265545.40107846</v>
      </c>
      <c r="L3415" s="444">
        <f t="shared" ca="1" si="167"/>
        <v>-148278996441.65991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-148278996441.65991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-617829151.84024966</v>
      </c>
      <c r="L3416" s="444">
        <f t="shared" ca="1" si="167"/>
        <v>-148896825593.50015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-148896825593.50015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-620403439.97291732</v>
      </c>
      <c r="L3417" s="444">
        <f t="shared" ca="1" si="167"/>
        <v>-149517229033.47308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-149517229033.47308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-622988454.3061378</v>
      </c>
      <c r="L3418" s="444">
        <f t="shared" ca="1" si="167"/>
        <v>-150140217487.77924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-150140217487.77924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-625584239.53241348</v>
      </c>
      <c r="L3419" s="444">
        <f t="shared" ca="1" si="167"/>
        <v>-150765801727.31165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-150765801727.31165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-628190840.53046513</v>
      </c>
      <c r="L3420" s="444">
        <f t="shared" ca="1" si="167"/>
        <v>-151393992567.8421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-151393992567.8421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-630808302.36600876</v>
      </c>
      <c r="L3421" s="444">
        <f t="shared" ca="1" si="167"/>
        <v>-152024800870.2081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-152024800870.2081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-633436670.29253376</v>
      </c>
      <c r="L3422" s="444">
        <f t="shared" ca="1" si="167"/>
        <v>-152658237540.50064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-152658237540.50064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-636075989.75208604</v>
      </c>
      <c r="L3423" s="444">
        <f t="shared" ca="1" si="167"/>
        <v>-153294313530.25272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-153294313530.25272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-638726306.37605298</v>
      </c>
      <c r="L3424" s="444">
        <f t="shared" ca="1" si="167"/>
        <v>-153933039836.62878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-153933039836.62878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-641387665.98595321</v>
      </c>
      <c r="L3425" s="444">
        <f t="shared" ca="1" si="167"/>
        <v>-154574427502.61475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-154574427502.61475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-644060114.59422815</v>
      </c>
      <c r="L3426" s="444">
        <f t="shared" ca="1" si="167"/>
        <v>-155218487617.20898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-155218487617.20898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-646743698.4050374</v>
      </c>
      <c r="L3427" s="444">
        <f t="shared" ca="1" si="167"/>
        <v>-155865231315.61401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-155865231315.61401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-649438463.81505835</v>
      </c>
      <c r="L3428" s="444">
        <f t="shared" ca="1" si="167"/>
        <v>-156514669779.42908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-156514669779.42908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-652144457.41428781</v>
      </c>
      <c r="L3429" s="444">
        <f t="shared" ca="1" si="167"/>
        <v>-157166814236.84335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-157166814236.84335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-654861725.98684728</v>
      </c>
      <c r="L3430" s="444">
        <f t="shared" ca="1" si="167"/>
        <v>-157821675962.8302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-157821675962.8302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-657590316.51179254</v>
      </c>
      <c r="L3431" s="444">
        <f t="shared" ca="1" si="167"/>
        <v>-158479266279.34198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-158479266279.34198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-660330276.16392493</v>
      </c>
      <c r="L3432" s="444">
        <f t="shared" ca="1" si="167"/>
        <v>-159139596555.50589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-159139596555.50589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-663081652.31460786</v>
      </c>
      <c r="L3433" s="444">
        <f t="shared" ca="1" si="167"/>
        <v>-159802678207.8205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-159802678207.8205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-665844492.53258538</v>
      </c>
      <c r="L3434" s="444">
        <f t="shared" ca="1" si="167"/>
        <v>-160468522700.35309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-160468522700.35309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-668618844.58480453</v>
      </c>
      <c r="L3435" s="444">
        <f t="shared" ca="1" si="167"/>
        <v>-161137141544.9379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-161137141544.9379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-671404756.4372412</v>
      </c>
      <c r="L3436" s="444">
        <f t="shared" ca="1" si="167"/>
        <v>-161808546301.37515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-161808546301.37515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-674202276.25572979</v>
      </c>
      <c r="L3437" s="444">
        <f t="shared" ca="1" si="167"/>
        <v>-162482748577.63089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-162482748577.63089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-677011452.40679538</v>
      </c>
      <c r="L3438" s="444">
        <f t="shared" ca="1" si="167"/>
        <v>-163159760030.03769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-163159760030.03769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-679832333.45849037</v>
      </c>
      <c r="L3439" s="444">
        <f t="shared" ca="1" si="167"/>
        <v>-163839592363.49619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-163839592363.49619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-682664968.18123412</v>
      </c>
      <c r="L3440" s="444">
        <f t="shared" ca="1" si="167"/>
        <v>-164522257331.67743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-164522257331.67743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-685509405.54865599</v>
      </c>
      <c r="L3441" s="444">
        <f t="shared" ca="1" si="167"/>
        <v>-165207766737.22607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-165207766737.22607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-688365694.73844194</v>
      </c>
      <c r="L3442" s="444">
        <f t="shared" ca="1" si="167"/>
        <v>-165896132431.96451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-165896132431.96451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-691233885.13318539</v>
      </c>
      <c r="L3443" s="444">
        <f t="shared" ca="1" si="167"/>
        <v>-166587366317.09769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-166587366317.09769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-694114026.32124031</v>
      </c>
      <c r="L3444" s="444">
        <f t="shared" ca="1" si="167"/>
        <v>-167281480343.41891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-167281480343.41891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-697006168.09757876</v>
      </c>
      <c r="L3445" s="444">
        <f t="shared" ca="1" si="167"/>
        <v>-167978486511.51648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-167978486511.51648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-699910360.46465194</v>
      </c>
      <c r="L3446" s="444">
        <f t="shared" ca="1" si="167"/>
        <v>-168678396871.98114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-168678396871.98114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-702826653.63325477</v>
      </c>
      <c r="L3447" s="444">
        <f t="shared" ca="1" si="167"/>
        <v>-169381223525.61438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-169381223525.61438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-705755098.02339327</v>
      </c>
      <c r="L3448" s="444">
        <f t="shared" ca="1" si="167"/>
        <v>-170086978623.63779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-170086978623.63779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-708695744.26515746</v>
      </c>
      <c r="L3449" s="444">
        <f t="shared" ca="1" si="167"/>
        <v>-170795674367.90295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-170795674367.90295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-711648643.19959569</v>
      </c>
      <c r="L3450" s="444">
        <f t="shared" ca="1" si="167"/>
        <v>-171507323011.10254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-171507323011.10254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-714613845.87959385</v>
      </c>
      <c r="L3451" s="444">
        <f t="shared" ca="1" si="167"/>
        <v>-172221936856.98215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-172221936856.98215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-717591403.57075894</v>
      </c>
      <c r="L3452" s="444">
        <f t="shared" ca="1" si="167"/>
        <v>-172939528260.55292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-172939528260.55292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-720581367.75230384</v>
      </c>
      <c r="L3453" s="444">
        <f t="shared" ca="1" si="167"/>
        <v>-173660109628.30521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-173660109628.30521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-723583790.1179384</v>
      </c>
      <c r="L3454" s="444">
        <f t="shared" ca="1" si="167"/>
        <v>-174383693418.42316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-174383693418.42316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-726598722.57676315</v>
      </c>
      <c r="L3455" s="444">
        <f t="shared" ca="1" si="167"/>
        <v>-175110292140.99991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-175110292140.99991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-729626217.25416625</v>
      </c>
      <c r="L3456" s="444">
        <f t="shared" ca="1" si="167"/>
        <v>-175839918358.25409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-175839918358.25409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-732666326.49272537</v>
      </c>
      <c r="L3457" s="444">
        <f t="shared" ca="1" si="167"/>
        <v>-176572584684.74683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-176572584684.74683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-735719102.85311174</v>
      </c>
      <c r="L3458" s="444">
        <f t="shared" ca="1" si="167"/>
        <v>-177308303787.59995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-177308303787.59995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-738784599.11499977</v>
      </c>
      <c r="L3459" s="444">
        <f t="shared" ca="1" si="167"/>
        <v>-178047088386.71494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-178047088386.71494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-741862868.2779789</v>
      </c>
      <c r="L3460" s="444">
        <f t="shared" ca="1" si="167"/>
        <v>-178788951254.99292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-178788951254.99292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-744953963.56247044</v>
      </c>
      <c r="L3461" s="444">
        <f t="shared" ca="1" si="167"/>
        <v>-179533905218.55539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-179533905218.55539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-748057938.41064739</v>
      </c>
      <c r="L3462" s="444">
        <f t="shared" ca="1" si="167"/>
        <v>-180281963156.96603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-180281963156.96603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-751174846.48735845</v>
      </c>
      <c r="L3463" s="444">
        <f t="shared" ca="1" si="167"/>
        <v>-181033138003.4534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-181033138003.4534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-754304741.68105578</v>
      </c>
      <c r="L3464" s="444">
        <f t="shared" ca="1" si="167"/>
        <v>-181787442745.13446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-181787442745.13446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-757447678.10472691</v>
      </c>
      <c r="L3465" s="444">
        <f t="shared" ca="1" si="167"/>
        <v>-182544890423.2392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-182544890423.2392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-760603710.09683001</v>
      </c>
      <c r="L3466" s="444">
        <f t="shared" ca="1" si="167"/>
        <v>-183305494133.33603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-183305494133.33603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-763772892.22223341</v>
      </c>
      <c r="L3467" s="444">
        <f t="shared" ca="1" si="167"/>
        <v>-184069267025.55826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-184069267025.55826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-766955279.27315938</v>
      </c>
      <c r="L3468" s="444">
        <f t="shared" ca="1" si="167"/>
        <v>-184836222304.83142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-184836222304.83142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-770150926.27013087</v>
      </c>
      <c r="L3469" s="444">
        <f t="shared" ca="1" si="167"/>
        <v>-185606373231.10156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-185606373231.10156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-773359888.46292317</v>
      </c>
      <c r="L3470" s="444">
        <f t="shared" ca="1" si="167"/>
        <v>-186379733119.56448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-186379733119.56448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-776582221.33151865</v>
      </c>
      <c r="L3471" s="444">
        <f t="shared" ca="1" si="167"/>
        <v>-187156315340.896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-187156315340.896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-779817980.58706665</v>
      </c>
      <c r="L3472" s="444">
        <f t="shared" ca="1" si="167"/>
        <v>-187936133321.48306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-187936133321.48306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-783067222.17284608</v>
      </c>
      <c r="L3473" s="444">
        <f t="shared" ca="1" si="167"/>
        <v>-188719200543.65591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-188719200543.65591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-786330002.26523292</v>
      </c>
      <c r="L3474" s="444">
        <f t="shared" ca="1" si="167"/>
        <v>-189505530545.92114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-189505530545.92114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-789606377.27467144</v>
      </c>
      <c r="L3475" s="444">
        <f t="shared" ca="1" si="167"/>
        <v>-190295136923.1958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-190295136923.1958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-792896403.84664917</v>
      </c>
      <c r="L3476" s="444">
        <f t="shared" ca="1" si="167"/>
        <v>-191088033327.04245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-191088033327.04245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-796200138.86267686</v>
      </c>
      <c r="L3477" s="444">
        <f t="shared" ca="1" si="167"/>
        <v>-191884233465.90512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-191884233465.90512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-799517639.44127131</v>
      </c>
      <c r="L3478" s="444">
        <f t="shared" ca="1" si="167"/>
        <v>-192683751105.34641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-192683751105.34641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-802848962.93894339</v>
      </c>
      <c r="L3479" s="444">
        <f t="shared" ca="1" si="167"/>
        <v>-193486600068.28534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-193486600068.28534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-806194166.95118892</v>
      </c>
      <c r="L3480" s="444">
        <f t="shared" ca="1" si="167"/>
        <v>-194292794235.23654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-194292794235.23654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-809553309.31348562</v>
      </c>
      <c r="L3481" s="444">
        <f t="shared" ca="1" si="167"/>
        <v>-195102347544.55002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-195102347544.55002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-812926448.1022917</v>
      </c>
      <c r="L3482" s="444">
        <f t="shared" ca="1" si="167"/>
        <v>-195915273992.65231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-195915273992.65231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-816313641.6360513</v>
      </c>
      <c r="L3483" s="444">
        <f t="shared" ca="1" si="167"/>
        <v>-196731587634.28836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-196731587634.28836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-819714948.47620153</v>
      </c>
      <c r="L3484" s="444">
        <f t="shared" ca="1" si="167"/>
        <v>-197551302582.76456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-197551302582.76456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-823130427.4281857</v>
      </c>
      <c r="L3485" s="444">
        <f t="shared" ca="1" si="167"/>
        <v>-198374433010.19275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-198374433010.19275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-826560137.54246974</v>
      </c>
      <c r="L3486" s="444">
        <f t="shared" ca="1" si="167"/>
        <v>-199200993147.73523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-199200993147.73523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-830004138.11556339</v>
      </c>
      <c r="L3487" s="444">
        <f t="shared" ca="1" si="167"/>
        <v>-200030997285.8508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-200030997285.8508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-833462488.69104505</v>
      </c>
      <c r="L3488" s="444">
        <f t="shared" ca="1" si="167"/>
        <v>-200864459774.54184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-200864459774.54184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-836935249.06059098</v>
      </c>
      <c r="L3489" s="444">
        <f t="shared" ca="1" si="167"/>
        <v>-201701395023.60242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-201701395023.60242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-840422479.26501012</v>
      </c>
      <c r="L3490" s="444">
        <f t="shared" ca="1" si="167"/>
        <v>-202541817502.86743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-202541817502.86743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-843924239.595281</v>
      </c>
      <c r="L3491" s="444">
        <f t="shared" ca="1" si="167"/>
        <v>-203385741742.46271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-203385741742.46271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-847440590.59359455</v>
      </c>
      <c r="L3492" s="444">
        <f t="shared" ca="1" si="167"/>
        <v>-204233182333.0563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-204233182333.0563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-850971593.05440128</v>
      </c>
      <c r="L3493" s="444">
        <f t="shared" ca="1" si="167"/>
        <v>-205084153926.11072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-205084153926.11072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-854517308.02546132</v>
      </c>
      <c r="L3494" s="444">
        <f t="shared" ca="1" si="167"/>
        <v>-205938671234.13617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-205938671234.13617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-858077796.80890071</v>
      </c>
      <c r="L3495" s="444">
        <f t="shared" ca="1" si="167"/>
        <v>-206796749030.94507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-206796749030.94507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-861653120.96227109</v>
      </c>
      <c r="L3496" s="444">
        <f t="shared" ca="1" si="167"/>
        <v>-207658402151.90735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-207658402151.90735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-865243342.29961395</v>
      </c>
      <c r="L3497" s="444">
        <f t="shared" ca="1" si="167"/>
        <v>-208523645494.20697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-208523645494.20697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-868848522.89252901</v>
      </c>
      <c r="L3498" s="444">
        <f t="shared" ca="1" si="167"/>
        <v>-209392494017.09949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-209392494017.09949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-872468725.07124782</v>
      </c>
      <c r="L3499" s="444">
        <f t="shared" ca="1" si="167"/>
        <v>-210264962742.17075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-210264962742.17075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-876104011.42571139</v>
      </c>
      <c r="L3500" s="444">
        <f t="shared" ca="1" si="167"/>
        <v>-211141066753.59647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-211141066753.59647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-879754444.80665195</v>
      </c>
      <c r="L3501" s="444">
        <f t="shared" ca="1" si="167"/>
        <v>-212020821198.40311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-212020821198.40311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-883420088.32667959</v>
      </c>
      <c r="L3502" s="444">
        <f t="shared" ca="1" si="167"/>
        <v>-212904241286.7298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-212904241286.7298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-887101005.36137414</v>
      </c>
      <c r="L3503" s="444">
        <f t="shared" ca="1" si="167"/>
        <v>-213791342292.09119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-213791342292.09119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-890797259.55037987</v>
      </c>
      <c r="L3504" s="444">
        <f t="shared" ca="1" si="167"/>
        <v>-214682139551.64157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-214682139551.64157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-894508914.7985065</v>
      </c>
      <c r="L3505" s="444">
        <f t="shared" ca="1" si="167"/>
        <v>-215576648466.44006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-215576648466.44006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-898236035.27683365</v>
      </c>
      <c r="L3506" s="444">
        <f t="shared" ca="1" si="167"/>
        <v>-216474884501.71689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-216474884501.71689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-901978685.4238205</v>
      </c>
      <c r="L3507" s="444">
        <f t="shared" ca="1" si="167"/>
        <v>-217376863187.14072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-217376863187.14072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-905736929.94641948</v>
      </c>
      <c r="L3508" s="444">
        <f t="shared" ca="1" si="167"/>
        <v>-218282600117.08713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-218282600117.08713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-909510833.82119632</v>
      </c>
      <c r="L3509" s="444">
        <f t="shared" ca="1" si="167"/>
        <v>-219192110950.90833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-219192110950.90833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-913300462.29545128</v>
      </c>
      <c r="L3510" s="444">
        <f t="shared" ca="1" si="167"/>
        <v>-220105411413.20377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-220105411413.20377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-917105880.88834906</v>
      </c>
      <c r="L3511" s="444">
        <f t="shared" ca="1" si="167"/>
        <v>-221022517294.0921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-221022517294.0921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-920927155.39205039</v>
      </c>
      <c r="L3512" s="444">
        <f t="shared" ca="1" si="167"/>
        <v>-221943444449.48416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-221943444449.48416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-924764351.87285066</v>
      </c>
      <c r="L3513" s="444">
        <f t="shared" ca="1" si="167"/>
        <v>-222868208801.35703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-222868208801.35703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-928617536.67232096</v>
      </c>
      <c r="L3514" s="444">
        <f t="shared" ca="1" si="167"/>
        <v>-223796826338.02936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-223796826338.02936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-932486776.40845561</v>
      </c>
      <c r="L3515" s="444">
        <f t="shared" ca="1" si="167"/>
        <v>-224729313114.43781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-224729313114.43781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-936372137.97682428</v>
      </c>
      <c r="L3516" s="444">
        <f t="shared" ca="1" si="167"/>
        <v>-225665685252.41464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-225665685252.41464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-940273688.55172777</v>
      </c>
      <c r="L3517" s="444">
        <f t="shared" ca="1" si="167"/>
        <v>-226605958940.96637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-226605958940.96637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-944191495.58735991</v>
      </c>
      <c r="L3518" s="444">
        <f t="shared" ca="1" si="167"/>
        <v>-227550150436.55374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-227550150436.55374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-948125626.8189739</v>
      </c>
      <c r="L3519" s="444">
        <f t="shared" ca="1" si="167"/>
        <v>-228498276063.37271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-228498276063.37271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-952076150.26405287</v>
      </c>
      <c r="L3520" s="444">
        <f t="shared" ca="1" si="167"/>
        <v>-229450352213.63675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-229450352213.63675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-956043134.22348642</v>
      </c>
      <c r="L3521" s="444">
        <f t="shared" ca="1" si="167"/>
        <v>-230406395347.86023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-230406395347.86023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-960026647.28275096</v>
      </c>
      <c r="L3522" s="444">
        <f t="shared" ca="1" si="167"/>
        <v>-231366421995.14297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-231366421995.14297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-964026758.31309569</v>
      </c>
      <c r="L3523" s="444">
        <f t="shared" ca="1" si="167"/>
        <v>-232330448753.45609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-232330448753.45609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-968043536.47273362</v>
      </c>
      <c r="L3524" s="444">
        <f t="shared" ca="1" si="167"/>
        <v>-233298492289.92883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-233298492289.92883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-972077051.20803678</v>
      </c>
      <c r="L3525" s="444">
        <f t="shared" ca="1" si="167"/>
        <v>-234270569341.13687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-234270569341.13687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-976127372.25473678</v>
      </c>
      <c r="L3526" s="444">
        <f t="shared" ca="1" si="167"/>
        <v>-235246696713.3916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-235246696713.3916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-980194569.63913167</v>
      </c>
      <c r="L3527" s="444">
        <f t="shared" ca="1" si="167"/>
        <v>-236226891283.03073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-236226891283.03073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-984278713.67929459</v>
      </c>
      <c r="L3528" s="444">
        <f t="shared" ca="1" si="167"/>
        <v>-237211169996.71002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-237211169996.71002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-988379874.98629189</v>
      </c>
      <c r="L3529" s="444">
        <f t="shared" ca="1" si="167"/>
        <v>-238199549871.69632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-238199549871.69632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-992498124.46540117</v>
      </c>
      <c r="L3530" s="444">
        <f t="shared" ca="1" si="167"/>
        <v>-239192047996.16171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-239192047996.16171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-996633533.31734037</v>
      </c>
      <c r="L3531" s="444">
        <f t="shared" ca="1" si="167"/>
        <v>-240188681529.47906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-240188681529.47906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-1000786173.0394961</v>
      </c>
      <c r="L3532" s="444">
        <f t="shared" ca="1" si="167"/>
        <v>-241189467702.51855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-241189467702.51855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-1004956115.4271607</v>
      </c>
      <c r="L3533" s="444">
        <f t="shared" ca="1" si="167"/>
        <v>-242194423817.94571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-242194423817.94571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-1009143432.5747738</v>
      </c>
      <c r="L3534" s="444">
        <f t="shared" ca="1" si="167"/>
        <v>-243203567250.52048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-243203567250.52048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-1013348196.8771687</v>
      </c>
      <c r="L3535" s="444">
        <f t="shared" ca="1" si="167"/>
        <v>-244216915447.39764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-244216915447.39764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-1017570481.0308235</v>
      </c>
      <c r="L3536" s="444">
        <f t="shared" ca="1" si="167"/>
        <v>-245234485928.42847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-245234485928.42847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-1021810358.0351186</v>
      </c>
      <c r="L3537" s="444">
        <f t="shared" ca="1" si="167"/>
        <v>-246256296286.46359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-246256296286.46359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-1026067901.1935983</v>
      </c>
      <c r="L3538" s="444">
        <f t="shared" ca="1" si="167"/>
        <v>-247282364187.6572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-247282364187.6572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-1030343184.1152383</v>
      </c>
      <c r="L3539" s="444">
        <f t="shared" ca="1" si="167"/>
        <v>-248312707371.77243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-248312707371.77243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-1034636280.7157184</v>
      </c>
      <c r="L3540" s="444">
        <f t="shared" ca="1" si="167"/>
        <v>-249347343652.48816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-249347343652.48816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-1038947265.2187008</v>
      </c>
      <c r="L3541" s="444">
        <f t="shared" ca="1" si="167"/>
        <v>-250386290917.70685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-250386290917.70685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-1043276212.1571119</v>
      </c>
      <c r="L3542" s="444">
        <f t="shared" ca="1" si="167"/>
        <v>-251429567129.86395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-251429567129.86395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-1047623196.3744332</v>
      </c>
      <c r="L3543" s="444">
        <f t="shared" ca="1" si="167"/>
        <v>-252477190326.23837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-252477190326.23837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-1051988293.0259931</v>
      </c>
      <c r="L3544" s="444">
        <f t="shared" ca="1" si="167"/>
        <v>-253529178619.26437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-253529178619.26437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-1056371577.5802683</v>
      </c>
      <c r="L3545" s="444">
        <f t="shared" ca="1" si="167"/>
        <v>-254585550196.84464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-254585550196.84464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-1060773125.820186</v>
      </c>
      <c r="L3546" s="444">
        <f t="shared" ca="1" si="167"/>
        <v>-255646323322.66483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-255646323322.66483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-1065193013.8444369</v>
      </c>
      <c r="L3547" s="444">
        <f t="shared" ca="1" si="167"/>
        <v>-256711516336.50928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-256711516336.50928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-1069631318.0687886</v>
      </c>
      <c r="L3548" s="444">
        <f t="shared" ca="1" si="167"/>
        <v>-257781147654.57806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-257781147654.57806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-1074088115.2274086</v>
      </c>
      <c r="L3549" s="444">
        <f t="shared" ca="1" si="167"/>
        <v>-258855235769.80548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-258855235769.80548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-1078563482.3741894</v>
      </c>
      <c r="L3550" s="444">
        <f t="shared" ca="1" si="167"/>
        <v>-259933799252.17966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-259933799252.17966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-1083057496.8840818</v>
      </c>
      <c r="L3551" s="444">
        <f t="shared" ca="1" si="167"/>
        <v>-261016856749.06375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-261016856749.06375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-1087570236.4544322</v>
      </c>
      <c r="L3552" s="444">
        <f t="shared" ca="1" si="167"/>
        <v>-262104426985.51819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-262104426985.51819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-1092101779.1063259</v>
      </c>
      <c r="L3553" s="444">
        <f t="shared" ca="1" si="167"/>
        <v>-263196528764.62451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-263196528764.62451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-1096652203.1859355</v>
      </c>
      <c r="L3554" s="444">
        <f t="shared" ca="1" si="167"/>
        <v>-264293180967.81046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-264293180967.81046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-1101221587.3658767</v>
      </c>
      <c r="L3555" s="444">
        <f t="shared" ca="1" si="167"/>
        <v>-265394402555.17633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-265394402555.17633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-1105810010.6465681</v>
      </c>
      <c r="L3556" s="444">
        <f t="shared" ca="1" si="167"/>
        <v>-266500212565.82291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-266500212565.82291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-1110417552.3575954</v>
      </c>
      <c r="L3557" s="444">
        <f t="shared" ca="1" si="167"/>
        <v>-267610630118.18051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-267610630118.18051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-1115044292.1590855</v>
      </c>
      <c r="L3558" s="444">
        <f t="shared" ca="1" si="167"/>
        <v>-268725674410.3396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-268725674410.3396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-1119690310.0430815</v>
      </c>
      <c r="L3559" s="444">
        <f t="shared" ca="1" si="167"/>
        <v>-269845364720.38269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-269845364720.38269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-1124355686.334928</v>
      </c>
      <c r="L3560" s="444">
        <f t="shared" ca="1" si="167"/>
        <v>-270969720406.71762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-270969720406.71762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-1129040501.6946568</v>
      </c>
      <c r="L3561" s="444">
        <f t="shared" ca="1" si="167"/>
        <v>-272098760908.41229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-272098760908.41229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-1133744837.1183846</v>
      </c>
      <c r="L3562" s="444">
        <f t="shared" ca="1" si="167"/>
        <v>-273232505745.53067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-273232505745.53067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-1138468773.9397113</v>
      </c>
      <c r="L3563" s="444">
        <f t="shared" ca="1" si="167"/>
        <v>-274370974519.47037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-274370974519.47037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-1143212393.8311265</v>
      </c>
      <c r="L3564" s="444">
        <f t="shared" ca="1" si="167"/>
        <v>-275514186913.30151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-275514186913.30151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-1147975778.805423</v>
      </c>
      <c r="L3565" s="444">
        <f t="shared" ca="1" si="167"/>
        <v>-276662162692.10693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-276662162692.10693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-1152759011.2171123</v>
      </c>
      <c r="L3566" s="444">
        <f t="shared" ca="1" si="167"/>
        <v>-277814921703.32404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-277814921703.32404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-1157562173.7638502</v>
      </c>
      <c r="L3567" s="444">
        <f t="shared" ca="1" si="167"/>
        <v>-278972483877.08789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-278972483877.08789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-1162385349.4878662</v>
      </c>
      <c r="L3568" s="444">
        <f t="shared" ca="1" si="167"/>
        <v>-280134869226.57574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-280134869226.57574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-1167228621.7773988</v>
      </c>
      <c r="L3569" s="444">
        <f t="shared" ca="1" si="167"/>
        <v>-281302097848.35315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-281302097848.35315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-1172092074.3681381</v>
      </c>
      <c r="L3570" s="444">
        <f t="shared" ca="1" si="167"/>
        <v>-282474189922.72131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-282474189922.72131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-1176975791.3446722</v>
      </c>
      <c r="L3571" s="444">
        <f t="shared" ca="1" si="167"/>
        <v>-283651165714.06598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-283651165714.06598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-1181879857.1419415</v>
      </c>
      <c r="L3572" s="444">
        <f t="shared" ca="1" si="167"/>
        <v>-284833045571.20795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-284833045571.20795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-1186804356.5466998</v>
      </c>
      <c r="L3573" s="444">
        <f t="shared" ca="1" si="167"/>
        <v>-286019849927.75464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-286019849927.75464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-1191749374.6989777</v>
      </c>
      <c r="L3574" s="444">
        <f t="shared" ca="1" si="167"/>
        <v>-287211599302.45361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-287211599302.45361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-1196714997.0935566</v>
      </c>
      <c r="L3575" s="444">
        <f t="shared" ca="1" si="167"/>
        <v>-288408314299.54718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-288408314299.54718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-1201701309.5814466</v>
      </c>
      <c r="L3576" s="444">
        <f t="shared" ca="1" si="167"/>
        <v>-289610015609.1286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-289610015609.1286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-1206708398.3713691</v>
      </c>
      <c r="L3577" s="444">
        <f t="shared" ca="1" si="167"/>
        <v>-290816724007.5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-290816724007.5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-1211736350.03125</v>
      </c>
      <c r="L3578" s="444">
        <f t="shared" ref="L3578:L3832" ca="1" si="172">I3578-J3578+K3578</f>
        <v>-292028460357.53125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-292028460357.53125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-1216785251.4897134</v>
      </c>
      <c r="L3579" s="444">
        <f t="shared" ca="1" si="172"/>
        <v>-293245245609.02094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-293245245609.02094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-1221855190.0375872</v>
      </c>
      <c r="L3580" s="444">
        <f t="shared" ca="1" si="172"/>
        <v>-294467100799.05853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-294467100799.05853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-1226946253.3294106</v>
      </c>
      <c r="L3581" s="444">
        <f t="shared" ca="1" si="172"/>
        <v>-295694047052.38794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-295694047052.38794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-1232058529.3849497</v>
      </c>
      <c r="L3582" s="444">
        <f t="shared" ca="1" si="172"/>
        <v>-296926105581.77289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-296926105581.77289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-1237192106.5907204</v>
      </c>
      <c r="L3583" s="444">
        <f t="shared" ca="1" si="172"/>
        <v>-298163297688.36359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-298163297688.36359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-1242347073.701515</v>
      </c>
      <c r="L3584" s="444">
        <f t="shared" ca="1" si="172"/>
        <v>-299405644762.06512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-299405644762.06512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-1247523519.841938</v>
      </c>
      <c r="L3585" s="444">
        <f t="shared" ca="1" si="172"/>
        <v>-300653168281.90704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-300653168281.90704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-1252721534.507946</v>
      </c>
      <c r="L3586" s="444">
        <f t="shared" ca="1" si="172"/>
        <v>-301905889816.41498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-301905889816.41498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-1257941207.5683956</v>
      </c>
      <c r="L3587" s="444">
        <f t="shared" ca="1" si="172"/>
        <v>-303163831023.9834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-303163831023.9834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-1263182629.2665975</v>
      </c>
      <c r="L3588" s="444">
        <f t="shared" ca="1" si="172"/>
        <v>-304427013653.25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-304427013653.25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-1268445890.221875</v>
      </c>
      <c r="L3589" s="444">
        <f t="shared" ca="1" si="172"/>
        <v>-305695459543.47186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-305695459543.47186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-1273731081.4311328</v>
      </c>
      <c r="L3590" s="444">
        <f t="shared" ca="1" si="172"/>
        <v>-306969190624.90302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-306969190624.90302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-1279038294.2704291</v>
      </c>
      <c r="L3591" s="444">
        <f t="shared" ca="1" si="172"/>
        <v>-308248228919.17346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-308248228919.17346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-1284367620.496556</v>
      </c>
      <c r="L3592" s="444">
        <f t="shared" ca="1" si="172"/>
        <v>-309532596539.67004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-309532596539.67004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-1289719152.2486253</v>
      </c>
      <c r="L3593" s="444">
        <f t="shared" ca="1" si="172"/>
        <v>-310822315691.91864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-310822315691.91864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-1295092982.0496609</v>
      </c>
      <c r="L3594" s="444">
        <f t="shared" ca="1" si="172"/>
        <v>-312117408673.96832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-312117408673.96832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-1300489202.8082013</v>
      </c>
      <c r="L3595" s="444">
        <f t="shared" ca="1" si="172"/>
        <v>-313417897876.77655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-313417897876.77655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-1305907907.8199022</v>
      </c>
      <c r="L3596" s="444">
        <f t="shared" ca="1" si="172"/>
        <v>-314723805784.59644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-314723805784.59644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-1311349190.7691517</v>
      </c>
      <c r="L3597" s="444">
        <f t="shared" ca="1" si="172"/>
        <v>-316035154975.3656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-316035154975.3656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-1316813145.73069</v>
      </c>
      <c r="L3598" s="444">
        <f t="shared" ca="1" si="172"/>
        <v>-317351968121.09631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-317351968121.09631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-1322299867.1712346</v>
      </c>
      <c r="L3599" s="444">
        <f t="shared" ca="1" si="172"/>
        <v>-318674267988.26758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-318674267988.26758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-1327809449.9511149</v>
      </c>
      <c r="L3600" s="444">
        <f t="shared" ca="1" si="172"/>
        <v>-320002077438.21869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-320002077438.21869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-1333341989.3259113</v>
      </c>
      <c r="L3601" s="444">
        <f t="shared" ca="1" si="172"/>
        <v>-321335419427.54462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-321335419427.54462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-1338897580.9481025</v>
      </c>
      <c r="L3602" s="444">
        <f t="shared" ca="1" si="172"/>
        <v>-322674317008.49274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-322674317008.49274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-1344476320.8687198</v>
      </c>
      <c r="L3603" s="444">
        <f t="shared" ca="1" si="172"/>
        <v>-324018793329.36145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-324018793329.36145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-1350078305.539006</v>
      </c>
      <c r="L3604" s="444">
        <f t="shared" ca="1" si="172"/>
        <v>-325368871634.90045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-325368871634.90045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-1355703631.8120852</v>
      </c>
      <c r="L3605" s="444">
        <f t="shared" ca="1" si="172"/>
        <v>-326724575266.71252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-326724575266.71252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-1361352396.9446354</v>
      </c>
      <c r="L3606" s="444">
        <f t="shared" ca="1" si="172"/>
        <v>-328085927663.65717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-328085927663.65717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-1367024698.5985715</v>
      </c>
      <c r="L3607" s="444">
        <f t="shared" ca="1" si="172"/>
        <v>-329452952362.25574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-329452952362.25574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-1372720634.8427322</v>
      </c>
      <c r="L3608" s="444">
        <f t="shared" ca="1" si="172"/>
        <v>-330825672997.09845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-330825672997.09845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-1378440304.1545768</v>
      </c>
      <c r="L3609" s="444">
        <f t="shared" ca="1" si="172"/>
        <v>-332204113301.25305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-332204113301.25305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-1384183805.4218876</v>
      </c>
      <c r="L3610" s="444">
        <f t="shared" ca="1" si="172"/>
        <v>-333588297106.67493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-333588297106.67493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-1389951237.9444788</v>
      </c>
      <c r="L3611" s="444">
        <f t="shared" ca="1" si="172"/>
        <v>-334978248344.61938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-334978248344.61938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-1395742701.435914</v>
      </c>
      <c r="L3612" s="444">
        <f t="shared" ca="1" si="172"/>
        <v>-336373991046.0553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-336373991046.0553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-1401558296.0252304</v>
      </c>
      <c r="L3613" s="444">
        <f t="shared" ca="1" si="172"/>
        <v>-337775549342.08051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-337775549342.08051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-1407398122.2586687</v>
      </c>
      <c r="L3614" s="444">
        <f t="shared" ca="1" si="172"/>
        <v>-339182947464.33917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-339182947464.33917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-1413262281.1014132</v>
      </c>
      <c r="L3615" s="444">
        <f t="shared" ca="1" si="172"/>
        <v>-340596209745.44061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-340596209745.44061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-1419150873.9393358</v>
      </c>
      <c r="L3616" s="444">
        <f t="shared" ca="1" si="172"/>
        <v>-342015360619.37994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-342015360619.37994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-1425064002.5807498</v>
      </c>
      <c r="L3617" s="444">
        <f t="shared" ca="1" si="172"/>
        <v>-343440424621.96069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-343440424621.96069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-1431001769.2581697</v>
      </c>
      <c r="L3618" s="444">
        <f t="shared" ca="1" si="172"/>
        <v>-344871426391.21887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-344871426391.21887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-1436964276.6300786</v>
      </c>
      <c r="L3619" s="444">
        <f t="shared" ca="1" si="172"/>
        <v>-346308390667.84894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-346308390667.84894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-1442951627.7827039</v>
      </c>
      <c r="L3620" s="444">
        <f t="shared" ca="1" si="172"/>
        <v>-347751342295.63165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-347751342295.63165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-1448963926.2317986</v>
      </c>
      <c r="L3621" s="444">
        <f t="shared" ca="1" si="172"/>
        <v>-349200306221.86346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-349200306221.86346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-1455001275.9244311</v>
      </c>
      <c r="L3622" s="444">
        <f t="shared" ca="1" si="172"/>
        <v>-350655307497.7879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-350655307497.7879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-1461063781.240783</v>
      </c>
      <c r="L3623" s="444">
        <f t="shared" ca="1" si="172"/>
        <v>-352116371279.02869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-352116371279.02869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-1467151546.9959528</v>
      </c>
      <c r="L3624" s="444">
        <f t="shared" ca="1" si="172"/>
        <v>-353583522826.02466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-353583522826.02466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-1473264678.4417694</v>
      </c>
      <c r="L3625" s="444">
        <f t="shared" ca="1" si="172"/>
        <v>-355056787504.46643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-355056787504.46643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-1479403281.26861</v>
      </c>
      <c r="L3626" s="444">
        <f t="shared" ca="1" si="172"/>
        <v>-356536190785.73505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-356536190785.73505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-1485567461.6072292</v>
      </c>
      <c r="L3627" s="444">
        <f t="shared" ca="1" si="172"/>
        <v>-358021758247.34229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-358021758247.34229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-1491757326.0305929</v>
      </c>
      <c r="L3628" s="444">
        <f t="shared" ca="1" si="172"/>
        <v>-359513515573.37286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-359513515573.37286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-1497972981.5557203</v>
      </c>
      <c r="L3629" s="444">
        <f t="shared" ca="1" si="172"/>
        <v>-361011488554.92859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-361011488554.92859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-1504214535.6455357</v>
      </c>
      <c r="L3630" s="444">
        <f t="shared" ca="1" si="172"/>
        <v>-362515703090.5741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-362515703090.5741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-1510482096.2107253</v>
      </c>
      <c r="L3631" s="444">
        <f t="shared" ca="1" si="172"/>
        <v>-364026185186.78485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-364026185186.78485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-1516775771.6116035</v>
      </c>
      <c r="L3632" s="444">
        <f t="shared" ca="1" si="172"/>
        <v>-365542960958.39648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-365542960958.39648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-1523095670.6599853</v>
      </c>
      <c r="L3633" s="444">
        <f t="shared" ca="1" si="172"/>
        <v>-367066056629.05646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-367066056629.05646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-1529441902.6210685</v>
      </c>
      <c r="L3634" s="444">
        <f t="shared" ca="1" si="172"/>
        <v>-368595498531.67755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-368595498531.67755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-1535814577.2153232</v>
      </c>
      <c r="L3635" s="444">
        <f t="shared" ca="1" si="172"/>
        <v>-370131313108.89288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-370131313108.89288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-1542213804.6203871</v>
      </c>
      <c r="L3636" s="444">
        <f t="shared" ca="1" si="172"/>
        <v>-371673526913.51324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-371673526913.51324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-1548639695.4729719</v>
      </c>
      <c r="L3637" s="444">
        <f t="shared" ca="1" si="172"/>
        <v>-373222166608.98621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-373222166608.98621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-1555092360.8707759</v>
      </c>
      <c r="L3638" s="444">
        <f t="shared" ca="1" si="172"/>
        <v>-374777258969.85699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-374777258969.85699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-1561571912.3744042</v>
      </c>
      <c r="L3639" s="444">
        <f t="shared" ca="1" si="172"/>
        <v>-376338830882.23138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-376338830882.23138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-1568078462.0092974</v>
      </c>
      <c r="L3640" s="444">
        <f t="shared" ca="1" si="172"/>
        <v>-377906909344.24066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-377906909344.24066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-1574612122.2676694</v>
      </c>
      <c r="L3641" s="444">
        <f t="shared" ca="1" si="172"/>
        <v>-379481521466.5083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-379481521466.5083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-1581173006.1104512</v>
      </c>
      <c r="L3642" s="444">
        <f t="shared" ca="1" si="172"/>
        <v>-381062694472.61877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-381062694472.61877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-1587761226.969245</v>
      </c>
      <c r="L3643" s="444">
        <f t="shared" ca="1" si="172"/>
        <v>-382650455699.58801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-382650455699.58801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-1594376898.7482834</v>
      </c>
      <c r="L3644" s="444">
        <f t="shared" ca="1" si="172"/>
        <v>-384244832598.3363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-384244832598.3363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-1601020135.8264012</v>
      </c>
      <c r="L3645" s="444">
        <f t="shared" ca="1" si="172"/>
        <v>-385845852734.16272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-385845852734.16272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-1607691053.0590112</v>
      </c>
      <c r="L3646" s="444">
        <f t="shared" ca="1" si="172"/>
        <v>-387453543787.22174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-387453543787.22174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-1614389765.7800906</v>
      </c>
      <c r="L3647" s="444">
        <f t="shared" ca="1" si="172"/>
        <v>-389067933553.00183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-389067933553.00183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-1621116389.8041742</v>
      </c>
      <c r="L3648" s="444">
        <f t="shared" ca="1" si="172"/>
        <v>-390689049942.80603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-390689049942.80603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-1627871041.4283586</v>
      </c>
      <c r="L3649" s="444">
        <f t="shared" ca="1" si="172"/>
        <v>-392316920984.23438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-392316920984.23438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-1634653837.43431</v>
      </c>
      <c r="L3650" s="444">
        <f t="shared" ca="1" si="172"/>
        <v>-393951574821.6687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-393951574821.6687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-1641464895.0902863</v>
      </c>
      <c r="L3651" s="444">
        <f t="shared" ca="1" si="172"/>
        <v>-395593039716.75897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-395593039716.75897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-1648304332.1531625</v>
      </c>
      <c r="L3652" s="444">
        <f t="shared" ca="1" si="172"/>
        <v>-397241344048.91211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-397241344048.91211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-1655172266.8704672</v>
      </c>
      <c r="L3653" s="444">
        <f t="shared" ca="1" si="172"/>
        <v>-398896516315.78259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-398896516315.78259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-1662068817.9824274</v>
      </c>
      <c r="L3654" s="444">
        <f t="shared" ca="1" si="172"/>
        <v>-400558585133.76501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-400558585133.76501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-1668994104.724021</v>
      </c>
      <c r="L3655" s="444">
        <f t="shared" ca="1" si="172"/>
        <v>-402227579238.48901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-402227579238.48901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-1675948246.8270376</v>
      </c>
      <c r="L3656" s="444">
        <f t="shared" ca="1" si="172"/>
        <v>-403903527485.31604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-403903527485.31604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-1682931364.52215</v>
      </c>
      <c r="L3657" s="444">
        <f t="shared" ca="1" si="172"/>
        <v>-405586458849.8382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-405586458849.8382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-1689943578.5409925</v>
      </c>
      <c r="L3658" s="444">
        <f t="shared" ca="1" si="172"/>
        <v>-407276402428.37921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-407276402428.37921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-1696985010.1182468</v>
      </c>
      <c r="L3659" s="444">
        <f t="shared" ca="1" si="172"/>
        <v>-408973387438.49744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-408973387438.49744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-1704055780.9937394</v>
      </c>
      <c r="L3660" s="444">
        <f t="shared" ca="1" si="172"/>
        <v>-410677443219.49115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-410677443219.49115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-1711156013.4145465</v>
      </c>
      <c r="L3661" s="444">
        <f t="shared" ca="1" si="172"/>
        <v>-412388599232.9057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-412388599232.9057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-1718285830.1371071</v>
      </c>
      <c r="L3662" s="444">
        <f t="shared" ca="1" si="172"/>
        <v>-414106885063.04279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-414106885063.04279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-1725445354.4293449</v>
      </c>
      <c r="L3663" s="444">
        <f t="shared" ca="1" si="172"/>
        <v>-415832330417.47211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-415832330417.47211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-1732634710.0728004</v>
      </c>
      <c r="L3664" s="444">
        <f t="shared" ca="1" si="172"/>
        <v>-417564965127.54492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-417564965127.54492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-1739854021.3647704</v>
      </c>
      <c r="L3665" s="444">
        <f t="shared" ca="1" si="172"/>
        <v>-419304819148.90967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-419304819148.90967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-1747103413.1204569</v>
      </c>
      <c r="L3666" s="444">
        <f t="shared" ca="1" si="172"/>
        <v>-421051922562.03015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-421051922562.03015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-1754383010.6751256</v>
      </c>
      <c r="L3667" s="444">
        <f t="shared" ca="1" si="172"/>
        <v>-422806305572.70526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-422806305572.70526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-1761692939.886272</v>
      </c>
      <c r="L3668" s="444">
        <f t="shared" ca="1" si="172"/>
        <v>-424567998512.59155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-424567998512.59155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-1769033327.1357982</v>
      </c>
      <c r="L3669" s="444">
        <f t="shared" ca="1" si="172"/>
        <v>-426337031839.72736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-426337031839.72736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-1776404299.3321972</v>
      </c>
      <c r="L3670" s="444">
        <f t="shared" ca="1" si="172"/>
        <v>-428113436139.05957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-428113436139.05957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-1783805983.9127481</v>
      </c>
      <c r="L3671" s="444">
        <f t="shared" ca="1" si="172"/>
        <v>-429897242122.97229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-429897242122.97229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-1791238508.8457181</v>
      </c>
      <c r="L3672" s="444">
        <f t="shared" ca="1" si="172"/>
        <v>-431688480631.81799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-431688480631.81799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-1798702002.632575</v>
      </c>
      <c r="L3673" s="444">
        <f t="shared" ca="1" si="172"/>
        <v>-433487182634.45056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-433487182634.45056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-1806196594.3102109</v>
      </c>
      <c r="L3674" s="444">
        <f t="shared" ca="1" si="172"/>
        <v>-435293379228.76074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-435293379228.76074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-1813722413.4531701</v>
      </c>
      <c r="L3675" s="444">
        <f t="shared" ca="1" si="172"/>
        <v>-437107101642.21393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-437107101642.21393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-1821279590.1758916</v>
      </c>
      <c r="L3676" s="444">
        <f t="shared" ca="1" si="172"/>
        <v>-438928381232.38983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-438928381232.38983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-1828868255.1349576</v>
      </c>
      <c r="L3677" s="444">
        <f t="shared" ca="1" si="172"/>
        <v>-440757249487.52478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-440757249487.52478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-1836488539.5313532</v>
      </c>
      <c r="L3678" s="444">
        <f t="shared" ca="1" si="172"/>
        <v>-442593738027.05615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-442593738027.05615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-1844140575.1127341</v>
      </c>
      <c r="L3679" s="444">
        <f t="shared" ca="1" si="172"/>
        <v>-444437878602.16888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-444437878602.16888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-1851824494.1757038</v>
      </c>
      <c r="L3680" s="444">
        <f t="shared" ca="1" si="172"/>
        <v>-446289703096.3446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-446289703096.3446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-1859540429.5681026</v>
      </c>
      <c r="L3681" s="444">
        <f t="shared" ca="1" si="172"/>
        <v>-448149243525.91272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-448149243525.91272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-1867288514.691303</v>
      </c>
      <c r="L3682" s="444">
        <f t="shared" ca="1" si="172"/>
        <v>-450016532040.604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-450016532040.604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-1875068883.5025165</v>
      </c>
      <c r="L3683" s="444">
        <f t="shared" ca="1" si="172"/>
        <v>-451891600924.10651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-451891600924.10651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-1882881670.5171103</v>
      </c>
      <c r="L3684" s="444">
        <f t="shared" ca="1" si="172"/>
        <v>-453774482594.6236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-453774482594.6236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-1890727010.8109317</v>
      </c>
      <c r="L3685" s="444">
        <f t="shared" ca="1" si="172"/>
        <v>-455665209605.43451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-455665209605.43451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-1898605040.0226438</v>
      </c>
      <c r="L3686" s="444">
        <f t="shared" ca="1" si="172"/>
        <v>-457563814645.45715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-457563814645.45715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-1906515894.3560717</v>
      </c>
      <c r="L3687" s="444">
        <f t="shared" ca="1" si="172"/>
        <v>-459470330539.81323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-459470330539.81323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-1914459710.5825551</v>
      </c>
      <c r="L3688" s="444">
        <f t="shared" ca="1" si="172"/>
        <v>-461384790250.39581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-461384790250.39581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-1922436626.0433156</v>
      </c>
      <c r="L3689" s="444">
        <f t="shared" ca="1" si="172"/>
        <v>-463307226876.43915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-463307226876.43915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-1930446778.6518297</v>
      </c>
      <c r="L3690" s="444">
        <f t="shared" ca="1" si="172"/>
        <v>-465237673655.091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-465237673655.091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-1938490306.8962128</v>
      </c>
      <c r="L3691" s="444">
        <f t="shared" ca="1" si="172"/>
        <v>-467176163961.98724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-467176163961.98724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-1946567349.8416135</v>
      </c>
      <c r="L3692" s="444">
        <f t="shared" ca="1" si="172"/>
        <v>-469122731311.82886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-469122731311.82886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-1954678047.1326201</v>
      </c>
      <c r="L3693" s="444">
        <f t="shared" ca="1" si="172"/>
        <v>-471077409358.96149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-471077409358.96149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-1962822538.9956725</v>
      </c>
      <c r="L3694" s="444">
        <f t="shared" ca="1" si="172"/>
        <v>-473040231897.95715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-473040231897.95715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-1971000966.2414882</v>
      </c>
      <c r="L3695" s="444">
        <f t="shared" ca="1" si="172"/>
        <v>-475011232864.19867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-475011232864.19867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-1979213470.2674944</v>
      </c>
      <c r="L3696" s="444">
        <f t="shared" ca="1" si="172"/>
        <v>-476990446334.46619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-476990446334.46619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-1987460193.0602756</v>
      </c>
      <c r="L3697" s="444">
        <f t="shared" ca="1" si="172"/>
        <v>-478977906527.52649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-478977906527.52649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-1995741277.1980269</v>
      </c>
      <c r="L3698" s="444">
        <f t="shared" ca="1" si="172"/>
        <v>-480973647804.72449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-480973647804.72449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-2004056865.8530188</v>
      </c>
      <c r="L3699" s="444">
        <f t="shared" ca="1" si="172"/>
        <v>-482977704670.57751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-482977704670.57751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-2012407102.7940729</v>
      </c>
      <c r="L3700" s="444">
        <f t="shared" ca="1" si="172"/>
        <v>-484990111773.37158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-484990111773.37158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-2020792132.3890483</v>
      </c>
      <c r="L3701" s="444">
        <f t="shared" ca="1" si="172"/>
        <v>-487010903905.76062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-487010903905.76062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-2029212099.6073356</v>
      </c>
      <c r="L3702" s="444">
        <f t="shared" ca="1" si="172"/>
        <v>-489040116005.36798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-489040116005.36798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-2037667150.0223665</v>
      </c>
      <c r="L3703" s="444">
        <f t="shared" ca="1" si="172"/>
        <v>-491077783155.39032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-491077783155.39032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-2046157429.8141265</v>
      </c>
      <c r="L3704" s="444">
        <f t="shared" ca="1" si="172"/>
        <v>-493123940585.20447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-493123940585.20447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-2054683085.7716854</v>
      </c>
      <c r="L3705" s="444">
        <f t="shared" ca="1" si="172"/>
        <v>-495178623670.97614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-495178623670.97614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-2063244265.2957339</v>
      </c>
      <c r="L3706" s="444">
        <f t="shared" ca="1" si="172"/>
        <v>-497241867936.27185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-497241867936.27185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-2071841116.4011328</v>
      </c>
      <c r="L3707" s="444">
        <f t="shared" ca="1" si="172"/>
        <v>-499313709052.67297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-499313709052.67297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-2080473787.7194707</v>
      </c>
      <c r="L3708" s="444">
        <f t="shared" ca="1" si="172"/>
        <v>-501394182840.39246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-501394182840.39246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-2089142428.5016353</v>
      </c>
      <c r="L3709" s="444">
        <f t="shared" ca="1" si="172"/>
        <v>-503483325268.8941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-503483325268.8941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-2097847188.6203923</v>
      </c>
      <c r="L3710" s="444">
        <f t="shared" ca="1" si="172"/>
        <v>-505581172457.51453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-505581172457.51453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-2106588218.5729771</v>
      </c>
      <c r="L3711" s="444">
        <f t="shared" ca="1" si="172"/>
        <v>-507687760676.08752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-507687760676.08752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-2115365669.4836979</v>
      </c>
      <c r="L3712" s="444">
        <f t="shared" ca="1" si="172"/>
        <v>-509803126345.57123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-509803126345.57123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-2124179693.1065466</v>
      </c>
      <c r="L3713" s="444">
        <f t="shared" ca="1" si="172"/>
        <v>-511927306038.6778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-511927306038.6778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-2133030441.8278241</v>
      </c>
      <c r="L3714" s="444">
        <f t="shared" ca="1" si="172"/>
        <v>-514060336480.50562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-514060336480.50562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-2141918068.6687732</v>
      </c>
      <c r="L3715" s="444">
        <f t="shared" ca="1" si="172"/>
        <v>-516202254549.17438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-516202254549.17438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-2150842727.2882266</v>
      </c>
      <c r="L3716" s="444">
        <f t="shared" ca="1" si="172"/>
        <v>-518353097276.46259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-518353097276.46259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-2159804571.985261</v>
      </c>
      <c r="L3717" s="444">
        <f t="shared" ca="1" si="172"/>
        <v>-520512901848.44788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-520512901848.44788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-2168803757.7018661</v>
      </c>
      <c r="L3718" s="444">
        <f t="shared" ca="1" si="172"/>
        <v>-522681705606.14972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-522681705606.14972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-2177840440.0256238</v>
      </c>
      <c r="L3719" s="444">
        <f t="shared" ca="1" si="172"/>
        <v>-524859546046.17535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-524859546046.17535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-2186914775.1923971</v>
      </c>
      <c r="L3720" s="444">
        <f t="shared" ca="1" si="172"/>
        <v>-527046460821.36774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-527046460821.36774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-2196026920.0890322</v>
      </c>
      <c r="L3721" s="444">
        <f t="shared" ca="1" si="172"/>
        <v>-529242487741.45679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-529242487741.45679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-2205177032.2560701</v>
      </c>
      <c r="L3722" s="444">
        <f t="shared" ca="1" si="172"/>
        <v>-531447664773.71283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-531447664773.71283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-2214365269.89047</v>
      </c>
      <c r="L3723" s="444">
        <f t="shared" ca="1" si="172"/>
        <v>-533662030043.60327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-533662030043.60327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-2223591791.8483467</v>
      </c>
      <c r="L3724" s="444">
        <f t="shared" ca="1" si="172"/>
        <v>-535885621835.4516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-535885621835.4516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-2232856757.6477151</v>
      </c>
      <c r="L3725" s="444">
        <f t="shared" ca="1" si="172"/>
        <v>-538118478593.0993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-538118478593.0993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-2242160327.4712472</v>
      </c>
      <c r="L3726" s="444">
        <f t="shared" ca="1" si="172"/>
        <v>-540360638920.57056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-540360638920.57056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-2251502662.169044</v>
      </c>
      <c r="L3727" s="444">
        <f t="shared" ca="1" si="172"/>
        <v>-542612141582.73962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-542612141582.73962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-2260883923.261415</v>
      </c>
      <c r="L3728" s="444">
        <f t="shared" ca="1" si="172"/>
        <v>-544873025506.00104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-544873025506.00104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-2270304272.9416709</v>
      </c>
      <c r="L3729" s="444">
        <f t="shared" ca="1" si="172"/>
        <v>-547143329778.94269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-547143329778.94269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-2279763874.078928</v>
      </c>
      <c r="L3730" s="444">
        <f t="shared" ca="1" si="172"/>
        <v>-549423093653.02161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-549423093653.02161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-2289262890.2209234</v>
      </c>
      <c r="L3731" s="444">
        <f t="shared" ca="1" si="172"/>
        <v>-551712356543.24255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-551712356543.24255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-2298801485.5968437</v>
      </c>
      <c r="L3732" s="444">
        <f t="shared" ca="1" si="172"/>
        <v>-554011158028.83936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-554011158028.83936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-2308379825.1201639</v>
      </c>
      <c r="L3733" s="444">
        <f t="shared" ca="1" si="172"/>
        <v>-556319537853.95947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-556319537853.95947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-2317998074.3914976</v>
      </c>
      <c r="L3734" s="444">
        <f t="shared" ca="1" si="172"/>
        <v>-558637535928.35095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-558637535928.35095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-2327656399.7014623</v>
      </c>
      <c r="L3735" s="444">
        <f t="shared" ca="1" si="172"/>
        <v>-560965192328.05237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-560965192328.05237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-2337354968.0335517</v>
      </c>
      <c r="L3736" s="444">
        <f t="shared" ca="1" si="172"/>
        <v>-563302547296.08594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-563302547296.08594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-2347093947.0670247</v>
      </c>
      <c r="L3737" s="444">
        <f t="shared" ca="1" si="172"/>
        <v>-565649641243.15295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-565649641243.15295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-2356873505.1798038</v>
      </c>
      <c r="L3738" s="444">
        <f t="shared" ca="1" si="172"/>
        <v>-568006514748.33276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-568006514748.33276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-2366693811.4513865</v>
      </c>
      <c r="L3739" s="444">
        <f t="shared" ca="1" si="172"/>
        <v>-570373208559.78418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-570373208559.78418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-2376555035.6657672</v>
      </c>
      <c r="L3740" s="444">
        <f t="shared" ca="1" si="172"/>
        <v>-572749763595.44995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-572749763595.44995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-2386457348.3143749</v>
      </c>
      <c r="L3741" s="444">
        <f t="shared" ca="1" si="172"/>
        <v>-575136220943.76428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-575136220943.76428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-2396400920.5990176</v>
      </c>
      <c r="L3742" s="444">
        <f t="shared" ca="1" si="172"/>
        <v>-577532621864.36328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-577532621864.36328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-2406385924.4348469</v>
      </c>
      <c r="L3743" s="444">
        <f t="shared" ca="1" si="172"/>
        <v>-579939007788.7981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-579939007788.7981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-2416412532.4533253</v>
      </c>
      <c r="L3744" s="444">
        <f t="shared" ca="1" si="172"/>
        <v>-582355420321.25146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-582355420321.25146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-2426480918.0052142</v>
      </c>
      <c r="L3745" s="444">
        <f t="shared" ca="1" si="172"/>
        <v>-584781901239.25671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-584781901239.25671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-2436591255.1635695</v>
      </c>
      <c r="L3746" s="444">
        <f t="shared" ca="1" si="172"/>
        <v>-587218492494.42029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-587218492494.42029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-2446743718.7267513</v>
      </c>
      <c r="L3747" s="444">
        <f t="shared" ca="1" si="172"/>
        <v>-589665236213.14709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-589665236213.14709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-2456938484.221446</v>
      </c>
      <c r="L3748" s="444">
        <f t="shared" ca="1" si="172"/>
        <v>-592122174697.36853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-592122174697.36853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-2467175727.9057021</v>
      </c>
      <c r="L3749" s="444">
        <f t="shared" ca="1" si="172"/>
        <v>-594589350425.27429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-594589350425.27429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-2477455626.771976</v>
      </c>
      <c r="L3750" s="444">
        <f t="shared" ca="1" si="172"/>
        <v>-597066806052.04626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-597066806052.04626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-2487778358.5501928</v>
      </c>
      <c r="L3751" s="444">
        <f t="shared" ca="1" si="172"/>
        <v>-599554584410.59644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-599554584410.59644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-2498144101.7108183</v>
      </c>
      <c r="L3752" s="444">
        <f t="shared" ca="1" si="172"/>
        <v>-602052728512.30725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-602052728512.30725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-2508553035.467947</v>
      </c>
      <c r="L3753" s="444">
        <f t="shared" ca="1" si="172"/>
        <v>-604561281547.77515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-604561281547.77515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-2519005339.7823963</v>
      </c>
      <c r="L3754" s="444">
        <f t="shared" ca="1" si="172"/>
        <v>-607080286887.5575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-607080286887.5575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-2529501195.3648229</v>
      </c>
      <c r="L3755" s="444">
        <f t="shared" ca="1" si="172"/>
        <v>-609609788082.92236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-609609788082.92236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-2540040783.678843</v>
      </c>
      <c r="L3756" s="444">
        <f t="shared" ca="1" si="172"/>
        <v>-612149828866.6012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-612149828866.6012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-2550624286.9441714</v>
      </c>
      <c r="L3757" s="444">
        <f t="shared" ca="1" si="172"/>
        <v>-614700453153.54541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-614700453153.54541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-2561251888.1397724</v>
      </c>
      <c r="L3758" s="444">
        <f t="shared" ca="1" si="172"/>
        <v>-617261705041.68518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-617261705041.68518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-2571923771.0070214</v>
      </c>
      <c r="L3759" s="444">
        <f t="shared" ca="1" si="172"/>
        <v>-619833628812.69226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-619833628812.69226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-2582640120.0528846</v>
      </c>
      <c r="L3760" s="444">
        <f t="shared" ca="1" si="172"/>
        <v>-622416268932.74512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-622416268932.74512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-2593401120.5531044</v>
      </c>
      <c r="L3761" s="444">
        <f t="shared" ca="1" si="172"/>
        <v>-625009670053.29822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-625009670053.29822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-2604206958.5554094</v>
      </c>
      <c r="L3762" s="444">
        <f t="shared" ca="1" si="172"/>
        <v>-627613877011.85364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-627613877011.85364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-2615057820.8827233</v>
      </c>
      <c r="L3763" s="444">
        <f t="shared" ca="1" si="172"/>
        <v>-630228934832.73633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-630228934832.73633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-2625953895.1364012</v>
      </c>
      <c r="L3764" s="444">
        <f t="shared" ca="1" si="172"/>
        <v>-632854888727.87268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-632854888727.87268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-2636895369.6994696</v>
      </c>
      <c r="L3765" s="444">
        <f t="shared" ca="1" si="172"/>
        <v>-635491784097.57214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-635491784097.57214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-2647882433.7398839</v>
      </c>
      <c r="L3766" s="444">
        <f t="shared" ca="1" si="172"/>
        <v>-638139666531.31201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-638139666531.31201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-2658915277.2138</v>
      </c>
      <c r="L3767" s="444">
        <f t="shared" ca="1" si="172"/>
        <v>-640798581808.52576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-640798581808.52576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-2669994090.8688574</v>
      </c>
      <c r="L3768" s="444">
        <f t="shared" ca="1" si="172"/>
        <v>-643468575899.39465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-643468575899.39465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-2681119066.2474775</v>
      </c>
      <c r="L3769" s="444">
        <f t="shared" ca="1" si="172"/>
        <v>-646149694965.64209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-646149694965.64209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-2692290395.6901755</v>
      </c>
      <c r="L3770" s="444">
        <f t="shared" ca="1" si="172"/>
        <v>-648841985361.33228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-648841985361.33228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-2703508272.3388844</v>
      </c>
      <c r="L3771" s="444">
        <f t="shared" ca="1" si="172"/>
        <v>-651545493633.67114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-651545493633.67114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-2714772890.1402965</v>
      </c>
      <c r="L3772" s="444">
        <f t="shared" ca="1" si="172"/>
        <v>-654260266523.8114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-654260266523.8114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-2726084443.8492141</v>
      </c>
      <c r="L3773" s="444">
        <f t="shared" ca="1" si="172"/>
        <v>-656986350967.66064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-656986350967.66064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-2737443129.0319195</v>
      </c>
      <c r="L3774" s="444">
        <f t="shared" ca="1" si="172"/>
        <v>-659723794096.6925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-659723794096.6925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-2748849142.0695519</v>
      </c>
      <c r="L3775" s="444">
        <f t="shared" ca="1" si="172"/>
        <v>-662472643238.76208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-662472643238.76208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-2760302680.1615086</v>
      </c>
      <c r="L3776" s="444">
        <f t="shared" ca="1" si="172"/>
        <v>-665232945918.92358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-665232945918.92358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-2771803941.3288484</v>
      </c>
      <c r="L3777" s="444">
        <f t="shared" ca="1" si="172"/>
        <v>-668004749860.25244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-668004749860.25244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-2783353124.4177184</v>
      </c>
      <c r="L3778" s="444">
        <f t="shared" ca="1" si="172"/>
        <v>-670788102984.67017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-670788102984.67017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-2794950429.1027923</v>
      </c>
      <c r="L3779" s="444">
        <f t="shared" ca="1" si="172"/>
        <v>-673583053413.77295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-673583053413.77295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-2806596055.8907204</v>
      </c>
      <c r="L3780" s="444">
        <f t="shared" ca="1" si="172"/>
        <v>-676389649469.6637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-676389649469.6637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-2818290206.1235986</v>
      </c>
      <c r="L3781" s="444">
        <f t="shared" ca="1" si="172"/>
        <v>-679207939675.78735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-679207939675.78735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-2830033081.9824471</v>
      </c>
      <c r="L3782" s="444">
        <f t="shared" ca="1" si="172"/>
        <v>-682037972757.76978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-682037972757.76978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-2841824886.4907074</v>
      </c>
      <c r="L3783" s="444">
        <f t="shared" ca="1" si="172"/>
        <v>-684879797644.2605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-684879797644.2605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-2853665823.5177522</v>
      </c>
      <c r="L3784" s="444">
        <f t="shared" ca="1" si="172"/>
        <v>-687733463467.7782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-687733463467.7782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-2865556097.7824092</v>
      </c>
      <c r="L3785" s="444">
        <f t="shared" ca="1" si="172"/>
        <v>-690599019565.56055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-690599019565.56055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-2877495914.8565021</v>
      </c>
      <c r="L3786" s="444">
        <f t="shared" ca="1" si="172"/>
        <v>-693476515480.41699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-693476515480.41699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-2889485481.1684041</v>
      </c>
      <c r="L3787" s="444">
        <f t="shared" ca="1" si="172"/>
        <v>-696366000961.58545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-696366000961.58545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-2901525004.0066061</v>
      </c>
      <c r="L3788" s="444">
        <f t="shared" ca="1" si="172"/>
        <v>-699267525965.59204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-699267525965.59204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-2913614691.5233002</v>
      </c>
      <c r="L3789" s="444">
        <f t="shared" ca="1" si="172"/>
        <v>-702181140657.11536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-702181140657.11536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-2925754752.7379808</v>
      </c>
      <c r="L3790" s="444">
        <f t="shared" ca="1" si="172"/>
        <v>-705106895409.85339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-705106895409.85339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-2937945397.5410557</v>
      </c>
      <c r="L3791" s="444">
        <f t="shared" ca="1" si="172"/>
        <v>-708044840807.39441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-708044840807.39441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-2950186836.6974769</v>
      </c>
      <c r="L3792" s="444">
        <f t="shared" ca="1" si="172"/>
        <v>-710995027644.09192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-710995027644.09192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-2962479281.8503828</v>
      </c>
      <c r="L3793" s="444">
        <f t="shared" ca="1" si="172"/>
        <v>-713957506925.94226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-713957506925.94226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-2974822945.5247593</v>
      </c>
      <c r="L3794" s="444">
        <f t="shared" ca="1" si="172"/>
        <v>-716932329871.46704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-716932329871.46704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-2987218041.1311126</v>
      </c>
      <c r="L3795" s="444">
        <f t="shared" ca="1" si="172"/>
        <v>-719919547912.59814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-719919547912.59814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-2999664782.9691591</v>
      </c>
      <c r="L3796" s="444">
        <f t="shared" ca="1" si="172"/>
        <v>-722919212695.56726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-722919212695.56726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-3012163386.2315302</v>
      </c>
      <c r="L3797" s="444">
        <f t="shared" ca="1" si="172"/>
        <v>-725931376081.79883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-725931376081.79883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-3024714067.0074949</v>
      </c>
      <c r="L3798" s="444">
        <f t="shared" ca="1" si="172"/>
        <v>-728956090148.80627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-728956090148.80627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-3037317042.2866926</v>
      </c>
      <c r="L3799" s="444">
        <f t="shared" ca="1" si="172"/>
        <v>-731993407191.09302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-731993407191.09302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-3049972529.9628878</v>
      </c>
      <c r="L3800" s="444">
        <f t="shared" ca="1" si="172"/>
        <v>-735043379721.05591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-735043379721.05591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-3062680748.8377328</v>
      </c>
      <c r="L3801" s="444">
        <f t="shared" ca="1" si="172"/>
        <v>-738106060469.89368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-738106060469.89368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-3075441918.624557</v>
      </c>
      <c r="L3802" s="444">
        <f t="shared" ca="1" si="172"/>
        <v>-741181502388.51819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-741181502388.51819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-3088256259.9521589</v>
      </c>
      <c r="L3803" s="444">
        <f t="shared" ca="1" si="172"/>
        <v>-744269758648.47034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-744269758648.47034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-3101123994.3686266</v>
      </c>
      <c r="L3804" s="444">
        <f t="shared" ca="1" si="172"/>
        <v>-747370882642.83899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-747370882642.83899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-3114045344.3451624</v>
      </c>
      <c r="L3805" s="444">
        <f t="shared" ca="1" si="172"/>
        <v>-750484927987.1842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-750484927987.1842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-3127020533.2799339</v>
      </c>
      <c r="L3806" s="444">
        <f t="shared" ca="1" si="172"/>
        <v>-753611948520.46411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-753611948520.46411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-3140049785.5019336</v>
      </c>
      <c r="L3807" s="444">
        <f t="shared" ca="1" si="172"/>
        <v>-756751998305.96606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-756751998305.96606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-3153133326.2748585</v>
      </c>
      <c r="L3808" s="444">
        <f t="shared" ca="1" si="172"/>
        <v>-759905131632.24097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-759905131632.24097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-3166271381.8010039</v>
      </c>
      <c r="L3809" s="444">
        <f t="shared" ca="1" si="172"/>
        <v>-763071403014.04199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-763071403014.04199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-3179464179.2251749</v>
      </c>
      <c r="L3810" s="444">
        <f t="shared" ca="1" si="172"/>
        <v>-766250867193.26721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-766250867193.26721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-3192711946.6386132</v>
      </c>
      <c r="L3811" s="444">
        <f t="shared" ca="1" si="172"/>
        <v>-769443579139.90588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-769443579139.90588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-3206014913.0829411</v>
      </c>
      <c r="L3812" s="444">
        <f t="shared" ca="1" si="172"/>
        <v>-772649594052.98877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-772649594052.98877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-3219373308.5541201</v>
      </c>
      <c r="L3813" s="444">
        <f t="shared" ca="1" si="172"/>
        <v>-775868967361.54285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-775868967361.54285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-3232787364.0064287</v>
      </c>
      <c r="L3814" s="444">
        <f t="shared" ca="1" si="172"/>
        <v>-779101754725.54932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-779101754725.54932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-3246257311.3564553</v>
      </c>
      <c r="L3815" s="444">
        <f t="shared" ca="1" si="172"/>
        <v>-782348012036.90576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-782348012036.90576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-3259783383.4871073</v>
      </c>
      <c r="L3816" s="444">
        <f t="shared" ca="1" si="172"/>
        <v>-785607795420.39282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-785607795420.39282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-3273365814.2516365</v>
      </c>
      <c r="L3817" s="444">
        <f t="shared" ca="1" si="172"/>
        <v>-788881161234.64441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-788881161234.64441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-3287004838.477685</v>
      </c>
      <c r="L3818" s="444">
        <f t="shared" ca="1" si="172"/>
        <v>-792168166073.12207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-792168166073.12207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-3300700691.9713421</v>
      </c>
      <c r="L3819" s="444">
        <f t="shared" ca="1" si="172"/>
        <v>-795468866765.09338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-795468866765.09338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-3314453611.5212226</v>
      </c>
      <c r="L3820" s="444">
        <f t="shared" ca="1" si="172"/>
        <v>-798783320376.61462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-798783320376.61462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-3328263834.9025607</v>
      </c>
      <c r="L3821" s="444">
        <f t="shared" ca="1" si="172"/>
        <v>-802111584211.51721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-802111584211.51721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-3342131600.8813219</v>
      </c>
      <c r="L3822" s="444">
        <f t="shared" ca="1" si="172"/>
        <v>-805453715812.39856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-805453715812.39856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-3356057149.2183275</v>
      </c>
      <c r="L3823" s="444">
        <f t="shared" ca="1" si="172"/>
        <v>-808809772961.61694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-808809772961.61694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-3370040720.6734037</v>
      </c>
      <c r="L3824" s="444">
        <f t="shared" ca="1" si="172"/>
        <v>-812179813682.29041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-812179813682.29041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-3384082557.0095434</v>
      </c>
      <c r="L3825" s="444">
        <f t="shared" ca="1" si="172"/>
        <v>-815563896239.29993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-815563896239.29993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-3398182900.9970832</v>
      </c>
      <c r="L3826" s="444">
        <f t="shared" ca="1" si="172"/>
        <v>-818962079140.297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-818962079140.297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-3412341996.4179039</v>
      </c>
      <c r="L3827" s="444">
        <f t="shared" ca="1" si="172"/>
        <v>-822374421136.71484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-822374421136.71484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-3426560088.0696449</v>
      </c>
      <c r="L3828" s="444">
        <f t="shared" ca="1" si="172"/>
        <v>-825800981224.78455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-825800981224.78455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-3440837421.7699356</v>
      </c>
      <c r="L3829" s="444">
        <f t="shared" ca="1" si="172"/>
        <v>-829241818646.55444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-829241818646.55444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-3455174244.3606434</v>
      </c>
      <c r="L3830" s="444">
        <f t="shared" ca="1" si="172"/>
        <v>-832696992890.91504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-832696992890.91504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-3469570803.7121458</v>
      </c>
      <c r="L3831" s="444">
        <f t="shared" ca="1" si="172"/>
        <v>-836166563694.6272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-836166563694.6272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-3484027348.7276134</v>
      </c>
      <c r="L3832" s="444">
        <f t="shared" ca="1" si="172"/>
        <v>-839650591043.35486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-839650591043.35486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-3498544129.347312</v>
      </c>
      <c r="L3833" s="444">
        <f t="shared" ref="L3833:L4087" ca="1" si="177">I3833-J3833+K3833</f>
        <v>-843149135172.70215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-843149135172.70215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-3513121396.5529256</v>
      </c>
      <c r="L3834" s="444">
        <f t="shared" ca="1" si="177"/>
        <v>-846662256569.25513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-846662256569.25513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-3527759402.3718963</v>
      </c>
      <c r="L3835" s="444">
        <f t="shared" ca="1" si="177"/>
        <v>-850190015971.62708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-850190015971.62708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-3542458399.8817792</v>
      </c>
      <c r="L3836" s="444">
        <f t="shared" ca="1" si="177"/>
        <v>-853732474371.50891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-853732474371.50891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-3557218643.2146206</v>
      </c>
      <c r="L3837" s="444">
        <f t="shared" ca="1" si="177"/>
        <v>-857289693014.72351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-857289693014.72351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-3572040387.561348</v>
      </c>
      <c r="L3838" s="444">
        <f t="shared" ca="1" si="177"/>
        <v>-860861733402.28491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-860861733402.28491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-3586923889.176187</v>
      </c>
      <c r="L3839" s="444">
        <f t="shared" ca="1" si="177"/>
        <v>-864448657291.46106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-864448657291.46106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-3601869405.3810878</v>
      </c>
      <c r="L3840" s="444">
        <f t="shared" ca="1" si="177"/>
        <v>-868050526696.84216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-868050526696.84216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-3616877194.5701761</v>
      </c>
      <c r="L3841" s="444">
        <f t="shared" ca="1" si="177"/>
        <v>-871667403891.41235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-871667403891.41235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-3631947516.2142181</v>
      </c>
      <c r="L3842" s="444">
        <f t="shared" ca="1" si="177"/>
        <v>-875299351407.62659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-875299351407.62659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-3647080630.8651109</v>
      </c>
      <c r="L3843" s="444">
        <f t="shared" ca="1" si="177"/>
        <v>-878946432038.4917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-878946432038.4917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-3662276800.1603818</v>
      </c>
      <c r="L3844" s="444">
        <f t="shared" ca="1" si="177"/>
        <v>-882608708838.6521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-882608708838.6521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-3677536286.8277168</v>
      </c>
      <c r="L3845" s="444">
        <f t="shared" ca="1" si="177"/>
        <v>-886286245125.47986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-886286245125.47986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-3692859354.6894999</v>
      </c>
      <c r="L3846" s="444">
        <f t="shared" ca="1" si="177"/>
        <v>-889979104480.16931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-889979104480.16931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-3708246268.6673722</v>
      </c>
      <c r="L3847" s="444">
        <f t="shared" ca="1" si="177"/>
        <v>-893687350748.83667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-893687350748.83667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-3723697294.7868195</v>
      </c>
      <c r="L3848" s="444">
        <f t="shared" ca="1" si="177"/>
        <v>-897411048043.62354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-897411048043.62354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-3739212700.1817646</v>
      </c>
      <c r="L3849" s="444">
        <f t="shared" ca="1" si="177"/>
        <v>-901150260743.8053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-901150260743.8053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-3754792753.0991888</v>
      </c>
      <c r="L3850" s="444">
        <f t="shared" ca="1" si="177"/>
        <v>-904905053496.90454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-904905053496.90454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-3770437722.903769</v>
      </c>
      <c r="L3851" s="444">
        <f t="shared" ca="1" si="177"/>
        <v>-908675491219.80835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-908675491219.80835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-3786147880.0825353</v>
      </c>
      <c r="L3852" s="444">
        <f t="shared" ca="1" si="177"/>
        <v>-912461639099.89087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-912461639099.89087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-3801923496.2495446</v>
      </c>
      <c r="L3853" s="444">
        <f t="shared" ca="1" si="177"/>
        <v>-916263562596.14038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-916263562596.14038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-3817764844.1505852</v>
      </c>
      <c r="L3854" s="444">
        <f t="shared" ca="1" si="177"/>
        <v>-920081327440.29102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-920081327440.29102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-3833672197.6678786</v>
      </c>
      <c r="L3855" s="444">
        <f t="shared" ca="1" si="177"/>
        <v>-923914999637.95886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-923914999637.95886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-3849645831.8248286</v>
      </c>
      <c r="L3856" s="444">
        <f t="shared" ca="1" si="177"/>
        <v>-927764645469.78369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-927764645469.78369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-3865686022.7907653</v>
      </c>
      <c r="L3857" s="444">
        <f t="shared" ca="1" si="177"/>
        <v>-931630331492.57446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-931630331492.57446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-3881793047.8857269</v>
      </c>
      <c r="L3858" s="444">
        <f t="shared" ca="1" si="177"/>
        <v>-935512124540.46021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-935512124540.46021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-3897967185.5852513</v>
      </c>
      <c r="L3859" s="444">
        <f t="shared" ca="1" si="177"/>
        <v>-939410091726.04541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-939410091726.04541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-3914208715.5251889</v>
      </c>
      <c r="L3860" s="444">
        <f t="shared" ca="1" si="177"/>
        <v>-943324300441.57056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-943324300441.57056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-3930517918.5065441</v>
      </c>
      <c r="L3861" s="444">
        <f t="shared" ca="1" si="177"/>
        <v>-947254818360.07715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-947254818360.07715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-3946895076.5003214</v>
      </c>
      <c r="L3862" s="444">
        <f t="shared" ca="1" si="177"/>
        <v>-951201713436.57751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-951201713436.57751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-3963340472.6524062</v>
      </c>
      <c r="L3863" s="444">
        <f t="shared" ca="1" si="177"/>
        <v>-955165053909.22998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-955165053909.22998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-3979854391.2884583</v>
      </c>
      <c r="L3864" s="444">
        <f t="shared" ca="1" si="177"/>
        <v>-959144908300.51843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-959144908300.51843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-3996437117.9188271</v>
      </c>
      <c r="L3865" s="444">
        <f t="shared" ca="1" si="177"/>
        <v>-963141345418.43726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-963141345418.43726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-4013088939.2434883</v>
      </c>
      <c r="L3866" s="444">
        <f t="shared" ca="1" si="177"/>
        <v>-967154434357.68079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-967154434357.68079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-4029810143.1570034</v>
      </c>
      <c r="L3867" s="444">
        <f t="shared" ca="1" si="177"/>
        <v>-971184244500.83777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-971184244500.83777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-4046601018.7534904</v>
      </c>
      <c r="L3868" s="444">
        <f t="shared" ca="1" si="177"/>
        <v>-975230845519.59131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-975230845519.59131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-4063461856.3316298</v>
      </c>
      <c r="L3869" s="444">
        <f t="shared" ca="1" si="177"/>
        <v>-979294307375.92297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-979294307375.92297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-4080392947.3996792</v>
      </c>
      <c r="L3870" s="444">
        <f t="shared" ca="1" si="177"/>
        <v>-983374700323.32263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-983374700323.32263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-4097394584.680511</v>
      </c>
      <c r="L3871" s="444">
        <f t="shared" ca="1" si="177"/>
        <v>-987472094908.00317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-987472094908.00317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-4114467062.1166797</v>
      </c>
      <c r="L3872" s="444">
        <f t="shared" ca="1" si="177"/>
        <v>-991586561970.11987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-991586561970.11987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-4131610674.8754992</v>
      </c>
      <c r="L3873" s="444">
        <f t="shared" ca="1" si="177"/>
        <v>-995718172644.99536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-995718172644.99536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-4148825719.3541474</v>
      </c>
      <c r="L3874" s="444">
        <f t="shared" ca="1" si="177"/>
        <v>-999866998364.34949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-999866998364.34949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-4166112493.1847901</v>
      </c>
      <c r="L3875" s="444">
        <f t="shared" ca="1" si="177"/>
        <v>-1004033110857.5343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-1004033110857.5343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-4183471295.2397261</v>
      </c>
      <c r="L3876" s="444">
        <f t="shared" ca="1" si="177"/>
        <v>-1008216582152.774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-1008216582152.774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-4200902425.6365581</v>
      </c>
      <c r="L3877" s="444">
        <f t="shared" ca="1" si="177"/>
        <v>-1012417484578.4106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-1012417484578.4106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-4218406185.7433777</v>
      </c>
      <c r="L3878" s="444">
        <f t="shared" ca="1" si="177"/>
        <v>-1016635890764.1541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-1016635890764.1541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-4235982878.1839747</v>
      </c>
      <c r="L3879" s="444">
        <f t="shared" ca="1" si="177"/>
        <v>-1020871873642.338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-1020871873642.338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-4253632806.8430753</v>
      </c>
      <c r="L3880" s="444">
        <f t="shared" ca="1" si="177"/>
        <v>-1025125506449.181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-1025125506449.181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-4271356276.8715878</v>
      </c>
      <c r="L3881" s="444">
        <f t="shared" ca="1" si="177"/>
        <v>-1029396862726.0526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-1029396862726.0526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-4289153594.6918859</v>
      </c>
      <c r="L3882" s="444">
        <f t="shared" ca="1" si="177"/>
        <v>-1033686016320.7445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-1033686016320.7445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-4307025068.0031023</v>
      </c>
      <c r="L3883" s="444">
        <f t="shared" ca="1" si="177"/>
        <v>-1037993041388.7476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-1037993041388.7476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-4324971005.7864475</v>
      </c>
      <c r="L3884" s="444">
        <f t="shared" ca="1" si="177"/>
        <v>-1042318012394.5341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-1042318012394.5341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-4342991718.3105583</v>
      </c>
      <c r="L3885" s="444">
        <f t="shared" ca="1" si="177"/>
        <v>-1046661004112.8446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-1046661004112.8446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-4361087517.1368523</v>
      </c>
      <c r="L3886" s="444">
        <f t="shared" ca="1" si="177"/>
        <v>-1051022091629.9814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-1051022091629.9814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-4379258715.1249228</v>
      </c>
      <c r="L3887" s="444">
        <f t="shared" ca="1" si="177"/>
        <v>-1055401350345.1063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-1055401350345.1063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-4397505626.4379425</v>
      </c>
      <c r="L3888" s="444">
        <f t="shared" ca="1" si="177"/>
        <v>-1059798855971.5443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-1059798855971.5443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-4415828566.5481014</v>
      </c>
      <c r="L3889" s="444">
        <f t="shared" ca="1" si="177"/>
        <v>-1064214684538.0924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-1064214684538.0924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-4434227852.2420511</v>
      </c>
      <c r="L3890" s="444">
        <f t="shared" ca="1" si="177"/>
        <v>-1068648912390.3345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-1068648912390.3345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-4452703801.6263933</v>
      </c>
      <c r="L3891" s="444">
        <f t="shared" ca="1" si="177"/>
        <v>-1073101616191.9608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-1073101616191.9608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-4471256734.1331701</v>
      </c>
      <c r="L3892" s="444">
        <f t="shared" ca="1" si="177"/>
        <v>-1077572872926.094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-1077572872926.094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-4489886970.5253916</v>
      </c>
      <c r="L3893" s="444">
        <f t="shared" ca="1" si="177"/>
        <v>-1082062759896.6194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-1082062759896.6194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-4508594832.9025803</v>
      </c>
      <c r="L3894" s="444">
        <f t="shared" ca="1" si="177"/>
        <v>-1086571354729.522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-1086571354729.522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-4527380644.7063408</v>
      </c>
      <c r="L3895" s="444">
        <f t="shared" ca="1" si="177"/>
        <v>-1091098735374.2283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-1091098735374.2283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-4546244730.7259512</v>
      </c>
      <c r="L3896" s="444">
        <f t="shared" ca="1" si="177"/>
        <v>-1095644980104.9542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-1095644980104.9542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-4565187417.1039762</v>
      </c>
      <c r="L3897" s="444">
        <f t="shared" ca="1" si="177"/>
        <v>-1100210167522.0581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-1100210167522.0581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-4584209031.3419085</v>
      </c>
      <c r="L3898" s="444">
        <f t="shared" ca="1" si="177"/>
        <v>-1104794376553.3999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-1104794376553.3999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-4603309902.3058329</v>
      </c>
      <c r="L3899" s="444">
        <f t="shared" ca="1" si="177"/>
        <v>-1109397686455.7058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-1109397686455.7058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-4622490360.2321072</v>
      </c>
      <c r="L3900" s="444">
        <f t="shared" ca="1" si="177"/>
        <v>-1114020176815.938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-1114020176815.938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-4641750736.7330751</v>
      </c>
      <c r="L3901" s="444">
        <f t="shared" ca="1" si="177"/>
        <v>-1118661927552.6711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-1118661927552.6711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-4661091364.8027964</v>
      </c>
      <c r="L3902" s="444">
        <f t="shared" ca="1" si="177"/>
        <v>-1123323018917.4739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-1123323018917.4739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-4680512578.8228073</v>
      </c>
      <c r="L3903" s="444">
        <f t="shared" ca="1" si="177"/>
        <v>-1128003531496.2966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-1128003531496.2966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-4700014714.5679026</v>
      </c>
      <c r="L3904" s="444">
        <f t="shared" ca="1" si="177"/>
        <v>-1132703546210.8645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-1132703546210.8645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-4719598109.211935</v>
      </c>
      <c r="L3905" s="444">
        <f t="shared" ca="1" si="177"/>
        <v>-1137423144320.0764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-1137423144320.0764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-4739263101.3336515</v>
      </c>
      <c r="L3906" s="444">
        <f t="shared" ca="1" si="177"/>
        <v>-1142162407421.4102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-1142162407421.4102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-4759010030.9225426</v>
      </c>
      <c r="L3907" s="444">
        <f t="shared" ca="1" si="177"/>
        <v>-1146921417452.3328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-1146921417452.3328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-4778839239.3847198</v>
      </c>
      <c r="L3908" s="444">
        <f t="shared" ca="1" si="177"/>
        <v>-1151700256691.7175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-1151700256691.7175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-4798751069.5488234</v>
      </c>
      <c r="L3909" s="444">
        <f t="shared" ca="1" si="177"/>
        <v>-1156499007761.2664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-1156499007761.2664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-4818745865.6719427</v>
      </c>
      <c r="L3910" s="444">
        <f t="shared" ca="1" si="177"/>
        <v>-1161317753626.9382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-1161317753626.9382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-4838823973.4455757</v>
      </c>
      <c r="L3911" s="444">
        <f t="shared" ca="1" si="177"/>
        <v>-1166156577600.3838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-1166156577600.3838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-4858985740.0015993</v>
      </c>
      <c r="L3912" s="444">
        <f t="shared" ca="1" si="177"/>
        <v>-1171015563340.3855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-1171015563340.3855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-4879231513.918273</v>
      </c>
      <c r="L3913" s="444">
        <f t="shared" ca="1" si="177"/>
        <v>-1175894794854.3037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-1175894794854.3037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-4899561645.226265</v>
      </c>
      <c r="L3914" s="444">
        <f t="shared" ca="1" si="177"/>
        <v>-1180794356499.53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-1180794356499.53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-4919976485.4147081</v>
      </c>
      <c r="L3915" s="444">
        <f t="shared" ca="1" si="177"/>
        <v>-1185714332984.9448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-1185714332984.9448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-4940476387.4372702</v>
      </c>
      <c r="L3916" s="444">
        <f t="shared" ca="1" si="177"/>
        <v>-1190654809372.3821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-1190654809372.3821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-4961061705.7182589</v>
      </c>
      <c r="L3917" s="444">
        <f t="shared" ca="1" si="177"/>
        <v>-1195615871078.1003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-1195615871078.1003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-4981732796.1587515</v>
      </c>
      <c r="L3918" s="444">
        <f t="shared" ca="1" si="177"/>
        <v>-1200597603874.259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-1200597603874.259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-5002490016.142746</v>
      </c>
      <c r="L3919" s="444">
        <f t="shared" ca="1" si="177"/>
        <v>-1205600093890.4019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-1205600093890.4019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-5023333724.5433407</v>
      </c>
      <c r="L3920" s="444">
        <f t="shared" ca="1" si="177"/>
        <v>-1210623427614.9453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-1210623427614.9453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-5044264281.7289391</v>
      </c>
      <c r="L3921" s="444">
        <f t="shared" ca="1" si="177"/>
        <v>-1215667691896.6743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-1215667691896.6743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-5065282049.5694761</v>
      </c>
      <c r="L3922" s="444">
        <f t="shared" ca="1" si="177"/>
        <v>-1220732973946.2439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-1220732973946.2439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-5086387391.4426832</v>
      </c>
      <c r="L3923" s="444">
        <f t="shared" ca="1" si="177"/>
        <v>-1225819361337.6865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-1225819361337.6865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-5107580672.2403603</v>
      </c>
      <c r="L3924" s="444">
        <f t="shared" ca="1" si="177"/>
        <v>-1230926942009.927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-1230926942009.927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-5128862258.3746958</v>
      </c>
      <c r="L3925" s="444">
        <f t="shared" ca="1" si="177"/>
        <v>-1236055804268.3018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-1236055804268.3018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-5150232517.7845907</v>
      </c>
      <c r="L3926" s="444">
        <f t="shared" ca="1" si="177"/>
        <v>-1241206036786.0864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-1241206036786.0864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-5171691819.9420271</v>
      </c>
      <c r="L3927" s="444">
        <f t="shared" ca="1" si="177"/>
        <v>-1246377728606.0286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-1246377728606.0286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-5193240535.8584518</v>
      </c>
      <c r="L3928" s="444">
        <f t="shared" ca="1" si="177"/>
        <v>-1251570969141.887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-1251570969141.887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-5214879038.0911961</v>
      </c>
      <c r="L3929" s="444">
        <f t="shared" ca="1" si="177"/>
        <v>-1256785848179.9783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-1256785848179.9783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-5236607700.7499094</v>
      </c>
      <c r="L3930" s="444">
        <f t="shared" ca="1" si="177"/>
        <v>-1262022455880.7283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-1262022455880.7283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-5258426899.5030346</v>
      </c>
      <c r="L3931" s="444">
        <f t="shared" ca="1" si="177"/>
        <v>-1267280882780.2312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-1267280882780.2312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-5280337011.5842962</v>
      </c>
      <c r="L3932" s="444">
        <f t="shared" ca="1" si="177"/>
        <v>-1272561219791.8154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-1272561219791.8154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-5302338415.7992306</v>
      </c>
      <c r="L3933" s="444">
        <f t="shared" ca="1" si="177"/>
        <v>-1277863558207.6147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-1277863558207.6147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-5324431492.5317278</v>
      </c>
      <c r="L3934" s="444">
        <f t="shared" ca="1" si="177"/>
        <v>-1283187989700.1465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-1283187989700.1465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-5346616623.7506104</v>
      </c>
      <c r="L3935" s="444">
        <f t="shared" ca="1" si="177"/>
        <v>-1288534606323.897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-1288534606323.897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-5368894193.0162373</v>
      </c>
      <c r="L3936" s="444">
        <f t="shared" ca="1" si="177"/>
        <v>-1293903500516.9133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-1293903500516.9133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-5391264585.4871387</v>
      </c>
      <c r="L3937" s="444">
        <f t="shared" ca="1" si="177"/>
        <v>-1299294765102.4004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-1299294765102.4004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-5413728187.9266682</v>
      </c>
      <c r="L3938" s="444">
        <f t="shared" ca="1" si="177"/>
        <v>-1304708493290.3271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-1304708493290.3271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-5436285388.7096968</v>
      </c>
      <c r="L3939" s="444">
        <f t="shared" ca="1" si="177"/>
        <v>-1310144778679.0369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-1310144778679.0369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-5458936577.82932</v>
      </c>
      <c r="L3940" s="444">
        <f t="shared" ca="1" si="177"/>
        <v>-1315603715256.8662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-1315603715256.8662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-5481682146.9036093</v>
      </c>
      <c r="L3941" s="444">
        <f t="shared" ca="1" si="177"/>
        <v>-1321085397403.7698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-1321085397403.7698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-5504522489.182374</v>
      </c>
      <c r="L3942" s="444">
        <f t="shared" ca="1" si="177"/>
        <v>-1326589919892.9521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-1326589919892.9521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-5527457999.5539675</v>
      </c>
      <c r="L3943" s="444">
        <f t="shared" ca="1" si="177"/>
        <v>-1332117377892.5061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-1332117377892.5061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-5550489074.5521088</v>
      </c>
      <c r="L3944" s="444">
        <f t="shared" ca="1" si="177"/>
        <v>-1337667866967.0581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-1337667866967.0581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-5573616112.3627424</v>
      </c>
      <c r="L3945" s="444">
        <f t="shared" ca="1" si="177"/>
        <v>-1343241483079.4209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-1343241483079.4209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-5596839512.8309202</v>
      </c>
      <c r="L3946" s="444">
        <f t="shared" ca="1" si="177"/>
        <v>-1348838322592.2517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-1348838322592.2517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-5620159677.4677153</v>
      </c>
      <c r="L3947" s="444">
        <f t="shared" ca="1" si="177"/>
        <v>-1354458482269.7195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-1354458482269.7195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-5643577009.4571648</v>
      </c>
      <c r="L3948" s="444">
        <f t="shared" ca="1" si="177"/>
        <v>-1360102059279.1768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-1360102059279.1768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-5667091913.6632366</v>
      </c>
      <c r="L3949" s="444">
        <f t="shared" ca="1" si="177"/>
        <v>-1365769151192.8401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-1365769151192.8401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-5690704796.6368332</v>
      </c>
      <c r="L3950" s="444">
        <f t="shared" ca="1" si="177"/>
        <v>-1371459855989.4768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-1371459855989.4768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-5714416066.6228199</v>
      </c>
      <c r="L3951" s="444">
        <f t="shared" ca="1" si="177"/>
        <v>-1377174272056.0996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-1377174272056.0996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-5738226133.5670815</v>
      </c>
      <c r="L3952" s="444">
        <f t="shared" ca="1" si="177"/>
        <v>-1382912498189.6667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-1382912498189.6667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-5762135409.1236115</v>
      </c>
      <c r="L3953" s="444">
        <f t="shared" ca="1" si="177"/>
        <v>-1388674633598.7903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-1388674633598.7903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-5786144306.6616259</v>
      </c>
      <c r="L3954" s="444">
        <f t="shared" ca="1" si="177"/>
        <v>-1394460777905.4519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-1394460777905.4519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-5810253241.2727165</v>
      </c>
      <c r="L3955" s="444">
        <f t="shared" ca="1" si="177"/>
        <v>-1400271031146.7246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-1400271031146.7246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-5834462629.778019</v>
      </c>
      <c r="L3956" s="444">
        <f t="shared" ca="1" si="177"/>
        <v>-1406105493776.5027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-1406105493776.5027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-5858772890.7354279</v>
      </c>
      <c r="L3957" s="444">
        <f t="shared" ca="1" si="177"/>
        <v>-1411964266667.238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-1411964266667.238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-5883184444.446825</v>
      </c>
      <c r="L3958" s="444">
        <f t="shared" ca="1" si="177"/>
        <v>-1417847451111.6848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-1417847451111.6848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-5907697712.965353</v>
      </c>
      <c r="L3959" s="444">
        <f t="shared" ca="1" si="177"/>
        <v>-1423755148824.6501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-1423755148824.6501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-5932313120.1027088</v>
      </c>
      <c r="L3960" s="444">
        <f t="shared" ca="1" si="177"/>
        <v>-1429687461944.7529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-1429687461944.7529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-5957031091.43647</v>
      </c>
      <c r="L3961" s="444">
        <f t="shared" ca="1" si="177"/>
        <v>-1435644493036.1895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-1435644493036.1895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-5981852054.3174562</v>
      </c>
      <c r="L3962" s="444">
        <f t="shared" ca="1" si="177"/>
        <v>-1441626345090.5068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-1441626345090.5068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-6006776437.8771114</v>
      </c>
      <c r="L3963" s="444">
        <f t="shared" ca="1" si="177"/>
        <v>-1447633121528.384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-1447633121528.384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-6031804673.0349331</v>
      </c>
      <c r="L3964" s="444">
        <f t="shared" ca="1" si="177"/>
        <v>-1453664926201.4189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-1453664926201.4189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-6056937192.5059118</v>
      </c>
      <c r="L3965" s="444">
        <f t="shared" ca="1" si="177"/>
        <v>-1459721863393.9248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-1459721863393.9248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-6082174430.8080196</v>
      </c>
      <c r="L3966" s="444">
        <f t="shared" ca="1" si="177"/>
        <v>-1465804037824.7329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-1465804037824.7329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-6107516824.2697201</v>
      </c>
      <c r="L3967" s="444">
        <f t="shared" ca="1" si="177"/>
        <v>-1471911554649.0027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-1471911554649.0027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-6132964811.0375109</v>
      </c>
      <c r="L3968" s="444">
        <f t="shared" ca="1" si="177"/>
        <v>-1478044519460.0403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-1478044519460.0403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-6158518831.0835009</v>
      </c>
      <c r="L3969" s="444">
        <f t="shared" ca="1" si="177"/>
        <v>-1484203038291.1238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-1484203038291.1238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-6184179326.2130156</v>
      </c>
      <c r="L3970" s="444">
        <f t="shared" ca="1" si="177"/>
        <v>-1490387217617.3369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-1490387217617.3369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-6209946740.072237</v>
      </c>
      <c r="L3971" s="444">
        <f t="shared" ca="1" si="177"/>
        <v>-1496597164357.4092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-1496597164357.4092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-6235821518.1558714</v>
      </c>
      <c r="L3972" s="444">
        <f t="shared" ca="1" si="177"/>
        <v>-1502832985875.5649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-1502832985875.5649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-6261804107.8148537</v>
      </c>
      <c r="L3973" s="444">
        <f t="shared" ca="1" si="177"/>
        <v>-1509094789983.3799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-1509094789983.3799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-6287894958.2640829</v>
      </c>
      <c r="L3974" s="444">
        <f t="shared" ca="1" si="177"/>
        <v>-1515382684941.644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-1515382684941.644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-6314094520.5901833</v>
      </c>
      <c r="L3975" s="444">
        <f t="shared" ca="1" si="177"/>
        <v>-1521696779462.2341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-1521696779462.2341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-6340403247.7593088</v>
      </c>
      <c r="L3976" s="444">
        <f t="shared" ca="1" si="177"/>
        <v>-1528037182709.9934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-1528037182709.9934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-6366821594.6249723</v>
      </c>
      <c r="L3977" s="444">
        <f t="shared" ca="1" si="177"/>
        <v>-1534404004304.6184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-1534404004304.6184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-6393350017.9359102</v>
      </c>
      <c r="L3978" s="444">
        <f t="shared" ca="1" si="177"/>
        <v>-1540797354322.5542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-1540797354322.5542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-6419988976.343976</v>
      </c>
      <c r="L3979" s="444">
        <f t="shared" ca="1" si="177"/>
        <v>-1547217343298.8982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-1547217343298.8982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-6446738930.412076</v>
      </c>
      <c r="L3980" s="444">
        <f t="shared" ca="1" si="177"/>
        <v>-1553664082229.3103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-1553664082229.3103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-6473600342.6221266</v>
      </c>
      <c r="L3981" s="444">
        <f t="shared" ca="1" si="177"/>
        <v>-1560137682571.9324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-1560137682571.9324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-6500573677.3830519</v>
      </c>
      <c r="L3982" s="444">
        <f t="shared" ca="1" si="177"/>
        <v>-1566638256249.3154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-1566638256249.3154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-6527659401.0388145</v>
      </c>
      <c r="L3983" s="444">
        <f t="shared" ca="1" si="177"/>
        <v>-1573165915650.3542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-1573165915650.3542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-6554857981.8764763</v>
      </c>
      <c r="L3984" s="444">
        <f t="shared" ca="1" si="177"/>
        <v>-1579720773632.2307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-1579720773632.2307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-6582169890.1342945</v>
      </c>
      <c r="L3985" s="444">
        <f t="shared" ca="1" si="177"/>
        <v>-1586302943522.365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-1586302943522.365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-6609595598.0098543</v>
      </c>
      <c r="L3986" s="444">
        <f t="shared" ca="1" si="177"/>
        <v>-1592912539120.3748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-1592912539120.3748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-6637135579.6682281</v>
      </c>
      <c r="L3987" s="444">
        <f t="shared" ca="1" si="177"/>
        <v>-1599549674700.043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-1599549674700.043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-6664790311.2501793</v>
      </c>
      <c r="L3988" s="444">
        <f t="shared" ca="1" si="177"/>
        <v>-1606214465011.2932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-1606214465011.2932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-6692560270.8803883</v>
      </c>
      <c r="L3989" s="444">
        <f t="shared" ca="1" si="177"/>
        <v>-1612907025282.1736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-1612907025282.1736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-6720445938.6757231</v>
      </c>
      <c r="L3990" s="444">
        <f t="shared" ca="1" si="177"/>
        <v>-1619627471220.8494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-1619627471220.8494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-6748447796.7535391</v>
      </c>
      <c r="L3991" s="444">
        <f t="shared" ca="1" si="177"/>
        <v>-1626375919017.6028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-1626375919017.6028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-6776566329.2400112</v>
      </c>
      <c r="L3992" s="444">
        <f t="shared" ca="1" si="177"/>
        <v>-1633152485346.8428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-1633152485346.8428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-6804802022.278511</v>
      </c>
      <c r="L3993" s="444">
        <f t="shared" ca="1" si="177"/>
        <v>-1639957287369.1213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-1639957287369.1213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-6833155364.0380058</v>
      </c>
      <c r="L3994" s="444">
        <f t="shared" ca="1" si="177"/>
        <v>-1646790442733.1594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-1646790442733.1594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-6861626844.7214975</v>
      </c>
      <c r="L3995" s="444">
        <f t="shared" ca="1" si="177"/>
        <v>-1653652069577.8809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-1653652069577.8809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-6890216956.5745039</v>
      </c>
      <c r="L3996" s="444">
        <f t="shared" ca="1" si="177"/>
        <v>-1660542286534.4553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-1660542286534.4553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-6918926193.8935633</v>
      </c>
      <c r="L3997" s="444">
        <f t="shared" ca="1" si="177"/>
        <v>-1667461212728.3489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-1667461212728.3489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-6947755053.0347872</v>
      </c>
      <c r="L3998" s="444">
        <f t="shared" ca="1" si="177"/>
        <v>-1674408967781.3835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-1674408967781.3835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-6976704032.422431</v>
      </c>
      <c r="L3999" s="444">
        <f t="shared" ca="1" si="177"/>
        <v>-1681385671813.8059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-1681385671813.8059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-7005773632.5575247</v>
      </c>
      <c r="L4000" s="444">
        <f t="shared" ca="1" si="177"/>
        <v>-1688391445446.3635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-1688391445446.3635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-7034964356.026515</v>
      </c>
      <c r="L4001" s="444">
        <f t="shared" ca="1" si="177"/>
        <v>-1695426409802.3901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-1695426409802.3901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-7064276707.5099592</v>
      </c>
      <c r="L4002" s="444">
        <f t="shared" ca="1" si="177"/>
        <v>-1702490686509.9001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-1702490686509.9001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-7093711193.7912502</v>
      </c>
      <c r="L4003" s="444">
        <f t="shared" ca="1" si="177"/>
        <v>-1709584397703.6914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-1709584397703.6914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-7123268323.7653809</v>
      </c>
      <c r="L4004" s="444">
        <f t="shared" ca="1" si="177"/>
        <v>-1716707666027.4568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-1716707666027.4568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-7152948608.4477367</v>
      </c>
      <c r="L4005" s="444">
        <f t="shared" ca="1" si="177"/>
        <v>-1723860614635.9045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-1723860614635.9045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-7182752560.9829359</v>
      </c>
      <c r="L4006" s="444">
        <f t="shared" ca="1" si="177"/>
        <v>-1731043367196.8875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-1731043367196.8875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-7212680696.653698</v>
      </c>
      <c r="L4007" s="444">
        <f t="shared" ca="1" si="177"/>
        <v>-1738256047893.5413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-1738256047893.5413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-7242733532.8897562</v>
      </c>
      <c r="L4008" s="444">
        <f t="shared" ca="1" si="177"/>
        <v>-1745498781426.4309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-1745498781426.4309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-7272911589.2767954</v>
      </c>
      <c r="L4009" s="444">
        <f t="shared" ca="1" si="177"/>
        <v>-1752771693015.7078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-1752771693015.7078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-7303215387.5654488</v>
      </c>
      <c r="L4010" s="444">
        <f t="shared" ca="1" si="177"/>
        <v>-1760074908403.2732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-1760074908403.2732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-7333645451.6803045</v>
      </c>
      <c r="L4011" s="444">
        <f t="shared" ca="1" si="177"/>
        <v>-1767408553854.9536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-1767408553854.9536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-7364202307.7289743</v>
      </c>
      <c r="L4012" s="444">
        <f t="shared" ca="1" si="177"/>
        <v>-1774772756162.6826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-1774772756162.6826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-7394886484.0111761</v>
      </c>
      <c r="L4013" s="444">
        <f t="shared" ca="1" si="177"/>
        <v>-1782167642646.6938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-1782167642646.6938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-7425698511.0278912</v>
      </c>
      <c r="L4014" s="444">
        <f t="shared" ca="1" si="177"/>
        <v>-1789593341157.7217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-1789593341157.7217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-7456638921.4905081</v>
      </c>
      <c r="L4015" s="444">
        <f t="shared" ca="1" si="177"/>
        <v>-1797049980079.2122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-1797049980079.2122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-7487708250.3300514</v>
      </c>
      <c r="L4016" s="444">
        <f t="shared" ca="1" si="177"/>
        <v>-1804537688329.5422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-1804537688329.5422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-7518907034.7064257</v>
      </c>
      <c r="L4017" s="444">
        <f t="shared" ca="1" si="177"/>
        <v>-1812056595364.2488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-1812056595364.2488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-7550235814.0177021</v>
      </c>
      <c r="L4018" s="444">
        <f t="shared" ca="1" si="177"/>
        <v>-1819606831178.2666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-1819606831178.2666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-7581695129.9094439</v>
      </c>
      <c r="L4019" s="444">
        <f t="shared" ca="1" si="177"/>
        <v>-1827188526308.176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-1827188526308.176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-7613285526.2840662</v>
      </c>
      <c r="L4020" s="444">
        <f t="shared" ca="1" si="177"/>
        <v>-1834801811834.4602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-1834801811834.4602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-7645007549.3102503</v>
      </c>
      <c r="L4021" s="444">
        <f t="shared" ca="1" si="177"/>
        <v>-1842446819383.7705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-1842446819383.7705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-7676861747.4323778</v>
      </c>
      <c r="L4022" s="444">
        <f t="shared" ca="1" si="177"/>
        <v>-1850123681131.2029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-1850123681131.2029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-7708848671.3800106</v>
      </c>
      <c r="L4023" s="444">
        <f t="shared" ca="1" si="177"/>
        <v>-1857832529802.583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-1857832529802.583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-7740968874.1774302</v>
      </c>
      <c r="L4024" s="444">
        <f t="shared" ca="1" si="177"/>
        <v>-1865573498676.7605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-1865573498676.7605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-7773222911.1531687</v>
      </c>
      <c r="L4025" s="444">
        <f t="shared" ca="1" si="177"/>
        <v>-1873346721587.9136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-1873346721587.9136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-7805611339.9496393</v>
      </c>
      <c r="L4026" s="444">
        <f t="shared" ca="1" si="177"/>
        <v>-1881152332927.8633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-1881152332927.8633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-7838134720.5327644</v>
      </c>
      <c r="L4027" s="444">
        <f t="shared" ca="1" si="177"/>
        <v>-1888990467648.396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-1888990467648.396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-7870793615.2016506</v>
      </c>
      <c r="L4028" s="444">
        <f t="shared" ca="1" si="177"/>
        <v>-1896861261263.5977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-1896861261263.5977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-7903588588.5983238</v>
      </c>
      <c r="L4029" s="444">
        <f t="shared" ca="1" si="177"/>
        <v>-1904764849852.196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-1904764849852.196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-7936520207.7174845</v>
      </c>
      <c r="L4030" s="444">
        <f t="shared" ca="1" si="177"/>
        <v>-1912701370059.9136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-1912701370059.9136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-7969589041.9163065</v>
      </c>
      <c r="L4031" s="444">
        <f t="shared" ca="1" si="177"/>
        <v>-1920670959101.8298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-1920670959101.8298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-8002795662.9242907</v>
      </c>
      <c r="L4032" s="444">
        <f t="shared" ca="1" si="177"/>
        <v>-1928673754764.7542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-1928673754764.7542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-8036140644.8531408</v>
      </c>
      <c r="L4033" s="444">
        <f t="shared" ca="1" si="177"/>
        <v>-1936709895409.6072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-1936709895409.6072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-8069624564.2066975</v>
      </c>
      <c r="L4034" s="444">
        <f t="shared" ca="1" si="177"/>
        <v>-1944779519973.814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-1944779519973.814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-8103247999.8908911</v>
      </c>
      <c r="L4035" s="444">
        <f t="shared" ca="1" si="177"/>
        <v>-1952882767973.7048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-1952882767973.7048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-8137011533.2237701</v>
      </c>
      <c r="L4036" s="444">
        <f t="shared" ca="1" si="177"/>
        <v>-1961019779506.9287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-1961019779506.9287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-8170915747.9455366</v>
      </c>
      <c r="L4037" s="444">
        <f t="shared" ca="1" si="177"/>
        <v>-1969190695254.8743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-1969190695254.8743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-8204961230.2286434</v>
      </c>
      <c r="L4038" s="444">
        <f t="shared" ca="1" si="177"/>
        <v>-1977395656485.103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-1977395656485.103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-8239148568.6879282</v>
      </c>
      <c r="L4039" s="444">
        <f t="shared" ca="1" si="177"/>
        <v>-1985634805053.791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-1985634805053.791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-8273478354.3907957</v>
      </c>
      <c r="L4040" s="444">
        <f t="shared" ca="1" si="177"/>
        <v>-1993908283408.1819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-1993908283408.1819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-8307951180.867424</v>
      </c>
      <c r="L4041" s="444">
        <f t="shared" ca="1" si="177"/>
        <v>-2002216234589.0493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-2002216234589.0493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-8342567644.1210384</v>
      </c>
      <c r="L4042" s="444">
        <f t="shared" ca="1" si="177"/>
        <v>-2010558802233.1704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-2010558802233.1704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-8377328342.6382103</v>
      </c>
      <c r="L4043" s="444">
        <f t="shared" ca="1" si="177"/>
        <v>-2018936130575.8086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-2018936130575.8086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-8412233877.3992033</v>
      </c>
      <c r="L4044" s="444">
        <f t="shared" ca="1" si="177"/>
        <v>-2027348364453.2078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-2027348364453.2078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-8447284851.8883657</v>
      </c>
      <c r="L4045" s="444">
        <f t="shared" ca="1" si="177"/>
        <v>-2035795649305.0962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-2035795649305.0962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-8482481872.1045675</v>
      </c>
      <c r="L4046" s="444">
        <f t="shared" ca="1" si="177"/>
        <v>-2044278131177.2007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-2044278131177.2007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-8517825546.5716696</v>
      </c>
      <c r="L4047" s="444">
        <f t="shared" ca="1" si="177"/>
        <v>-2052795956723.7725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-2052795956723.7725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-8553316486.3490515</v>
      </c>
      <c r="L4048" s="444">
        <f t="shared" ca="1" si="177"/>
        <v>-2061349273210.1216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-2061349273210.1216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-8588955305.0421734</v>
      </c>
      <c r="L4049" s="444">
        <f t="shared" ca="1" si="177"/>
        <v>-2069938228515.1638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-2069938228515.1638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-8624742618.8131828</v>
      </c>
      <c r="L4050" s="444">
        <f t="shared" ca="1" si="177"/>
        <v>-2078562971133.9771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-2078562971133.9771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-8660679046.391571</v>
      </c>
      <c r="L4051" s="444">
        <f t="shared" ca="1" si="177"/>
        <v>-2087223650180.3687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-2087223650180.3687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-8696765209.0848694</v>
      </c>
      <c r="L4052" s="444">
        <f t="shared" ca="1" si="177"/>
        <v>-2095920415389.4536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-2095920415389.4536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-8733001730.7893906</v>
      </c>
      <c r="L4053" s="444">
        <f t="shared" ca="1" si="177"/>
        <v>-2104653417120.2429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-2104653417120.2429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-8769389238.0010128</v>
      </c>
      <c r="L4054" s="444">
        <f t="shared" ca="1" si="177"/>
        <v>-2113422806358.2439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-2113422806358.2439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-8805928359.8260155</v>
      </c>
      <c r="L4055" s="444">
        <f t="shared" ca="1" si="177"/>
        <v>-2122228734718.0698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-2122228734718.0698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-8842619727.9919567</v>
      </c>
      <c r="L4056" s="444">
        <f t="shared" ca="1" si="177"/>
        <v>-2131071354446.0618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-2131071354446.0618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-8879463976.8585911</v>
      </c>
      <c r="L4057" s="444">
        <f t="shared" ca="1" si="177"/>
        <v>-2139950818422.9204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-2139950818422.9204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-8916461743.4288368</v>
      </c>
      <c r="L4058" s="444">
        <f t="shared" ca="1" si="177"/>
        <v>-2148867280166.3494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-2148867280166.3494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-8953613667.359787</v>
      </c>
      <c r="L4059" s="444">
        <f t="shared" ca="1" si="177"/>
        <v>-2157820893833.7092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-2157820893833.7092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-8990920390.9737892</v>
      </c>
      <c r="L4060" s="444">
        <f t="shared" ca="1" si="177"/>
        <v>-2166811814224.6831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-2166811814224.6831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-9028382559.2695122</v>
      </c>
      <c r="L4061" s="444">
        <f t="shared" ca="1" si="177"/>
        <v>-2175840196783.9526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-2175840196783.9526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-9066000819.933136</v>
      </c>
      <c r="L4062" s="444">
        <f t="shared" ca="1" si="177"/>
        <v>-2184906197603.8857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-2184906197603.8857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-9103775823.3495255</v>
      </c>
      <c r="L4063" s="444">
        <f t="shared" ca="1" si="177"/>
        <v>-2194009973427.2354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-2194009973427.2354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-9141708222.6134796</v>
      </c>
      <c r="L4064" s="444">
        <f t="shared" ca="1" si="177"/>
        <v>-2203151681649.8486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-2203151681649.8486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-9179798673.5410366</v>
      </c>
      <c r="L4065" s="444">
        <f t="shared" ca="1" si="177"/>
        <v>-2212331480323.3896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-2212331480323.3896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-9218047834.6807899</v>
      </c>
      <c r="L4066" s="444">
        <f t="shared" ca="1" si="177"/>
        <v>-2221549528158.0703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-2221549528158.0703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-9256456367.3252926</v>
      </c>
      <c r="L4067" s="444">
        <f t="shared" ca="1" si="177"/>
        <v>-2230805984525.3955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-2230805984525.3955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-9295024935.5224819</v>
      </c>
      <c r="L4068" s="444">
        <f t="shared" ca="1" si="177"/>
        <v>-2240101009460.918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-2240101009460.918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-9333754206.0871582</v>
      </c>
      <c r="L4069" s="444">
        <f t="shared" ca="1" si="177"/>
        <v>-2249434763667.0049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-2249434763667.0049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-9372644848.6125202</v>
      </c>
      <c r="L4070" s="444">
        <f t="shared" ca="1" si="177"/>
        <v>-2258807408515.6172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-2258807408515.6172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-9411697535.481739</v>
      </c>
      <c r="L4071" s="444">
        <f t="shared" ca="1" si="177"/>
        <v>-2268219106051.0991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-2268219106051.0991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-9450912941.8795795</v>
      </c>
      <c r="L4072" s="444">
        <f t="shared" ca="1" si="177"/>
        <v>-2277670018992.9785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-2277670018992.9785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-9490291745.8040771</v>
      </c>
      <c r="L4073" s="444">
        <f t="shared" ca="1" si="177"/>
        <v>-2287160310738.7827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-2287160310738.7827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-9529834628.0782604</v>
      </c>
      <c r="L4074" s="444">
        <f t="shared" ca="1" si="177"/>
        <v>-2296690145366.8608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-2296690145366.8608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-9569542272.3619194</v>
      </c>
      <c r="L4075" s="444">
        <f t="shared" ca="1" si="177"/>
        <v>-2306259687639.2227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-2306259687639.2227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-9609415365.1634274</v>
      </c>
      <c r="L4076" s="444">
        <f t="shared" ca="1" si="177"/>
        <v>-2315869103004.3862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-2315869103004.3862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-9649454595.8516083</v>
      </c>
      <c r="L4077" s="444">
        <f t="shared" ca="1" si="177"/>
        <v>-2325518557600.2378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-2325518557600.2378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-9689660656.6676579</v>
      </c>
      <c r="L4078" s="444">
        <f t="shared" ca="1" si="177"/>
        <v>-2335208218256.9053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-2335208218256.9053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-9730034242.7371044</v>
      </c>
      <c r="L4079" s="444">
        <f t="shared" ca="1" si="177"/>
        <v>-2344938252499.6426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-2344938252499.6426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-9770576052.0818443</v>
      </c>
      <c r="L4080" s="444">
        <f t="shared" ca="1" si="177"/>
        <v>-2354708828551.7246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-2354708828551.7246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-9811286785.632185</v>
      </c>
      <c r="L4081" s="444">
        <f t="shared" ca="1" si="177"/>
        <v>-2364520115337.3569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-2364520115337.3569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-9852167147.238987</v>
      </c>
      <c r="L4082" s="444">
        <f t="shared" ca="1" si="177"/>
        <v>-2374372282484.5957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-2374372282484.5957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-9893217843.6858158</v>
      </c>
      <c r="L4083" s="444">
        <f t="shared" ca="1" si="177"/>
        <v>-2384265500328.2817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-2384265500328.2817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-9934439584.7011738</v>
      </c>
      <c r="L4084" s="444">
        <f t="shared" ca="1" si="177"/>
        <v>-2394199939912.9829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-2394199939912.9829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-9975833082.9707623</v>
      </c>
      <c r="L4085" s="444">
        <f t="shared" ca="1" si="177"/>
        <v>-2404175772995.9536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-2404175772995.9536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-10017399054.149807</v>
      </c>
      <c r="L4086" s="444">
        <f t="shared" ca="1" si="177"/>
        <v>-2414193172050.1035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-2414193172050.1035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-10059138216.875431</v>
      </c>
      <c r="L4087" s="444">
        <f t="shared" ca="1" si="177"/>
        <v>-2424252310266.979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-2424252310266.979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-10101051292.779079</v>
      </c>
      <c r="L4088" s="444">
        <f t="shared" ref="L4088:L4342" ca="1" si="182">I4088-J4088+K4088</f>
        <v>-2434353361559.7583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-2434353361559.7583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-10143139006.498993</v>
      </c>
      <c r="L4089" s="444">
        <f t="shared" ca="1" si="182"/>
        <v>-2444496500566.2573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-2444496500566.2573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-10185402085.692739</v>
      </c>
      <c r="L4090" s="444">
        <f t="shared" ca="1" si="182"/>
        <v>-2454681902651.9502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-2454681902651.9502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-10227841261.049793</v>
      </c>
      <c r="L4091" s="444">
        <f t="shared" ca="1" si="182"/>
        <v>-2464909743913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-2464909743913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-10270457266.304167</v>
      </c>
      <c r="L4092" s="444">
        <f t="shared" ca="1" si="182"/>
        <v>-2475180201179.3042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-2475180201179.3042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-10313250838.247101</v>
      </c>
      <c r="L4093" s="444">
        <f t="shared" ca="1" si="182"/>
        <v>-2485493452017.5513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-2485493452017.5513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-10356222716.739798</v>
      </c>
      <c r="L4094" s="444">
        <f t="shared" ca="1" si="182"/>
        <v>-2495849674734.291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-2495849674734.291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-10399373644.726212</v>
      </c>
      <c r="L4095" s="444">
        <f t="shared" ca="1" si="182"/>
        <v>-2506249048379.0171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-2506249048379.0171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-10442704368.245905</v>
      </c>
      <c r="L4096" s="444">
        <f t="shared" ca="1" si="182"/>
        <v>-2516691752747.2632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-2516691752747.2632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-10486215636.44693</v>
      </c>
      <c r="L4097" s="444">
        <f t="shared" ca="1" si="182"/>
        <v>-2527177968383.71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-2527177968383.71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-10529908201.598791</v>
      </c>
      <c r="L4098" s="444">
        <f t="shared" ca="1" si="182"/>
        <v>-2537707876585.3086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-2537707876585.3086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-10573782819.105452</v>
      </c>
      <c r="L4099" s="444">
        <f t="shared" ca="1" si="182"/>
        <v>-2548281659404.4141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-2548281659404.4141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-10617840247.518393</v>
      </c>
      <c r="L4100" s="444">
        <f t="shared" ca="1" si="182"/>
        <v>-2558899499651.9326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-2558899499651.9326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-10662081248.549719</v>
      </c>
      <c r="L4101" s="444">
        <f t="shared" ca="1" si="182"/>
        <v>-2569561580900.4824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-2569561580900.4824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-10706506587.085342</v>
      </c>
      <c r="L4102" s="444">
        <f t="shared" ca="1" si="182"/>
        <v>-2580268087487.5679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-2580268087487.5679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-10751117031.1982</v>
      </c>
      <c r="L4103" s="444">
        <f t="shared" ca="1" si="182"/>
        <v>-2591019204518.7661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-2591019204518.7661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-10795913352.161526</v>
      </c>
      <c r="L4104" s="444">
        <f t="shared" ca="1" si="182"/>
        <v>-2601815117870.9277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-2601815117870.9277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-10840896324.462198</v>
      </c>
      <c r="L4105" s="444">
        <f t="shared" ca="1" si="182"/>
        <v>-2612656014195.3901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-2612656014195.3901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-10886066725.814125</v>
      </c>
      <c r="L4106" s="444">
        <f t="shared" ca="1" si="182"/>
        <v>-2623542080921.2041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-2623542080921.2041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-10931425337.171684</v>
      </c>
      <c r="L4107" s="444">
        <f t="shared" ca="1" si="182"/>
        <v>-2634473506258.376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-2634473506258.376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-10976972942.743233</v>
      </c>
      <c r="L4108" s="444">
        <f t="shared" ca="1" si="182"/>
        <v>-2645450479201.1191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-2645450479201.1191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-11022710330.004663</v>
      </c>
      <c r="L4109" s="444">
        <f t="shared" ca="1" si="182"/>
        <v>-2656473189531.124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-2656473189531.124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-11068638289.713017</v>
      </c>
      <c r="L4110" s="444">
        <f t="shared" ca="1" si="182"/>
        <v>-2667541827820.8369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-2667541827820.8369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-11114757615.920155</v>
      </c>
      <c r="L4111" s="444">
        <f t="shared" ca="1" si="182"/>
        <v>-2678656585436.7568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-2678656585436.7568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-11161069105.986486</v>
      </c>
      <c r="L4112" s="444">
        <f t="shared" ca="1" si="182"/>
        <v>-2689817654542.7432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-2689817654542.7432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-11207573560.594763</v>
      </c>
      <c r="L4113" s="444">
        <f t="shared" ca="1" si="182"/>
        <v>-2701025228103.3379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-2701025228103.3379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-11254271783.763908</v>
      </c>
      <c r="L4114" s="444">
        <f t="shared" ca="1" si="182"/>
        <v>-2712279499887.1016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-2712279499887.1016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-11301164582.862923</v>
      </c>
      <c r="L4115" s="444">
        <f t="shared" ca="1" si="182"/>
        <v>-2723580664469.9644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-2723580664469.9644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-11348252768.624851</v>
      </c>
      <c r="L4116" s="444">
        <f t="shared" ca="1" si="182"/>
        <v>-2734928917238.5894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-2734928917238.5894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-11395537155.160789</v>
      </c>
      <c r="L4117" s="444">
        <f t="shared" ca="1" si="182"/>
        <v>-2746324454393.75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-2746324454393.75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-11443018559.973959</v>
      </c>
      <c r="L4118" s="444">
        <f t="shared" ca="1" si="182"/>
        <v>-2757767472953.7241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-2757767472953.7241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-11490697803.97385</v>
      </c>
      <c r="L4119" s="444">
        <f t="shared" ca="1" si="182"/>
        <v>-2769258170757.6978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-2769258170757.6978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-11538575711.490408</v>
      </c>
      <c r="L4120" s="444">
        <f t="shared" ca="1" si="182"/>
        <v>-2780796746469.188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-2780796746469.188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-11586653110.288282</v>
      </c>
      <c r="L4121" s="444">
        <f t="shared" ca="1" si="182"/>
        <v>-2792383399579.4761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-2792383399579.4761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-11634930831.58115</v>
      </c>
      <c r="L4122" s="444">
        <f t="shared" ca="1" si="182"/>
        <v>-2804018330411.0571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-2804018330411.0571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-11683409710.046072</v>
      </c>
      <c r="L4123" s="444">
        <f t="shared" ca="1" si="182"/>
        <v>-2815701740121.103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-2815701740121.103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-11732090583.837929</v>
      </c>
      <c r="L4124" s="444">
        <f t="shared" ca="1" si="182"/>
        <v>-2827433830704.9409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-2827433830704.9409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-11780974294.60392</v>
      </c>
      <c r="L4125" s="444">
        <f t="shared" ca="1" si="182"/>
        <v>-2839214804999.5449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-2839214804999.5449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-11830061687.498104</v>
      </c>
      <c r="L4126" s="444">
        <f t="shared" ca="1" si="182"/>
        <v>-2851044866687.043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-2851044866687.043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-11879353611.196012</v>
      </c>
      <c r="L4127" s="444">
        <f t="shared" ca="1" si="182"/>
        <v>-2862924220298.2388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-2862924220298.2388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-11928850917.909328</v>
      </c>
      <c r="L4128" s="444">
        <f t="shared" ca="1" si="182"/>
        <v>-2874853071216.1479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-2874853071216.1479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-11978554463.400616</v>
      </c>
      <c r="L4129" s="444">
        <f t="shared" ca="1" si="182"/>
        <v>-2886831625679.5483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-2886831625679.5483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-12028465106.998117</v>
      </c>
      <c r="L4130" s="444">
        <f t="shared" ca="1" si="182"/>
        <v>-2898860090786.5464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-2898860090786.5464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-12078583711.610609</v>
      </c>
      <c r="L4131" s="444">
        <f t="shared" ca="1" si="182"/>
        <v>-2910938674498.1572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-2910938674498.1572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-12128911143.742321</v>
      </c>
      <c r="L4132" s="444">
        <f t="shared" ca="1" si="182"/>
        <v>-2923067585641.8994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-2923067585641.8994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-12179448273.507914</v>
      </c>
      <c r="L4133" s="444">
        <f t="shared" ca="1" si="182"/>
        <v>-2935247033915.4072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-2935247033915.4072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-12230195974.64753</v>
      </c>
      <c r="L4134" s="444">
        <f t="shared" ca="1" si="182"/>
        <v>-2947477229890.0547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-2947477229890.0547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-12281155124.541895</v>
      </c>
      <c r="L4135" s="444">
        <f t="shared" ca="1" si="182"/>
        <v>-2959758385014.5967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-2959758385014.5967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-12332326604.227486</v>
      </c>
      <c r="L4136" s="444">
        <f t="shared" ca="1" si="182"/>
        <v>-2972090711618.8242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-2972090711618.8242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-12383711298.411768</v>
      </c>
      <c r="L4137" s="444">
        <f t="shared" ca="1" si="182"/>
        <v>-2984474422917.2358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-2984474422917.2358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-12435310095.488483</v>
      </c>
      <c r="L4138" s="444">
        <f t="shared" ca="1" si="182"/>
        <v>-2996909733012.7241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-2996909733012.7241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-12487123887.553017</v>
      </c>
      <c r="L4139" s="444">
        <f t="shared" ca="1" si="182"/>
        <v>-3009396856900.2773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-3009396856900.2773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-12539153570.417822</v>
      </c>
      <c r="L4140" s="444">
        <f t="shared" ca="1" si="182"/>
        <v>-3021936010470.6953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-3021936010470.6953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-12591400043.627897</v>
      </c>
      <c r="L4141" s="444">
        <f t="shared" ca="1" si="182"/>
        <v>-3034527410514.3232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-3034527410514.3232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-12643864210.476347</v>
      </c>
      <c r="L4142" s="444">
        <f t="shared" ca="1" si="182"/>
        <v>-3047171274724.7998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-3047171274724.7998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-12696546978.019999</v>
      </c>
      <c r="L4143" s="444">
        <f t="shared" ca="1" si="182"/>
        <v>-3059867821702.8198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-3059867821702.8198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-12749449257.095083</v>
      </c>
      <c r="L4144" s="444">
        <f t="shared" ca="1" si="182"/>
        <v>-3072617270959.915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-3072617270959.915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-12802571962.332979</v>
      </c>
      <c r="L4145" s="444">
        <f t="shared" ca="1" si="182"/>
        <v>-3085419842922.248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-3085419842922.248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-12855916012.176033</v>
      </c>
      <c r="L4146" s="444">
        <f t="shared" ca="1" si="182"/>
        <v>-3098275758934.4243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-3098275758934.4243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-12909482328.893435</v>
      </c>
      <c r="L4147" s="444">
        <f t="shared" ca="1" si="182"/>
        <v>-3111185241263.3179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-3111185241263.3179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-12963271838.597158</v>
      </c>
      <c r="L4148" s="444">
        <f t="shared" ca="1" si="182"/>
        <v>-3124148513101.915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-3124148513101.915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-13017285471.257978</v>
      </c>
      <c r="L4149" s="444">
        <f t="shared" ca="1" si="182"/>
        <v>-3137165798573.1729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-3137165798573.1729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-13071524160.721554</v>
      </c>
      <c r="L4150" s="444">
        <f t="shared" ca="1" si="182"/>
        <v>-3150237322733.8945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-3150237322733.8945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-13125988844.72456</v>
      </c>
      <c r="L4151" s="444">
        <f t="shared" ca="1" si="182"/>
        <v>-3163363311578.6191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-3163363311578.6191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-13180680464.910913</v>
      </c>
      <c r="L4152" s="444">
        <f t="shared" ca="1" si="182"/>
        <v>-3176543992043.5303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-3176543992043.5303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-13235599966.848043</v>
      </c>
      <c r="L4153" s="444">
        <f t="shared" ca="1" si="182"/>
        <v>-3189779592010.3784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-3189779592010.3784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-13290748300.043243</v>
      </c>
      <c r="L4154" s="444">
        <f t="shared" ca="1" si="182"/>
        <v>-3203070340310.4219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-3203070340310.4219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-13346126417.960091</v>
      </c>
      <c r="L4155" s="444">
        <f t="shared" ca="1" si="182"/>
        <v>-3216416466728.3818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-3216416466728.3818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-13401735278.034924</v>
      </c>
      <c r="L4156" s="444">
        <f t="shared" ca="1" si="182"/>
        <v>-3229818202006.417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-3229818202006.417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-13457575841.693403</v>
      </c>
      <c r="L4157" s="444">
        <f t="shared" ca="1" si="182"/>
        <v>-3243275777848.1104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-3243275777848.1104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-13513649074.367126</v>
      </c>
      <c r="L4158" s="444">
        <f t="shared" ca="1" si="182"/>
        <v>-3256789426922.4775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-3256789426922.4775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-13569955945.510323</v>
      </c>
      <c r="L4159" s="444">
        <f t="shared" ca="1" si="182"/>
        <v>-3270359382867.9878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-3270359382867.9878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-13626497428.616615</v>
      </c>
      <c r="L4160" s="444">
        <f t="shared" ca="1" si="182"/>
        <v>-3283985880296.6045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-3283985880296.6045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-13683274501.235851</v>
      </c>
      <c r="L4161" s="444">
        <f t="shared" ca="1" si="182"/>
        <v>-3297669154797.8403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-3297669154797.8403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-13740288144.991001</v>
      </c>
      <c r="L4162" s="444">
        <f t="shared" ca="1" si="182"/>
        <v>-3311409442942.8315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-3311409442942.8315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-13797539345.595131</v>
      </c>
      <c r="L4163" s="444">
        <f t="shared" ca="1" si="182"/>
        <v>-3325206982288.4268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-3325206982288.4268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-13855029092.868444</v>
      </c>
      <c r="L4164" s="444">
        <f t="shared" ca="1" si="182"/>
        <v>-3339062011381.2954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-3339062011381.2954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-13912758380.755398</v>
      </c>
      <c r="L4165" s="444">
        <f t="shared" ca="1" si="182"/>
        <v>-3352974769762.0508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-3352974769762.0508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-13970728207.341879</v>
      </c>
      <c r="L4166" s="444">
        <f t="shared" ca="1" si="182"/>
        <v>-3366945497969.3926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-3366945497969.3926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-14028939574.872469</v>
      </c>
      <c r="L4167" s="444">
        <f t="shared" ca="1" si="182"/>
        <v>-3380974437544.2651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-3380974437544.2651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-14087393489.767771</v>
      </c>
      <c r="L4168" s="444">
        <f t="shared" ca="1" si="182"/>
        <v>-3395061831034.0327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-3395061831034.0327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-14146090962.641802</v>
      </c>
      <c r="L4169" s="444">
        <f t="shared" ca="1" si="182"/>
        <v>-3409207921996.6743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-3409207921996.6743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-14205033008.319475</v>
      </c>
      <c r="L4170" s="444">
        <f t="shared" ca="1" si="182"/>
        <v>-3423412955004.9937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-3423412955004.9937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-14264220645.854139</v>
      </c>
      <c r="L4171" s="444">
        <f t="shared" ca="1" si="182"/>
        <v>-3437677175650.8477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-3437677175650.8477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-14323654898.545198</v>
      </c>
      <c r="L4172" s="444">
        <f t="shared" ca="1" si="182"/>
        <v>-3452000830549.3931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-3452000830549.3931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-14383336793.955807</v>
      </c>
      <c r="L4173" s="444">
        <f t="shared" ca="1" si="182"/>
        <v>-3466384167343.3486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-3466384167343.3486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-14443267363.930618</v>
      </c>
      <c r="L4174" s="444">
        <f t="shared" ca="1" si="182"/>
        <v>-3480827434707.2793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-3480827434707.2793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-14503447644.613665</v>
      </c>
      <c r="L4175" s="444">
        <f t="shared" ca="1" si="182"/>
        <v>-3495330882351.8931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-3495330882351.8931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-14563878676.466221</v>
      </c>
      <c r="L4176" s="444">
        <f t="shared" ca="1" si="182"/>
        <v>-3509894761028.3594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-3509894761028.3594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-14624561504.284832</v>
      </c>
      <c r="L4177" s="444">
        <f t="shared" ca="1" si="182"/>
        <v>-3524519322532.644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-3524519322532.644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-14685497177.219347</v>
      </c>
      <c r="L4178" s="444">
        <f t="shared" ca="1" si="182"/>
        <v>-3539204819709.8633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-3539204819709.8633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-14746686748.791094</v>
      </c>
      <c r="L4179" s="444">
        <f t="shared" ca="1" si="182"/>
        <v>-3553951506458.6543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-3553951506458.6543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-14808131276.911058</v>
      </c>
      <c r="L4180" s="444">
        <f t="shared" ca="1" si="182"/>
        <v>-3568759637735.5654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-3568759637735.5654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-14869831823.898191</v>
      </c>
      <c r="L4181" s="444">
        <f t="shared" ca="1" si="182"/>
        <v>-3583629469559.4634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-3583629469559.4634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-14931789456.497766</v>
      </c>
      <c r="L4182" s="444">
        <f t="shared" ca="1" si="182"/>
        <v>-3598561259015.9609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-3598561259015.9609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-14994005245.899839</v>
      </c>
      <c r="L4183" s="444">
        <f t="shared" ca="1" si="182"/>
        <v>-3613555264261.8608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-3613555264261.8608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-15056480267.757753</v>
      </c>
      <c r="L4184" s="444">
        <f t="shared" ca="1" si="182"/>
        <v>-3628611744529.6187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-3628611744529.6187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-15119215602.206741</v>
      </c>
      <c r="L4185" s="444">
        <f t="shared" ca="1" si="182"/>
        <v>-3643730960131.8252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-3643730960131.8252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-15182212333.882603</v>
      </c>
      <c r="L4186" s="444">
        <f t="shared" ca="1" si="182"/>
        <v>-3658913172465.708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-3658913172465.708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-15245471551.940447</v>
      </c>
      <c r="L4187" s="444">
        <f t="shared" ca="1" si="182"/>
        <v>-3674158644017.6484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-3674158644017.6484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-15308994350.073538</v>
      </c>
      <c r="L4188" s="444">
        <f t="shared" ca="1" si="182"/>
        <v>-3689467638367.7222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-3689467638367.7222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-15372781826.532173</v>
      </c>
      <c r="L4189" s="444">
        <f t="shared" ca="1" si="182"/>
        <v>-3704840420194.2544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-3704840420194.2544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-15436835084.142725</v>
      </c>
      <c r="L4190" s="444">
        <f t="shared" ca="1" si="182"/>
        <v>-3720277255278.397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-3720277255278.397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-15501155230.326653</v>
      </c>
      <c r="L4191" s="444">
        <f t="shared" ca="1" si="182"/>
        <v>-3735778410508.7236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-3735778410508.7236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-15565743377.119682</v>
      </c>
      <c r="L4192" s="444">
        <f t="shared" ca="1" si="182"/>
        <v>-3751344153885.8433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-3751344153885.8433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-15630600641.191013</v>
      </c>
      <c r="L4193" s="444">
        <f t="shared" ca="1" si="182"/>
        <v>-3766974754527.0342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-3766974754527.0342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-15695728143.862644</v>
      </c>
      <c r="L4194" s="444">
        <f t="shared" ca="1" si="182"/>
        <v>-3782670482670.897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-3782670482670.897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-15761127011.128736</v>
      </c>
      <c r="L4195" s="444">
        <f t="shared" ca="1" si="182"/>
        <v>-3798431609682.0259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-3798431609682.0259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-15826798373.675108</v>
      </c>
      <c r="L4196" s="444">
        <f t="shared" ca="1" si="182"/>
        <v>-3814258408055.7012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-3814258408055.7012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-15892743366.898754</v>
      </c>
      <c r="L4197" s="444">
        <f t="shared" ca="1" si="182"/>
        <v>-3830151151422.6001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-3830151151422.6001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-15958963130.9275</v>
      </c>
      <c r="L4198" s="444">
        <f t="shared" ca="1" si="182"/>
        <v>-3846110114553.5278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-3846110114553.5278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-16025458810.6397</v>
      </c>
      <c r="L4199" s="444">
        <f t="shared" ca="1" si="182"/>
        <v>-3862135573364.1675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-3862135573364.1675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-16092231555.684029</v>
      </c>
      <c r="L4200" s="444">
        <f t="shared" ca="1" si="182"/>
        <v>-3878227804919.8516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-3878227804919.8516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-16159282520.499382</v>
      </c>
      <c r="L4201" s="444">
        <f t="shared" ca="1" si="182"/>
        <v>-3894387087440.3511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-3894387087440.3511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-16226612864.334795</v>
      </c>
      <c r="L4202" s="444">
        <f t="shared" ca="1" si="182"/>
        <v>-3910613700304.686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-3910613700304.686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-16294223751.269526</v>
      </c>
      <c r="L4203" s="444">
        <f t="shared" ca="1" si="182"/>
        <v>-3926907924055.9556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-3926907924055.9556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-16362116350.233149</v>
      </c>
      <c r="L4204" s="444">
        <f t="shared" ca="1" si="182"/>
        <v>-3943270040406.1885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-3943270040406.1885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-16430291835.025784</v>
      </c>
      <c r="L4205" s="444">
        <f t="shared" ca="1" si="182"/>
        <v>-3959700332241.2144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-3959700332241.2144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-16498751384.338392</v>
      </c>
      <c r="L4206" s="444">
        <f t="shared" ca="1" si="182"/>
        <v>-3976199083625.5527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-3976199083625.5527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-16567496181.773136</v>
      </c>
      <c r="L4207" s="444">
        <f t="shared" ca="1" si="182"/>
        <v>-3992766579807.3257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-3992766579807.3257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-16636527415.863855</v>
      </c>
      <c r="L4208" s="444">
        <f t="shared" ca="1" si="182"/>
        <v>-4009403107223.1895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-4009403107223.1895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-16705846280.096621</v>
      </c>
      <c r="L4209" s="444">
        <f t="shared" ca="1" si="182"/>
        <v>-4026108953503.2861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-4026108953503.2861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-16775453972.930357</v>
      </c>
      <c r="L4210" s="444">
        <f t="shared" ca="1" si="182"/>
        <v>-4042884407476.2163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-4042884407476.2163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-16845351697.817568</v>
      </c>
      <c r="L4211" s="444">
        <f t="shared" ca="1" si="182"/>
        <v>-4059729759174.0337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-4059729759174.0337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-16915540663.22514</v>
      </c>
      <c r="L4212" s="444">
        <f t="shared" ca="1" si="182"/>
        <v>-4076645299837.2588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-4076645299837.2588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-16986022082.655245</v>
      </c>
      <c r="L4213" s="444">
        <f t="shared" ca="1" si="182"/>
        <v>-4093631321919.9141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-4093631321919.9141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-17056797174.666307</v>
      </c>
      <c r="L4214" s="444">
        <f t="shared" ca="1" si="182"/>
        <v>-4110688119094.5806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-4110688119094.5806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-17127867162.894085</v>
      </c>
      <c r="L4215" s="444">
        <f t="shared" ca="1" si="182"/>
        <v>-4127815986257.4746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-4127815986257.4746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-17199233276.072807</v>
      </c>
      <c r="L4216" s="444">
        <f t="shared" ca="1" si="182"/>
        <v>-4145015219533.5474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-4145015219533.5474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-17270896748.056446</v>
      </c>
      <c r="L4217" s="444">
        <f t="shared" ca="1" si="182"/>
        <v>-4162286116281.604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-4162286116281.604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-17342858817.840015</v>
      </c>
      <c r="L4218" s="444">
        <f t="shared" ca="1" si="182"/>
        <v>-4179628975099.4438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-4179628975099.4438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-17415120729.581017</v>
      </c>
      <c r="L4219" s="444">
        <f t="shared" ca="1" si="182"/>
        <v>-4197044095829.0249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-4197044095829.0249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-17487683732.620937</v>
      </c>
      <c r="L4220" s="444">
        <f t="shared" ca="1" si="182"/>
        <v>-4214531779561.646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-4214531779561.646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-17560549081.506859</v>
      </c>
      <c r="L4221" s="444">
        <f t="shared" ca="1" si="182"/>
        <v>-4232092328643.1528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-4232092328643.1528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-17633718036.013138</v>
      </c>
      <c r="L4222" s="444">
        <f t="shared" ca="1" si="182"/>
        <v>-4249726046679.166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-4249726046679.166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-17707191861.163193</v>
      </c>
      <c r="L4223" s="444">
        <f t="shared" ca="1" si="182"/>
        <v>-4267433238540.3291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-4267433238540.3291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-17780971827.251369</v>
      </c>
      <c r="L4224" s="444">
        <f t="shared" ca="1" si="182"/>
        <v>-4285214210367.5806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-4285214210367.5806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-17855059209.864918</v>
      </c>
      <c r="L4225" s="444">
        <f t="shared" ca="1" si="182"/>
        <v>-4303069269577.4453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-4303069269577.4453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-17929455289.906021</v>
      </c>
      <c r="L4226" s="444">
        <f t="shared" ca="1" si="182"/>
        <v>-4320998724867.3516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-4320998724867.3516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-18004161353.613964</v>
      </c>
      <c r="L4227" s="444">
        <f t="shared" ca="1" si="182"/>
        <v>-4339002886220.9653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-4339002886220.9653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-18079178692.587353</v>
      </c>
      <c r="L4228" s="444">
        <f t="shared" ca="1" si="182"/>
        <v>-4357082064913.5527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-4357082064913.5527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-18154508603.806473</v>
      </c>
      <c r="L4229" s="444">
        <f t="shared" ca="1" si="182"/>
        <v>-4375236573517.3594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-4375236573517.3594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-18230152389.655663</v>
      </c>
      <c r="L4230" s="444">
        <f t="shared" ca="1" si="182"/>
        <v>-4393466725907.0151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-4393466725907.0151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-18306111357.945896</v>
      </c>
      <c r="L4231" s="444">
        <f t="shared" ca="1" si="182"/>
        <v>-4411772837264.9609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-4411772837264.9609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-18382386821.937336</v>
      </c>
      <c r="L4232" s="444">
        <f t="shared" ca="1" si="182"/>
        <v>-4430155224086.8984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-4430155224086.8984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-18458980100.362076</v>
      </c>
      <c r="L4233" s="444">
        <f t="shared" ca="1" si="182"/>
        <v>-4448614204187.2607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-4448614204187.2607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-18535892517.446918</v>
      </c>
      <c r="L4234" s="444">
        <f t="shared" ca="1" si="182"/>
        <v>-4467150096704.708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-4467150096704.708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-18613125402.936283</v>
      </c>
      <c r="L4235" s="444">
        <f t="shared" ca="1" si="182"/>
        <v>-4485763222107.6445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-4485763222107.6445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-18690680092.115185</v>
      </c>
      <c r="L4236" s="444">
        <f t="shared" ca="1" si="182"/>
        <v>-4504453902199.7598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-4504453902199.7598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-18768557925.832333</v>
      </c>
      <c r="L4237" s="444">
        <f t="shared" ca="1" si="182"/>
        <v>-4523222460125.5918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-4523222460125.5918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-18846760250.5233</v>
      </c>
      <c r="L4238" s="444">
        <f t="shared" ca="1" si="182"/>
        <v>-4542069220376.1152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-4542069220376.1152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-18925288418.233814</v>
      </c>
      <c r="L4239" s="444">
        <f t="shared" ca="1" si="182"/>
        <v>-4560994508794.3486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-4560994508794.3486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-19004143786.64312</v>
      </c>
      <c r="L4240" s="444">
        <f t="shared" ca="1" si="182"/>
        <v>-4579998652580.9922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-4579998652580.9922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-19083327719.087467</v>
      </c>
      <c r="L4241" s="444">
        <f t="shared" ca="1" si="182"/>
        <v>-4599081980300.0801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-4599081980300.0801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-19162841584.583668</v>
      </c>
      <c r="L4242" s="444">
        <f t="shared" ca="1" si="182"/>
        <v>-4618244821884.6641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-4618244821884.6641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-19242686757.852768</v>
      </c>
      <c r="L4243" s="444">
        <f t="shared" ca="1" si="182"/>
        <v>-4637487508642.5166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-4637487508642.5166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-19322864619.343819</v>
      </c>
      <c r="L4244" s="444">
        <f t="shared" ca="1" si="182"/>
        <v>-4656810373261.8604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-4656810373261.8604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-19403376555.257751</v>
      </c>
      <c r="L4245" s="444">
        <f t="shared" ca="1" si="182"/>
        <v>-4676213749817.1182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-4676213749817.1182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-19484223957.571327</v>
      </c>
      <c r="L4246" s="444">
        <f t="shared" ca="1" si="182"/>
        <v>-4695697973774.6895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-4695697973774.6895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-19565408224.061207</v>
      </c>
      <c r="L4247" s="444">
        <f t="shared" ca="1" si="182"/>
        <v>-4715263381998.751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-4715263381998.751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-19646930758.328129</v>
      </c>
      <c r="L4248" s="444">
        <f t="shared" ca="1" si="182"/>
        <v>-4734910312757.0791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-4734910312757.0791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-19728792969.821163</v>
      </c>
      <c r="L4249" s="444">
        <f t="shared" ca="1" si="182"/>
        <v>-4754639105726.9004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-4754639105726.9004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-19810996273.862083</v>
      </c>
      <c r="L4250" s="444">
        <f t="shared" ca="1" si="182"/>
        <v>-4774450102000.7627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-4774450102000.7627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-19893542091.669846</v>
      </c>
      <c r="L4251" s="444">
        <f t="shared" ca="1" si="182"/>
        <v>-4794343644092.4326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-4794343644092.4326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-19976431850.385136</v>
      </c>
      <c r="L4252" s="444">
        <f t="shared" ca="1" si="182"/>
        <v>-4814320075942.8174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-4814320075942.8174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-20059666983.095074</v>
      </c>
      <c r="L4253" s="444">
        <f t="shared" ca="1" si="182"/>
        <v>-4834379742925.9121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-4834379742925.9121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-20143248928.857967</v>
      </c>
      <c r="L4254" s="444">
        <f t="shared" ca="1" si="182"/>
        <v>-4854522991854.7705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-4854522991854.7705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-20227179132.72821</v>
      </c>
      <c r="L4255" s="444">
        <f t="shared" ca="1" si="182"/>
        <v>-4874750170987.499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-4874750170987.499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-20311459045.781246</v>
      </c>
      <c r="L4256" s="444">
        <f t="shared" ca="1" si="182"/>
        <v>-4895061630033.2803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-4895061630033.2803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-20396090125.138668</v>
      </c>
      <c r="L4257" s="444">
        <f t="shared" ca="1" si="182"/>
        <v>-4915457720158.4189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-4915457720158.4189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-20481073833.993412</v>
      </c>
      <c r="L4258" s="444">
        <f t="shared" ca="1" si="182"/>
        <v>-4935938793992.4121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-4935938793992.4121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-20566411641.635052</v>
      </c>
      <c r="L4259" s="444">
        <f t="shared" ca="1" si="182"/>
        <v>-4956505205634.0469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-4956505205634.0469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-20652105023.475197</v>
      </c>
      <c r="L4260" s="444">
        <f t="shared" ca="1" si="182"/>
        <v>-4977157310657.5225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-4977157310657.5225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-20738155461.073009</v>
      </c>
      <c r="L4261" s="444">
        <f t="shared" ca="1" si="182"/>
        <v>-4997895466118.5957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-4997895466118.5957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-20824564442.160816</v>
      </c>
      <c r="L4262" s="444">
        <f t="shared" ca="1" si="182"/>
        <v>-5018720030560.7568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-5018720030560.7568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-20911333460.669819</v>
      </c>
      <c r="L4263" s="444">
        <f t="shared" ca="1" si="182"/>
        <v>-5039631364021.4268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-5039631364021.4268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-20998464016.755943</v>
      </c>
      <c r="L4264" s="444">
        <f t="shared" ca="1" si="182"/>
        <v>-5060629828038.1826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-5060629828038.1826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-21085957616.82576</v>
      </c>
      <c r="L4265" s="444">
        <f t="shared" ca="1" si="182"/>
        <v>-5081715785655.0088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-5081715785655.0088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-21173815773.562538</v>
      </c>
      <c r="L4266" s="444">
        <f t="shared" ca="1" si="182"/>
        <v>-5102889601428.5713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-5102889601428.5713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-21262040005.952381</v>
      </c>
      <c r="L4267" s="444">
        <f t="shared" ca="1" si="182"/>
        <v>-5124151641434.5234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-5124151641434.5234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-21350631839.310513</v>
      </c>
      <c r="L4268" s="444">
        <f t="shared" ca="1" si="182"/>
        <v>-5145502273273.834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-5145502273273.834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-21439592805.30764</v>
      </c>
      <c r="L4269" s="444">
        <f t="shared" ca="1" si="182"/>
        <v>-5166941866079.1416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-5166941866079.1416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-21528924441.996422</v>
      </c>
      <c r="L4270" s="444">
        <f t="shared" ca="1" si="182"/>
        <v>-5188470790521.1377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-5188470790521.1377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-21618628293.838074</v>
      </c>
      <c r="L4271" s="444">
        <f t="shared" ca="1" si="182"/>
        <v>-5210089418814.9756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-5210089418814.9756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-21708705911.729065</v>
      </c>
      <c r="L4272" s="444">
        <f t="shared" ca="1" si="182"/>
        <v>-5231798124726.7051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-5231798124726.7051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-21799158853.027939</v>
      </c>
      <c r="L4273" s="444">
        <f t="shared" ca="1" si="182"/>
        <v>-5253597283579.7334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-5253597283579.7334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-21889988681.582222</v>
      </c>
      <c r="L4274" s="444">
        <f t="shared" ca="1" si="182"/>
        <v>-5275487272261.3154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-5275487272261.3154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-21981196967.755482</v>
      </c>
      <c r="L4275" s="444">
        <f t="shared" ca="1" si="182"/>
        <v>-5297468469229.0713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-5297468469229.0713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-22072785288.454464</v>
      </c>
      <c r="L4276" s="444">
        <f t="shared" ca="1" si="182"/>
        <v>-5319541254517.5254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-5319541254517.5254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-22164755227.156357</v>
      </c>
      <c r="L4277" s="444">
        <f t="shared" ca="1" si="182"/>
        <v>-5341706009744.6816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-5341706009744.6816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-22257108373.936172</v>
      </c>
      <c r="L4278" s="444">
        <f t="shared" ca="1" si="182"/>
        <v>-5363963118118.6182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-5363963118118.6182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-22349846325.494244</v>
      </c>
      <c r="L4279" s="444">
        <f t="shared" ca="1" si="182"/>
        <v>-5386312964444.1123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-5386312964444.1123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-22442970685.1838</v>
      </c>
      <c r="L4280" s="444">
        <f t="shared" ca="1" si="182"/>
        <v>-5408755935129.2959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-5408755935129.2959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-22536483063.038734</v>
      </c>
      <c r="L4281" s="444">
        <f t="shared" ca="1" si="182"/>
        <v>-5431292418192.335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-5431292418192.335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-22630385075.801395</v>
      </c>
      <c r="L4282" s="444">
        <f t="shared" ca="1" si="182"/>
        <v>-5453922803268.1367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-5453922803268.1367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-22724678346.950569</v>
      </c>
      <c r="L4283" s="444">
        <f t="shared" ca="1" si="182"/>
        <v>-5476647481615.0869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-5476647481615.0869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-22819364506.72953</v>
      </c>
      <c r="L4284" s="444">
        <f t="shared" ca="1" si="182"/>
        <v>-5499466846121.8164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-5499466846121.8164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-22914445192.174236</v>
      </c>
      <c r="L4285" s="444">
        <f t="shared" ca="1" si="182"/>
        <v>-5522381291313.9902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-5522381291313.9902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-23009922047.141624</v>
      </c>
      <c r="L4286" s="444">
        <f t="shared" ca="1" si="182"/>
        <v>-5545391213361.1318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-5545391213361.1318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-23105796722.338051</v>
      </c>
      <c r="L4287" s="444">
        <f t="shared" ca="1" si="182"/>
        <v>-5568497010083.4697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-5568497010083.4697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-23202070875.34779</v>
      </c>
      <c r="L4288" s="444">
        <f t="shared" ca="1" si="182"/>
        <v>-5591699080958.8174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-5591699080958.8174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-23298746170.661739</v>
      </c>
      <c r="L4289" s="444">
        <f t="shared" ca="1" si="182"/>
        <v>-5614997827129.4795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-5614997827129.4795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-23395824279.706165</v>
      </c>
      <c r="L4290" s="444">
        <f t="shared" ca="1" si="182"/>
        <v>-5638393651409.1855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-5638393651409.1855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-23493306880.871605</v>
      </c>
      <c r="L4291" s="444">
        <f t="shared" ca="1" si="182"/>
        <v>-5661886958290.0576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-5661886958290.0576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-23591195659.541908</v>
      </c>
      <c r="L4292" s="444">
        <f t="shared" ca="1" si="182"/>
        <v>-5685478153949.5996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-5685478153949.5996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-23689492308.123333</v>
      </c>
      <c r="L4293" s="444">
        <f t="shared" ca="1" si="182"/>
        <v>-5709167646257.7227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-5709167646257.7227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-23788198526.073845</v>
      </c>
      <c r="L4294" s="444">
        <f t="shared" ca="1" si="182"/>
        <v>-5732955844783.7969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-5732955844783.7969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-23887316019.932487</v>
      </c>
      <c r="L4295" s="444">
        <f t="shared" ca="1" si="182"/>
        <v>-5756843160803.7295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-5756843160803.7295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-23986846503.348873</v>
      </c>
      <c r="L4296" s="444">
        <f t="shared" ca="1" si="182"/>
        <v>-5780830007307.0781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-5780830007307.0781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-24086791697.112823</v>
      </c>
      <c r="L4297" s="444">
        <f t="shared" ca="1" si="182"/>
        <v>-5804916799004.1914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-5804916799004.1914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-24187153329.184132</v>
      </c>
      <c r="L4298" s="444">
        <f t="shared" ca="1" si="182"/>
        <v>-5829103952333.376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-5829103952333.376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-24287933134.722401</v>
      </c>
      <c r="L4299" s="444">
        <f t="shared" ca="1" si="182"/>
        <v>-5853391885468.0986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-5853391885468.0986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-24389132856.117077</v>
      </c>
      <c r="L4300" s="444">
        <f t="shared" ca="1" si="182"/>
        <v>-5877781018324.2158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-5877781018324.2158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-24490754243.017567</v>
      </c>
      <c r="L4301" s="444">
        <f t="shared" ca="1" si="182"/>
        <v>-5902271772567.2334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-5902271772567.2334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-24592799052.363472</v>
      </c>
      <c r="L4302" s="444">
        <f t="shared" ca="1" si="182"/>
        <v>-5926864571619.5967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-5926864571619.5967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-24695269048.414986</v>
      </c>
      <c r="L4303" s="444">
        <f t="shared" ca="1" si="182"/>
        <v>-5951559840668.0117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-5951559840668.0117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-24798166002.783382</v>
      </c>
      <c r="L4304" s="444">
        <f t="shared" ca="1" si="182"/>
        <v>-5976358006670.7949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-5976358006670.7949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-24901491694.461647</v>
      </c>
      <c r="L4305" s="444">
        <f t="shared" ca="1" si="182"/>
        <v>-6001259498365.2568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-6001259498365.2568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-25005247909.855236</v>
      </c>
      <c r="L4306" s="444">
        <f t="shared" ca="1" si="182"/>
        <v>-6026264746275.1123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-6026264746275.1123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-25109436442.812969</v>
      </c>
      <c r="L4307" s="444">
        <f t="shared" ca="1" si="182"/>
        <v>-6051374182717.9248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-6051374182717.9248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-25214059094.65802</v>
      </c>
      <c r="L4308" s="444">
        <f t="shared" ca="1" si="182"/>
        <v>-6076588241812.583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-6076588241812.583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-25319117674.219097</v>
      </c>
      <c r="L4309" s="444">
        <f t="shared" ca="1" si="182"/>
        <v>-6101907359486.8018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-6101907359486.8018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-25424613997.861675</v>
      </c>
      <c r="L4310" s="444">
        <f t="shared" ca="1" si="182"/>
        <v>-6127331973484.6631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-6127331973484.6631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-25530549889.519428</v>
      </c>
      <c r="L4311" s="444">
        <f t="shared" ca="1" si="182"/>
        <v>-6152862523374.1826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-6152862523374.1826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-25636927180.725761</v>
      </c>
      <c r="L4312" s="444">
        <f t="shared" ca="1" si="182"/>
        <v>-6178499450554.9082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-6178499450554.9082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-25743747710.645451</v>
      </c>
      <c r="L4313" s="444">
        <f t="shared" ca="1" si="182"/>
        <v>-6204243198265.5537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-6204243198265.5537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-25851013326.106472</v>
      </c>
      <c r="L4314" s="444">
        <f t="shared" ca="1" si="182"/>
        <v>-6230094211591.6602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-6230094211591.6602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-25958725881.631916</v>
      </c>
      <c r="L4315" s="444">
        <f t="shared" ca="1" si="182"/>
        <v>-6256052937473.292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-6256052937473.292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-26066887239.47205</v>
      </c>
      <c r="L4316" s="444">
        <f t="shared" ca="1" si="182"/>
        <v>-6282119824712.7637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-6282119824712.7637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-26175499269.636517</v>
      </c>
      <c r="L4317" s="444">
        <f t="shared" ca="1" si="182"/>
        <v>-6308295323982.4004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-6308295323982.4004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-26284563849.926666</v>
      </c>
      <c r="L4318" s="444">
        <f t="shared" ca="1" si="182"/>
        <v>-6334579887832.3271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-6334579887832.3271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-26394082865.968029</v>
      </c>
      <c r="L4319" s="444">
        <f t="shared" ca="1" si="182"/>
        <v>-6360973970698.2949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-6360973970698.2949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-26504058211.242897</v>
      </c>
      <c r="L4320" s="444">
        <f t="shared" ca="1" si="182"/>
        <v>-6387478028909.5381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-6387478028909.5381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-26614491787.123074</v>
      </c>
      <c r="L4321" s="444">
        <f t="shared" ca="1" si="182"/>
        <v>-6414092520696.6611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-6414092520696.6611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-26725385502.902756</v>
      </c>
      <c r="L4322" s="444">
        <f t="shared" ca="1" si="182"/>
        <v>-6440817906199.5635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-6440817906199.5635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-26836741275.831512</v>
      </c>
      <c r="L4323" s="444">
        <f t="shared" ca="1" si="182"/>
        <v>-6467654647475.3945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-6467654647475.3945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-26948561031.147476</v>
      </c>
      <c r="L4324" s="444">
        <f t="shared" ca="1" si="182"/>
        <v>-6494603208506.542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-6494603208506.542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-27060846702.110592</v>
      </c>
      <c r="L4325" s="444">
        <f t="shared" ca="1" si="182"/>
        <v>-6521664055208.6523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-6521664055208.6523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-27173600230.036053</v>
      </c>
      <c r="L4326" s="444">
        <f t="shared" ca="1" si="182"/>
        <v>-6548837655438.6885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-6548837655438.6885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-27286823564.327869</v>
      </c>
      <c r="L4327" s="444">
        <f t="shared" ca="1" si="182"/>
        <v>-6576124479003.0166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-6576124479003.0166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-27400518662.512569</v>
      </c>
      <c r="L4328" s="444">
        <f t="shared" ca="1" si="182"/>
        <v>-6603524997665.5293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-6603524997665.5293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-27514687490.273037</v>
      </c>
      <c r="L4329" s="444">
        <f t="shared" ca="1" si="182"/>
        <v>-6631039685155.8027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-6631039685155.8027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-27629332021.48251</v>
      </c>
      <c r="L4330" s="444">
        <f t="shared" ca="1" si="182"/>
        <v>-6658669017177.2852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-6658669017177.2852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-27744454238.238689</v>
      </c>
      <c r="L4331" s="444">
        <f t="shared" ca="1" si="182"/>
        <v>-6686413471415.5234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-6686413471415.5234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-27860056130.898014</v>
      </c>
      <c r="L4332" s="444">
        <f t="shared" ca="1" si="182"/>
        <v>-6714273527546.4219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-6714273527546.4219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-27976139698.110092</v>
      </c>
      <c r="L4333" s="444">
        <f t="shared" ca="1" si="182"/>
        <v>-6742249667244.5322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-6742249667244.5322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-28092706946.852219</v>
      </c>
      <c r="L4334" s="444">
        <f t="shared" ca="1" si="182"/>
        <v>-6770342374191.3848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-6770342374191.3848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-28209759892.464104</v>
      </c>
      <c r="L4335" s="444">
        <f t="shared" ca="1" si="182"/>
        <v>-6798552134083.8486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-6798552134083.8486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-28327300558.682701</v>
      </c>
      <c r="L4336" s="444">
        <f t="shared" ca="1" si="182"/>
        <v>-6826879434642.5313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-6826879434642.5313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-28445330977.677212</v>
      </c>
      <c r="L4337" s="444">
        <f t="shared" ca="1" si="182"/>
        <v>-6855324765620.208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-6855324765620.208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-28563853190.084198</v>
      </c>
      <c r="L4338" s="444">
        <f t="shared" ca="1" si="182"/>
        <v>-6883888618810.292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-6883888618810.292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-28682869245.042877</v>
      </c>
      <c r="L4339" s="444">
        <f t="shared" ca="1" si="182"/>
        <v>-6912571488055.335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-6912571488055.335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-28802381200.23056</v>
      </c>
      <c r="L4340" s="444">
        <f t="shared" ca="1" si="182"/>
        <v>-6941373869255.5654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-6941373869255.5654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-28922391121.898186</v>
      </c>
      <c r="L4341" s="444">
        <f t="shared" ca="1" si="182"/>
        <v>-6970296260377.4639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-6970296260377.4639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-29042901084.906097</v>
      </c>
      <c r="L4342" s="444">
        <f t="shared" ca="1" si="182"/>
        <v>-6999339161462.3701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-6999339161462.3701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-29163913172.759876</v>
      </c>
      <c r="L4343" s="444">
        <f t="shared" ref="L4343:L4597" ca="1" si="187">I4343-J4343+K4343</f>
        <v>-7028503074635.1299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-7028503074635.1299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-29285429477.646374</v>
      </c>
      <c r="L4344" s="444">
        <f t="shared" ca="1" si="187"/>
        <v>-7057788504112.7764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-7057788504112.7764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-29407452100.469898</v>
      </c>
      <c r="L4345" s="444">
        <f t="shared" ca="1" si="187"/>
        <v>-7087195956213.2461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-7087195956213.2461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-29529983150.888523</v>
      </c>
      <c r="L4346" s="444">
        <f t="shared" ca="1" si="187"/>
        <v>-7116725939364.1348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-7116725939364.1348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-29653024747.350559</v>
      </c>
      <c r="L4347" s="444">
        <f t="shared" ca="1" si="187"/>
        <v>-7146378964111.4854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-7146378964111.4854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-29776579017.131187</v>
      </c>
      <c r="L4348" s="444">
        <f t="shared" ca="1" si="187"/>
        <v>-7176155543128.6162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-7176155543128.6162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-29900648096.369232</v>
      </c>
      <c r="L4349" s="444">
        <f t="shared" ca="1" si="187"/>
        <v>-7206056191224.9854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-7206056191224.9854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-30025234130.104111</v>
      </c>
      <c r="L4350" s="444">
        <f t="shared" ca="1" si="187"/>
        <v>-7236081425355.0898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-7236081425355.0898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-30150339272.312878</v>
      </c>
      <c r="L4351" s="444">
        <f t="shared" ca="1" si="187"/>
        <v>-7266231764627.4023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-7266231764627.4023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-30275965685.94751</v>
      </c>
      <c r="L4352" s="444">
        <f t="shared" ca="1" si="187"/>
        <v>-7296507730313.3496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-7296507730313.3496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-30402115542.972294</v>
      </c>
      <c r="L4353" s="444">
        <f t="shared" ca="1" si="187"/>
        <v>-7326909845856.3223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-7326909845856.3223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-30528791024.401337</v>
      </c>
      <c r="L4354" s="444">
        <f t="shared" ca="1" si="187"/>
        <v>-7357438636880.7236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-7357438636880.7236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-30655994320.336349</v>
      </c>
      <c r="L4355" s="444">
        <f t="shared" ca="1" si="187"/>
        <v>-7388094631201.0596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-7388094631201.0596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-30783727630.004417</v>
      </c>
      <c r="L4356" s="444">
        <f t="shared" ca="1" si="187"/>
        <v>-7418878358831.0645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-7418878358831.0645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-30911993161.796097</v>
      </c>
      <c r="L4357" s="444">
        <f t="shared" ca="1" si="187"/>
        <v>-7449790351992.8604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-7449790351992.8604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-31040793133.303585</v>
      </c>
      <c r="L4358" s="444">
        <f t="shared" ca="1" si="187"/>
        <v>-7480831145126.1641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-7480831145126.1641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-31170129771.359016</v>
      </c>
      <c r="L4359" s="444">
        <f t="shared" ca="1" si="187"/>
        <v>-7512001274897.5234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-7512001274897.5234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-31300005312.073017</v>
      </c>
      <c r="L4360" s="444">
        <f t="shared" ca="1" si="187"/>
        <v>-7543301280209.5967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-7543301280209.5967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-31430422000.873318</v>
      </c>
      <c r="L4361" s="444">
        <f t="shared" ca="1" si="187"/>
        <v>-7574731702210.4697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-7574731702210.4697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-31561382092.543625</v>
      </c>
      <c r="L4362" s="444">
        <f t="shared" ca="1" si="187"/>
        <v>-7606293084303.0137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-7606293084303.0137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-31692887851.262554</v>
      </c>
      <c r="L4363" s="444">
        <f t="shared" ca="1" si="187"/>
        <v>-7637985972154.2764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-7637985972154.2764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-31824941550.642818</v>
      </c>
      <c r="L4364" s="444">
        <f t="shared" ca="1" si="187"/>
        <v>-7669810913704.9189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-7669810913704.9189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-31957545473.7705</v>
      </c>
      <c r="L4365" s="444">
        <f t="shared" ca="1" si="187"/>
        <v>-7701768459178.6895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-7701768459178.6895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-32090701913.244537</v>
      </c>
      <c r="L4366" s="444">
        <f t="shared" ca="1" si="187"/>
        <v>-7733859161091.9336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-7733859161091.9336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-32224413171.216389</v>
      </c>
      <c r="L4367" s="444">
        <f t="shared" ca="1" si="187"/>
        <v>-7766083574263.1504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-7766083574263.1504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-32358681559.429794</v>
      </c>
      <c r="L4368" s="444">
        <f t="shared" ca="1" si="187"/>
        <v>-7798442255822.5801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-7798442255822.5801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-32493509399.26075</v>
      </c>
      <c r="L4369" s="444">
        <f t="shared" ca="1" si="187"/>
        <v>-7830935765221.8408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-7830935765221.8408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-32628899021.757671</v>
      </c>
      <c r="L4370" s="444">
        <f t="shared" ca="1" si="187"/>
        <v>-7863564664243.5986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-7863564664243.5986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-32764852767.681656</v>
      </c>
      <c r="L4371" s="444">
        <f t="shared" ca="1" si="187"/>
        <v>-7896329517011.2803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-7896329517011.2803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-32901372987.547001</v>
      </c>
      <c r="L4372" s="444">
        <f t="shared" ca="1" si="187"/>
        <v>-7929230889998.8271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-7929230889998.8271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-33038462041.661785</v>
      </c>
      <c r="L4373" s="444">
        <f t="shared" ca="1" si="187"/>
        <v>-7962269352040.4893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-7962269352040.4893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-33176122300.168705</v>
      </c>
      <c r="L4374" s="444">
        <f t="shared" ca="1" si="187"/>
        <v>-7995445474340.6582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-7995445474340.6582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-33314356143.086079</v>
      </c>
      <c r="L4375" s="444">
        <f t="shared" ca="1" si="187"/>
        <v>-8028759830483.7441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-8028759830483.7441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-33453165960.348934</v>
      </c>
      <c r="L4376" s="444">
        <f t="shared" ca="1" si="187"/>
        <v>-8062212996444.0928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-8062212996444.0928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-33592554151.850391</v>
      </c>
      <c r="L4377" s="444">
        <f t="shared" ca="1" si="187"/>
        <v>-8095805550595.9434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-8095805550595.9434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-33732523127.483097</v>
      </c>
      <c r="L4378" s="444">
        <f t="shared" ca="1" si="187"/>
        <v>-8129538073723.4268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-8129538073723.4268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-33873075307.180943</v>
      </c>
      <c r="L4379" s="444">
        <f t="shared" ca="1" si="187"/>
        <v>-8163411149030.6074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-8163411149030.6074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-34014213120.960869</v>
      </c>
      <c r="L4380" s="444">
        <f t="shared" ca="1" si="187"/>
        <v>-8197425362151.5684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-8197425362151.5684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-34155939008.964867</v>
      </c>
      <c r="L4381" s="444">
        <f t="shared" ca="1" si="187"/>
        <v>-8231581301160.5332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-8231581301160.5332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-34298255421.502216</v>
      </c>
      <c r="L4382" s="444">
        <f t="shared" ca="1" si="187"/>
        <v>-8265879556582.0352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-8265879556582.0352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-34441164819.09182</v>
      </c>
      <c r="L4383" s="444">
        <f t="shared" ca="1" si="187"/>
        <v>-8300320721401.127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-8300320721401.127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-34584669672.504692</v>
      </c>
      <c r="L4384" s="444">
        <f t="shared" ca="1" si="187"/>
        <v>-8334905391073.6318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-8334905391073.6318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-34728772462.806801</v>
      </c>
      <c r="L4385" s="444">
        <f t="shared" ca="1" si="187"/>
        <v>-8369634163536.4385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-8369634163536.4385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-34873475681.401825</v>
      </c>
      <c r="L4386" s="444">
        <f t="shared" ca="1" si="187"/>
        <v>-8404507639217.8398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-8404507639217.8398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-35018781830.074333</v>
      </c>
      <c r="L4387" s="444">
        <f t="shared" ca="1" si="187"/>
        <v>-8439526421047.9141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-8439526421047.9141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-35164693421.032974</v>
      </c>
      <c r="L4388" s="444">
        <f t="shared" ca="1" si="187"/>
        <v>-8474691114468.9473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-8474691114468.9473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-35311212976.953949</v>
      </c>
      <c r="L4389" s="444">
        <f t="shared" ca="1" si="187"/>
        <v>-8510002327445.9014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-8510002327445.9014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-35458343031.02459</v>
      </c>
      <c r="L4390" s="444">
        <f t="shared" ca="1" si="187"/>
        <v>-8545460670476.9258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-8545460670476.9258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-35606086126.98719</v>
      </c>
      <c r="L4391" s="444">
        <f t="shared" ca="1" si="187"/>
        <v>-8581066756603.9131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-8581066756603.9131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-35754444819.182976</v>
      </c>
      <c r="L4392" s="444">
        <f t="shared" ca="1" si="187"/>
        <v>-8616821201423.0957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-8616821201423.0957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-35903421672.59623</v>
      </c>
      <c r="L4393" s="444">
        <f t="shared" ca="1" si="187"/>
        <v>-8652724623095.6924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-8652724623095.6924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-36053019262.898712</v>
      </c>
      <c r="L4394" s="444">
        <f t="shared" ca="1" si="187"/>
        <v>-8688777642358.5908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-8688777642358.5908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-36203240176.494125</v>
      </c>
      <c r="L4395" s="444">
        <f t="shared" ca="1" si="187"/>
        <v>-8724980882535.085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-8724980882535.085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-36354087010.562851</v>
      </c>
      <c r="L4396" s="444">
        <f t="shared" ca="1" si="187"/>
        <v>-8761334969545.6475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-8761334969545.6475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-36505562373.106865</v>
      </c>
      <c r="L4397" s="444">
        <f t="shared" ca="1" si="187"/>
        <v>-8797840531918.7539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-8797840531918.7539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-36657668882.994804</v>
      </c>
      <c r="L4398" s="444">
        <f t="shared" ca="1" si="187"/>
        <v>-8834498200801.748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-8834498200801.748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-36810409170.007286</v>
      </c>
      <c r="L4399" s="444">
        <f t="shared" ca="1" si="187"/>
        <v>-8871308609971.7559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-8871308609971.7559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-36963785874.882317</v>
      </c>
      <c r="L4400" s="444">
        <f t="shared" ca="1" si="187"/>
        <v>-8908272395846.6387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-8908272395846.6387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-37117801649.360992</v>
      </c>
      <c r="L4401" s="444">
        <f t="shared" ca="1" si="187"/>
        <v>-8945390197496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-8945390197496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-37272459156.23333</v>
      </c>
      <c r="L4402" s="444">
        <f t="shared" ca="1" si="187"/>
        <v>-8982662656652.2324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-8982662656652.2324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-37427761069.3843</v>
      </c>
      <c r="L4403" s="444">
        <f t="shared" ca="1" si="187"/>
        <v>-9020090417721.6172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-9020090417721.6172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-37583710073.840073</v>
      </c>
      <c r="L4404" s="444">
        <f t="shared" ca="1" si="187"/>
        <v>-9057674127795.457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-9057674127795.457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-37740308865.814407</v>
      </c>
      <c r="L4405" s="444">
        <f t="shared" ca="1" si="187"/>
        <v>-9095414436661.2715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-9095414436661.2715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-37897560152.755295</v>
      </c>
      <c r="L4406" s="444">
        <f t="shared" ca="1" si="187"/>
        <v>-9133311996814.0273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-9133311996814.0273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-38055466653.391777</v>
      </c>
      <c r="L4407" s="444">
        <f t="shared" ca="1" si="187"/>
        <v>-9171367463467.4199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-9171367463467.4199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-38214031097.780914</v>
      </c>
      <c r="L4408" s="444">
        <f t="shared" ca="1" si="187"/>
        <v>-9209581494565.2012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-9209581494565.2012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-38373256227.355003</v>
      </c>
      <c r="L4409" s="444">
        <f t="shared" ca="1" si="187"/>
        <v>-9247954750792.5566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-9247954750792.5566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-38533144794.968987</v>
      </c>
      <c r="L4410" s="444">
        <f t="shared" ca="1" si="187"/>
        <v>-9286487895587.5254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-9286487895587.5254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-38693699564.948021</v>
      </c>
      <c r="L4411" s="444">
        <f t="shared" ca="1" si="187"/>
        <v>-9325181595152.4727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-9325181595152.4727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-38854923313.1353</v>
      </c>
      <c r="L4412" s="444">
        <f t="shared" ca="1" si="187"/>
        <v>-9364036518465.6074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-9364036518465.6074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-39016818826.940033</v>
      </c>
      <c r="L4413" s="444">
        <f t="shared" ca="1" si="187"/>
        <v>-9403053337292.5469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-9403053337292.5469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-39179388905.385612</v>
      </c>
      <c r="L4414" s="444">
        <f t="shared" ca="1" si="187"/>
        <v>-9442232726197.9316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-9442232726197.9316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-39342636359.158051</v>
      </c>
      <c r="L4415" s="444">
        <f t="shared" ca="1" si="187"/>
        <v>-9481575362557.0898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-9481575362557.0898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-39506564010.654541</v>
      </c>
      <c r="L4416" s="444">
        <f t="shared" ca="1" si="187"/>
        <v>-9521081926567.7441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-9521081926567.7441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-39671174694.032265</v>
      </c>
      <c r="L4417" s="444">
        <f t="shared" ca="1" si="187"/>
        <v>-9560753101261.7773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-9560753101261.7773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-39836471255.257408</v>
      </c>
      <c r="L4418" s="444">
        <f t="shared" ca="1" si="187"/>
        <v>-9600589572517.0352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-9600589572517.0352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-40002456552.154312</v>
      </c>
      <c r="L4419" s="444">
        <f t="shared" ca="1" si="187"/>
        <v>-9640592029069.1895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-9640592029069.1895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-40169133454.454956</v>
      </c>
      <c r="L4420" s="444">
        <f t="shared" ca="1" si="187"/>
        <v>-9680761162523.6445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-9680761162523.6445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-40336504843.848518</v>
      </c>
      <c r="L4421" s="444">
        <f t="shared" ca="1" si="187"/>
        <v>-9721097667367.4922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-9721097667367.4922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-40504573614.031219</v>
      </c>
      <c r="L4422" s="444">
        <f t="shared" ca="1" si="187"/>
        <v>-9761602240981.5234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-9761602240981.5234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-40673342670.756348</v>
      </c>
      <c r="L4423" s="444">
        <f t="shared" ca="1" si="187"/>
        <v>-9802275583652.2793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-9802275583652.2793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-40842814931.884499</v>
      </c>
      <c r="L4424" s="444">
        <f t="shared" ca="1" si="187"/>
        <v>-9843118398584.1641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-9843118398584.1641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-41012993327.434013</v>
      </c>
      <c r="L4425" s="444">
        <f t="shared" ca="1" si="187"/>
        <v>-9884131391911.5977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-9884131391911.5977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-41183880799.631653</v>
      </c>
      <c r="L4426" s="444">
        <f t="shared" ca="1" si="187"/>
        <v>-9925315272711.2285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-9925315272711.2285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-41355480302.963455</v>
      </c>
      <c r="L4427" s="444">
        <f t="shared" ca="1" si="187"/>
        <v>-9966670753014.1914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-9966670753014.1914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-41527794804.2258</v>
      </c>
      <c r="L4428" s="444">
        <f t="shared" ca="1" si="187"/>
        <v>-10008198547818.418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-10008198547818.418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-41700827282.576744</v>
      </c>
      <c r="L4429" s="444">
        <f t="shared" ca="1" si="187"/>
        <v>-10049899375100.994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-10049899375100.994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-41874580729.587479</v>
      </c>
      <c r="L4430" s="444">
        <f t="shared" ca="1" si="187"/>
        <v>-10091773955830.582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-10091773955830.582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-42049058149.29409</v>
      </c>
      <c r="L4431" s="444">
        <f t="shared" ca="1" si="187"/>
        <v>-10133823013979.877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-10133823013979.877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-42224262558.249489</v>
      </c>
      <c r="L4432" s="444">
        <f t="shared" ca="1" si="187"/>
        <v>-10176047276538.127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-10176047276538.127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-42400196985.575531</v>
      </c>
      <c r="L4433" s="444">
        <f t="shared" ca="1" si="187"/>
        <v>-10218447473523.703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-10218447473523.703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-42576864473.015427</v>
      </c>
      <c r="L4434" s="444">
        <f t="shared" ca="1" si="187"/>
        <v>-10261024337996.719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-10261024337996.719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-42754268074.986328</v>
      </c>
      <c r="L4435" s="444">
        <f t="shared" ca="1" si="187"/>
        <v>-10303778606071.705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-10303778606071.705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-42932410858.632103</v>
      </c>
      <c r="L4436" s="444">
        <f t="shared" ca="1" si="187"/>
        <v>-10346711016930.338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-10346711016930.338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-43111295903.876404</v>
      </c>
      <c r="L4437" s="444">
        <f t="shared" ca="1" si="187"/>
        <v>-10389822312834.215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-10389822312834.215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-43290926303.475891</v>
      </c>
      <c r="L4438" s="444">
        <f t="shared" ca="1" si="187"/>
        <v>-10433113239137.691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-10433113239137.691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-43471305163.073715</v>
      </c>
      <c r="L4439" s="444">
        <f t="shared" ca="1" si="187"/>
        <v>-10476584544300.766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-10476584544300.766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-43652435601.253189</v>
      </c>
      <c r="L4440" s="444">
        <f t="shared" ca="1" si="187"/>
        <v>-10520236979902.02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-10520236979902.02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-43834320749.591751</v>
      </c>
      <c r="L4441" s="444">
        <f t="shared" ca="1" si="187"/>
        <v>-10564071300651.611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-10564071300651.611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-44016963752.71505</v>
      </c>
      <c r="L4442" s="444">
        <f t="shared" ca="1" si="187"/>
        <v>-10608088264404.326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-10608088264404.326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-44200367768.351357</v>
      </c>
      <c r="L4443" s="444">
        <f t="shared" ca="1" si="187"/>
        <v>-10652288632172.678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-10652288632172.678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-44384535967.386154</v>
      </c>
      <c r="L4444" s="444">
        <f t="shared" ca="1" si="187"/>
        <v>-10696673168140.064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-10696673168140.064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-44569471533.916931</v>
      </c>
      <c r="L4445" s="444">
        <f t="shared" ca="1" si="187"/>
        <v>-10741242639673.98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-10741242639673.98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-44755177665.30825</v>
      </c>
      <c r="L4446" s="444">
        <f t="shared" ca="1" si="187"/>
        <v>-10785997817339.289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-10785997817339.289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-44941657572.24704</v>
      </c>
      <c r="L4447" s="444">
        <f t="shared" ca="1" si="187"/>
        <v>-10830939474911.535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-10830939474911.535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-45128914478.798065</v>
      </c>
      <c r="L4448" s="444">
        <f t="shared" ca="1" si="187"/>
        <v>-10876068389390.334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-10876068389390.334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-45316951622.459724</v>
      </c>
      <c r="L4449" s="444">
        <f t="shared" ca="1" si="187"/>
        <v>-10921385341012.793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-10921385341012.793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-45505772254.219971</v>
      </c>
      <c r="L4450" s="444">
        <f t="shared" ca="1" si="187"/>
        <v>-10966891113267.014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-10966891113267.014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-45695379638.612556</v>
      </c>
      <c r="L4451" s="444">
        <f t="shared" ca="1" si="187"/>
        <v>-11012586492905.627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-11012586492905.627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-45885777053.773445</v>
      </c>
      <c r="L4452" s="444">
        <f t="shared" ca="1" si="187"/>
        <v>-11058472269959.4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-11058472269959.4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-46076967791.497498</v>
      </c>
      <c r="L4453" s="444">
        <f t="shared" ca="1" si="187"/>
        <v>-11104549237750.898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-11104549237750.898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-46268955157.29541</v>
      </c>
      <c r="L4454" s="444">
        <f t="shared" ca="1" si="187"/>
        <v>-11150818192908.193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-11150818192908.193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-46461742470.450806</v>
      </c>
      <c r="L4455" s="444">
        <f t="shared" ca="1" si="187"/>
        <v>-11197279935378.645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-11197279935378.645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-46655333064.077682</v>
      </c>
      <c r="L4456" s="444">
        <f t="shared" ca="1" si="187"/>
        <v>-11243935268442.723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-11243935268442.723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-46849730285.178009</v>
      </c>
      <c r="L4457" s="444">
        <f t="shared" ca="1" si="187"/>
        <v>-11290784998727.9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-11290784998727.9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-47044937494.699585</v>
      </c>
      <c r="L4458" s="444">
        <f t="shared" ca="1" si="187"/>
        <v>-11337829936222.6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-11337829936222.6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-47240958067.594162</v>
      </c>
      <c r="L4459" s="444">
        <f t="shared" ca="1" si="187"/>
        <v>-11385070894290.193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-11385070894290.193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-47437795392.875809</v>
      </c>
      <c r="L4460" s="444">
        <f t="shared" ca="1" si="187"/>
        <v>-11432508689683.068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-11432508689683.068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-47635452873.679451</v>
      </c>
      <c r="L4461" s="444">
        <f t="shared" ca="1" si="187"/>
        <v>-11480144142556.748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-11480144142556.748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-47833933927.319786</v>
      </c>
      <c r="L4462" s="444">
        <f t="shared" ca="1" si="187"/>
        <v>-11527978076484.068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-11527978076484.068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-48033241985.350281</v>
      </c>
      <c r="L4463" s="444">
        <f t="shared" ca="1" si="187"/>
        <v>-11576011318469.418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-11576011318469.418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-48233380493.622574</v>
      </c>
      <c r="L4464" s="444">
        <f t="shared" ca="1" si="187"/>
        <v>-11624244698963.041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-11624244698963.041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-48434352912.346001</v>
      </c>
      <c r="L4465" s="444">
        <f t="shared" ca="1" si="187"/>
        <v>-11672679051875.387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-11672679051875.387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-48636162716.147446</v>
      </c>
      <c r="L4466" s="444">
        <f t="shared" ca="1" si="187"/>
        <v>-11721315214591.533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-11721315214591.533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-48838813394.131386</v>
      </c>
      <c r="L4467" s="444">
        <f t="shared" ca="1" si="187"/>
        <v>-11770154027985.664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-11770154027985.664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-49042308449.940269</v>
      </c>
      <c r="L4468" s="444">
        <f t="shared" ca="1" si="187"/>
        <v>-11819196336435.604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-11819196336435.604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-49246651401.815018</v>
      </c>
      <c r="L4469" s="444">
        <f t="shared" ca="1" si="187"/>
        <v>-11868442987837.418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-11868442987837.418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-49451845782.655907</v>
      </c>
      <c r="L4470" s="444">
        <f t="shared" ca="1" si="187"/>
        <v>-11917894833620.074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-11917894833620.074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-49657895140.083641</v>
      </c>
      <c r="L4471" s="444">
        <f t="shared" ca="1" si="187"/>
        <v>-11967552728760.158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-11967552728760.158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-49864803036.500656</v>
      </c>
      <c r="L4472" s="444">
        <f t="shared" ca="1" si="187"/>
        <v>-12017417531796.658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-12017417531796.658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-50072573049.15274</v>
      </c>
      <c r="L4473" s="444">
        <f t="shared" ca="1" si="187"/>
        <v>-12067490104845.811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-12067490104845.811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-50281208770.19088</v>
      </c>
      <c r="L4474" s="444">
        <f t="shared" ca="1" si="187"/>
        <v>-12117771313616.002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-12117771313616.002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-50490713806.733337</v>
      </c>
      <c r="L4475" s="444">
        <f t="shared" ca="1" si="187"/>
        <v>-12168262027422.734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-12168262027422.734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-50701091780.928062</v>
      </c>
      <c r="L4476" s="444">
        <f t="shared" ca="1" si="187"/>
        <v>-12218963119203.662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-12218963119203.662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-50912346330.015259</v>
      </c>
      <c r="L4477" s="444">
        <f t="shared" ca="1" si="187"/>
        <v>-12269875465533.678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-12269875465533.678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-51124481106.39032</v>
      </c>
      <c r="L4478" s="444">
        <f t="shared" ca="1" si="187"/>
        <v>-12320999946640.068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-12320999946640.068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-51337499777.666954</v>
      </c>
      <c r="L4479" s="444">
        <f t="shared" ca="1" si="187"/>
        <v>-12372337446417.734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-12372337446417.734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-51551406026.740562</v>
      </c>
      <c r="L4480" s="444">
        <f t="shared" ca="1" si="187"/>
        <v>-12423888852444.475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-12423888852444.475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-51766203551.851974</v>
      </c>
      <c r="L4481" s="444">
        <f t="shared" ca="1" si="187"/>
        <v>-12475655055996.326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-12475655055996.326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-51981896066.65136</v>
      </c>
      <c r="L4482" s="444">
        <f t="shared" ca="1" si="187"/>
        <v>-12527636952062.977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-12527636952062.977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-52198487300.262405</v>
      </c>
      <c r="L4483" s="444">
        <f t="shared" ca="1" si="187"/>
        <v>-12579835439363.238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-12579835439363.238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-52415980997.346825</v>
      </c>
      <c r="L4484" s="444">
        <f t="shared" ca="1" si="187"/>
        <v>-12632251420360.586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-12632251420360.586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-52634380918.169106</v>
      </c>
      <c r="L4485" s="444">
        <f t="shared" ca="1" si="187"/>
        <v>-12684885801278.756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-12684885801278.756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-52853690838.661484</v>
      </c>
      <c r="L4486" s="444">
        <f t="shared" ca="1" si="187"/>
        <v>-12737739492117.418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-12737739492117.418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-53073914550.489243</v>
      </c>
      <c r="L4487" s="444">
        <f t="shared" ca="1" si="187"/>
        <v>-12790813406667.906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-12790813406667.906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-53295055861.116272</v>
      </c>
      <c r="L4488" s="444">
        <f t="shared" ca="1" si="187"/>
        <v>-12844108462529.023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-12844108462529.023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-53517118593.870934</v>
      </c>
      <c r="L4489" s="444">
        <f t="shared" ca="1" si="187"/>
        <v>-12897625581122.895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-12897625581122.895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-53740106588.012062</v>
      </c>
      <c r="L4490" s="444">
        <f t="shared" ca="1" si="187"/>
        <v>-12951365687710.906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-12951365687710.906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-53964023698.795441</v>
      </c>
      <c r="L4491" s="444">
        <f t="shared" ca="1" si="187"/>
        <v>-13005329711409.701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-13005329711409.701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-54188873797.540421</v>
      </c>
      <c r="L4492" s="444">
        <f t="shared" ca="1" si="187"/>
        <v>-13059518585207.242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-13059518585207.242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-54414660771.696838</v>
      </c>
      <c r="L4493" s="444">
        <f t="shared" ca="1" si="187"/>
        <v>-13113933245978.939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-13113933245978.939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-54641388524.912247</v>
      </c>
      <c r="L4494" s="444">
        <f t="shared" ca="1" si="187"/>
        <v>-13168574634503.852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-13168574634503.852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-54869060977.09938</v>
      </c>
      <c r="L4495" s="444">
        <f t="shared" ca="1" si="187"/>
        <v>-13223443695480.951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-13223443695480.951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-55097682064.50396</v>
      </c>
      <c r="L4496" s="444">
        <f t="shared" ca="1" si="187"/>
        <v>-13278541377545.455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-13278541377545.455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-55327255739.772728</v>
      </c>
      <c r="L4497" s="444">
        <f t="shared" ca="1" si="187"/>
        <v>-13333868633285.229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-13333868633285.229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-55557785972.021782</v>
      </c>
      <c r="L4498" s="444">
        <f t="shared" ca="1" si="187"/>
        <v>-13389426419257.25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-13389426419257.25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-55789276746.905205</v>
      </c>
      <c r="L4499" s="444">
        <f t="shared" ca="1" si="187"/>
        <v>-13445215696004.154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-13445215696004.154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-56021732066.683975</v>
      </c>
      <c r="L4500" s="444">
        <f t="shared" ca="1" si="187"/>
        <v>-13501237428070.838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-13501237428070.838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-56255155950.295158</v>
      </c>
      <c r="L4501" s="444">
        <f t="shared" ca="1" si="187"/>
        <v>-13557492584021.133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-13557492584021.133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-56489552433.421387</v>
      </c>
      <c r="L4502" s="444">
        <f t="shared" ca="1" si="187"/>
        <v>-13613982136454.555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-13613982136454.555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-56724925568.560646</v>
      </c>
      <c r="L4503" s="444">
        <f t="shared" ca="1" si="187"/>
        <v>-13670707062023.115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-13670707062023.115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-56961279425.096313</v>
      </c>
      <c r="L4504" s="444">
        <f t="shared" ca="1" si="187"/>
        <v>-13727668341448.211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-13727668341448.211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-57198618089.367546</v>
      </c>
      <c r="L4505" s="444">
        <f t="shared" ca="1" si="187"/>
        <v>-13784866959537.578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-13784866959537.578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-57436945664.739906</v>
      </c>
      <c r="L4506" s="444">
        <f t="shared" ca="1" si="187"/>
        <v>-13842303905202.318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-13842303905202.318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-57676266271.676323</v>
      </c>
      <c r="L4507" s="444">
        <f t="shared" ca="1" si="187"/>
        <v>-13899980171473.994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-13899980171473.994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-57916584047.808296</v>
      </c>
      <c r="L4508" s="444">
        <f t="shared" ca="1" si="187"/>
        <v>-13957896755521.803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-13957896755521.803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-58157903148.007507</v>
      </c>
      <c r="L4509" s="444">
        <f t="shared" ca="1" si="187"/>
        <v>-14016054658669.811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-14016054658669.811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-58400227744.457542</v>
      </c>
      <c r="L4510" s="444">
        <f t="shared" ca="1" si="187"/>
        <v>-14074454886414.268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-14074454886414.268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-58643562026.72612</v>
      </c>
      <c r="L4511" s="444">
        <f t="shared" ca="1" si="187"/>
        <v>-14133098448440.994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-14133098448440.994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-58887910201.837471</v>
      </c>
      <c r="L4512" s="444">
        <f t="shared" ca="1" si="187"/>
        <v>-14191986358642.832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-14191986358642.832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-59133276494.345131</v>
      </c>
      <c r="L4513" s="444">
        <f t="shared" ca="1" si="187"/>
        <v>-14251119635137.178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-14251119635137.178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-59379665146.4049</v>
      </c>
      <c r="L4514" s="444">
        <f t="shared" ca="1" si="187"/>
        <v>-14310499300283.582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-14310499300283.582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-59627080417.848267</v>
      </c>
      <c r="L4515" s="444">
        <f t="shared" ca="1" si="187"/>
        <v>-14370126380701.43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-14370126380701.43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-59875526586.255959</v>
      </c>
      <c r="L4516" s="444">
        <f t="shared" ca="1" si="187"/>
        <v>-14430001907287.686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-14430001907287.686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-60125007947.032021</v>
      </c>
      <c r="L4517" s="444">
        <f t="shared" ca="1" si="187"/>
        <v>-14490126915234.717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-14490126915234.717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-60375528813.477989</v>
      </c>
      <c r="L4518" s="444">
        <f t="shared" ca="1" si="187"/>
        <v>-14550502444048.195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-14550502444048.195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-60627093516.867477</v>
      </c>
      <c r="L4519" s="444">
        <f t="shared" ca="1" si="187"/>
        <v>-14611129537565.063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-14611129537565.063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-60879706406.521095</v>
      </c>
      <c r="L4520" s="444">
        <f t="shared" ca="1" si="187"/>
        <v>-14672009243971.584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-14672009243971.584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-61133371849.881599</v>
      </c>
      <c r="L4521" s="444">
        <f t="shared" ca="1" si="187"/>
        <v>-14733142615821.465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-14733142615821.465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-61388094232.589439</v>
      </c>
      <c r="L4522" s="444">
        <f t="shared" ca="1" si="187"/>
        <v>-14794530710054.055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-14794530710054.055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-61643877958.558556</v>
      </c>
      <c r="L4523" s="444">
        <f t="shared" ca="1" si="187"/>
        <v>-14856174588012.613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-14856174588012.613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-61900727450.052544</v>
      </c>
      <c r="L4524" s="444">
        <f t="shared" ca="1" si="187"/>
        <v>-14918075315462.666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-14918075315462.666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-62158647147.761116</v>
      </c>
      <c r="L4525" s="444">
        <f t="shared" ca="1" si="187"/>
        <v>-14980233962610.428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-14980233962610.428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-62417641510.876778</v>
      </c>
      <c r="L4526" s="444">
        <f t="shared" ca="1" si="187"/>
        <v>-15042651604121.305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-15042651604121.305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-62677715017.172096</v>
      </c>
      <c r="L4527" s="444">
        <f t="shared" ca="1" si="187"/>
        <v>-15105329319138.477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-15105329319138.477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-62938872163.076996</v>
      </c>
      <c r="L4528" s="444">
        <f t="shared" ca="1" si="187"/>
        <v>-15168268191301.553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-15168268191301.553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-63201117463.756462</v>
      </c>
      <c r="L4529" s="444">
        <f t="shared" ca="1" si="187"/>
        <v>-15231469308765.309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-15231469308765.309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-63464455453.188782</v>
      </c>
      <c r="L4530" s="444">
        <f t="shared" ca="1" si="187"/>
        <v>-15294933764218.498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-15294933764218.498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-63728890684.243744</v>
      </c>
      <c r="L4531" s="444">
        <f t="shared" ca="1" si="187"/>
        <v>-15358662654902.742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-15358662654902.742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-63994427728.761414</v>
      </c>
      <c r="L4532" s="444">
        <f t="shared" ca="1" si="187"/>
        <v>-15422657082631.504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-15422657082631.504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-64261071177.631264</v>
      </c>
      <c r="L4533" s="444">
        <f t="shared" ca="1" si="187"/>
        <v>-15486918153809.135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-15486918153809.135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-64528825640.871384</v>
      </c>
      <c r="L4534" s="444">
        <f t="shared" ca="1" si="187"/>
        <v>-15551446979450.006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-15551446979450.006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-64797695747.708366</v>
      </c>
      <c r="L4535" s="444">
        <f t="shared" ca="1" si="187"/>
        <v>-15616244675197.715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-15616244675197.715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-65067686146.657143</v>
      </c>
      <c r="L4536" s="444">
        <f t="shared" ca="1" si="187"/>
        <v>-15681312361344.371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-15681312361344.371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-65338801505.60154</v>
      </c>
      <c r="L4537" s="444">
        <f t="shared" ca="1" si="187"/>
        <v>-15746651162849.973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-15746651162849.973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-65611046511.874886</v>
      </c>
      <c r="L4538" s="444">
        <f t="shared" ca="1" si="187"/>
        <v>-15812262209361.848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-15812262209361.848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-65884425872.341034</v>
      </c>
      <c r="L4539" s="444">
        <f t="shared" ca="1" si="187"/>
        <v>-15878146635234.189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-15878146635234.189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-66158944313.4758</v>
      </c>
      <c r="L4540" s="444">
        <f t="shared" ca="1" si="187"/>
        <v>-15944305579547.666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-15944305579547.666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-66434606581.448616</v>
      </c>
      <c r="L4541" s="444">
        <f t="shared" ca="1" si="187"/>
        <v>-16010740186129.115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-16010740186129.115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-66711417442.204643</v>
      </c>
      <c r="L4542" s="444">
        <f t="shared" ca="1" si="187"/>
        <v>-16077451603571.32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-16077451603571.32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-66989381681.547165</v>
      </c>
      <c r="L4543" s="444">
        <f t="shared" ca="1" si="187"/>
        <v>-16144440985252.867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-16144440985252.867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-67268504105.220276</v>
      </c>
      <c r="L4544" s="444">
        <f t="shared" ca="1" si="187"/>
        <v>-16211709489358.088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-16211709489358.088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-67548789538.992035</v>
      </c>
      <c r="L4545" s="444">
        <f t="shared" ca="1" si="187"/>
        <v>-16279258278897.08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-16279258278897.08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-67830242828.737839</v>
      </c>
      <c r="L4546" s="444">
        <f t="shared" ca="1" si="187"/>
        <v>-16347088521725.818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-16347088521725.818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-68112868840.524239</v>
      </c>
      <c r="L4547" s="444">
        <f t="shared" ca="1" si="187"/>
        <v>-16415201390566.342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-16415201390566.342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-68396672460.693092</v>
      </c>
      <c r="L4548" s="444">
        <f t="shared" ca="1" si="187"/>
        <v>-16483598063027.035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-16483598063027.035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-68681658595.945976</v>
      </c>
      <c r="L4549" s="444">
        <f t="shared" ca="1" si="187"/>
        <v>-16552279721622.98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-16552279721622.98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-68967832173.429077</v>
      </c>
      <c r="L4550" s="444">
        <f t="shared" ca="1" si="187"/>
        <v>-16621247553796.41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-16621247553796.41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-69255198140.818375</v>
      </c>
      <c r="L4551" s="444">
        <f t="shared" ca="1" si="187"/>
        <v>-16690502751937.229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-16690502751937.229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-69543761466.405121</v>
      </c>
      <c r="L4552" s="444">
        <f t="shared" ca="1" si="187"/>
        <v>-16760046513403.633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-16760046513403.633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-69833527139.181808</v>
      </c>
      <c r="L4553" s="444">
        <f t="shared" ca="1" si="187"/>
        <v>-16829880040542.814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-16829880040542.814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-70124500168.928391</v>
      </c>
      <c r="L4554" s="444">
        <f t="shared" ca="1" si="187"/>
        <v>-16900004540711.742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-16900004540711.742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-70416685586.29892</v>
      </c>
      <c r="L4555" s="444">
        <f t="shared" ca="1" si="187"/>
        <v>-16970421226298.041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-16970421226298.041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-70710088442.908508</v>
      </c>
      <c r="L4556" s="444">
        <f t="shared" ca="1" si="187"/>
        <v>-17041131314740.949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-17041131314740.949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-71004713811.420624</v>
      </c>
      <c r="L4557" s="444">
        <f t="shared" ca="1" si="187"/>
        <v>-17112136028552.369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-17112136028552.369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-71300566785.634872</v>
      </c>
      <c r="L4558" s="444">
        <f t="shared" ca="1" si="187"/>
        <v>-17183436595338.004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-17183436595338.004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-71597652480.575012</v>
      </c>
      <c r="L4559" s="444">
        <f t="shared" ca="1" si="187"/>
        <v>-17255034247818.578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-17255034247818.578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-71895976032.577408</v>
      </c>
      <c r="L4560" s="444">
        <f t="shared" ca="1" si="187"/>
        <v>-17326930223851.156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-17326930223851.156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-72195542599.379822</v>
      </c>
      <c r="L4561" s="444">
        <f t="shared" ca="1" si="187"/>
        <v>-17399125766450.535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-17399125766450.535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-72496357360.210556</v>
      </c>
      <c r="L4562" s="444">
        <f t="shared" ca="1" si="187"/>
        <v>-17471622123810.746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-17471622123810.746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-72798425515.878113</v>
      </c>
      <c r="L4563" s="444">
        <f t="shared" ca="1" si="187"/>
        <v>-17544420549326.625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-17544420549326.625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-73101752288.860931</v>
      </c>
      <c r="L4564" s="444">
        <f t="shared" ca="1" si="187"/>
        <v>-17617522301615.484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-17617522301615.484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-73406342923.397858</v>
      </c>
      <c r="L4565" s="444">
        <f t="shared" ca="1" si="187"/>
        <v>-17690928644538.883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-17690928644538.883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-73712202685.578674</v>
      </c>
      <c r="L4566" s="444">
        <f t="shared" ca="1" si="187"/>
        <v>-17764640847224.461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-17764640847224.461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-74019336863.435257</v>
      </c>
      <c r="L4567" s="444">
        <f t="shared" ca="1" si="187"/>
        <v>-17838660184087.895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-17838660184087.895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-74327750767.032898</v>
      </c>
      <c r="L4568" s="444">
        <f t="shared" ca="1" si="187"/>
        <v>-17912987934854.926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-17912987934854.926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-74637449728.562195</v>
      </c>
      <c r="L4569" s="444">
        <f t="shared" ca="1" si="187"/>
        <v>-17987625384583.488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-17987625384583.488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-74948439102.431198</v>
      </c>
      <c r="L4570" s="444">
        <f t="shared" ca="1" si="187"/>
        <v>-18062573823685.918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-18062573823685.918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-75260724265.357986</v>
      </c>
      <c r="L4571" s="444">
        <f t="shared" ca="1" si="187"/>
        <v>-18137834547951.277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-18137834547951.277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-75574310616.463654</v>
      </c>
      <c r="L4572" s="444">
        <f t="shared" ca="1" si="187"/>
        <v>-18213408858567.742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-18213408858567.742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-75889203577.365585</v>
      </c>
      <c r="L4573" s="444">
        <f t="shared" ca="1" si="187"/>
        <v>-18289298062145.109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-18289298062145.109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-76205408592.271286</v>
      </c>
      <c r="L4574" s="444">
        <f t="shared" ca="1" si="187"/>
        <v>-18365503470737.379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-18365503470737.379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-76522931128.072418</v>
      </c>
      <c r="L4575" s="444">
        <f t="shared" ca="1" si="187"/>
        <v>-18442026401865.453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-18442026401865.453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-76841776674.439392</v>
      </c>
      <c r="L4576" s="444">
        <f t="shared" ca="1" si="187"/>
        <v>-18518868178539.891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-18518868178539.891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-77161950743.916214</v>
      </c>
      <c r="L4577" s="444">
        <f t="shared" ca="1" si="187"/>
        <v>-18596030129283.809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-18596030129283.809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-77483458872.015869</v>
      </c>
      <c r="L4578" s="444">
        <f t="shared" ca="1" si="187"/>
        <v>-18673513588155.824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-18673513588155.824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-77806306617.315933</v>
      </c>
      <c r="L4579" s="444">
        <f t="shared" ca="1" si="187"/>
        <v>-18751319894773.141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-18751319894773.141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-78130499561.554749</v>
      </c>
      <c r="L4580" s="444">
        <f t="shared" ca="1" si="187"/>
        <v>-18829450394334.695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-18829450394334.695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-78456043309.72789</v>
      </c>
      <c r="L4581" s="444">
        <f t="shared" ca="1" si="187"/>
        <v>-18907906437644.422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-18907906437644.422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-78782943490.185089</v>
      </c>
      <c r="L4582" s="444">
        <f t="shared" ca="1" si="187"/>
        <v>-18986689381134.605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-18986689381134.605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-79111205754.727524</v>
      </c>
      <c r="L4583" s="444">
        <f t="shared" ca="1" si="187"/>
        <v>-19065800586889.332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-19065800586889.332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-79440835778.705551</v>
      </c>
      <c r="L4584" s="444">
        <f t="shared" ca="1" si="187"/>
        <v>-19145241422668.039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-19145241422668.039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-79771839261.116821</v>
      </c>
      <c r="L4585" s="444">
        <f t="shared" ca="1" si="187"/>
        <v>-19225013261929.156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-19225013261929.156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-80104221924.704819</v>
      </c>
      <c r="L4586" s="444">
        <f t="shared" ca="1" si="187"/>
        <v>-19305117483853.859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-19305117483853.859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-80437989516.057739</v>
      </c>
      <c r="L4587" s="444">
        <f t="shared" ca="1" si="187"/>
        <v>-19385555473369.918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-19385555473369.918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-80773147805.707993</v>
      </c>
      <c r="L4588" s="444">
        <f t="shared" ca="1" si="187"/>
        <v>-19466328621175.625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-19466328621175.625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-81109702588.231766</v>
      </c>
      <c r="L4589" s="444">
        <f t="shared" ca="1" si="187"/>
        <v>-19547438323763.855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-19547438323763.855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-81447659682.349396</v>
      </c>
      <c r="L4590" s="444">
        <f t="shared" ca="1" si="187"/>
        <v>-19628885983446.203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-19628885983446.203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-81787024931.025848</v>
      </c>
      <c r="L4591" s="444">
        <f t="shared" ca="1" si="187"/>
        <v>-19710673008377.23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-19710673008377.23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-82127804201.571793</v>
      </c>
      <c r="L4592" s="444">
        <f t="shared" ca="1" si="187"/>
        <v>-19792800812578.801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-19792800812578.801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-82470003385.744995</v>
      </c>
      <c r="L4593" s="444">
        <f t="shared" ca="1" si="187"/>
        <v>-19875270815964.547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-19875270815964.547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-82813628399.85228</v>
      </c>
      <c r="L4594" s="444">
        <f t="shared" ca="1" si="187"/>
        <v>-19958084444364.398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-19958084444364.398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-83158685184.851654</v>
      </c>
      <c r="L4595" s="444">
        <f t="shared" ca="1" si="187"/>
        <v>-20041243129549.25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-20041243129549.25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-83505179706.4552</v>
      </c>
      <c r="L4596" s="444">
        <f t="shared" ca="1" si="187"/>
        <v>-20124748309255.707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-20124748309255.707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-83853117955.232117</v>
      </c>
      <c r="L4597" s="444">
        <f t="shared" ca="1" si="187"/>
        <v>-20208601427210.938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-20208601427210.938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-84202505946.712234</v>
      </c>
      <c r="L4598" s="444">
        <f t="shared" ref="L4598:L4852" ca="1" si="192">I4598-J4598+K4598</f>
        <v>-20292803933157.648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-20292803933157.648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-84553349721.490204</v>
      </c>
      <c r="L4599" s="444">
        <f t="shared" ca="1" si="192"/>
        <v>-20377357282879.137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-20377357282879.137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-84905655345.329742</v>
      </c>
      <c r="L4600" s="444">
        <f t="shared" ca="1" si="192"/>
        <v>-20462262938224.465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-20462262938224.465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-85259428909.2686</v>
      </c>
      <c r="L4601" s="444">
        <f t="shared" ca="1" si="192"/>
        <v>-20547522367133.734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-20547522367133.734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-85614676529.723892</v>
      </c>
      <c r="L4602" s="444">
        <f t="shared" ca="1" si="192"/>
        <v>-20633137043663.457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-20633137043663.457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-85971404348.597733</v>
      </c>
      <c r="L4603" s="444">
        <f t="shared" ca="1" si="192"/>
        <v>-20719108448012.055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-20719108448012.055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-86329618533.38356</v>
      </c>
      <c r="L4604" s="444">
        <f t="shared" ca="1" si="192"/>
        <v>-20805438066545.438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-20805438066545.438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-86689325277.272659</v>
      </c>
      <c r="L4605" s="444">
        <f t="shared" ca="1" si="192"/>
        <v>-20892127391822.711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-20892127391822.711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-87050530799.261292</v>
      </c>
      <c r="L4606" s="444">
        <f t="shared" ca="1" si="192"/>
        <v>-20979177922621.973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-20979177922621.973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-87413241344.258224</v>
      </c>
      <c r="L4607" s="444">
        <f t="shared" ca="1" si="192"/>
        <v>-21066591163966.23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-21066591163966.23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-87777463183.192627</v>
      </c>
      <c r="L4608" s="444">
        <f t="shared" ca="1" si="192"/>
        <v>-21154368627149.422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-21154368627149.422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-88143202613.122589</v>
      </c>
      <c r="L4609" s="444">
        <f t="shared" ca="1" si="192"/>
        <v>-21242511829762.543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-21242511829762.543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-88510465957.343933</v>
      </c>
      <c r="L4610" s="444">
        <f t="shared" ca="1" si="192"/>
        <v>-21331022295719.887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-21331022295719.887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-88879259565.499527</v>
      </c>
      <c r="L4611" s="444">
        <f t="shared" ca="1" si="192"/>
        <v>-21419901555285.387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-21419901555285.387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-89249589813.689117</v>
      </c>
      <c r="L4612" s="444">
        <f t="shared" ca="1" si="192"/>
        <v>-21509151145099.074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-21509151145099.074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-89621463104.579468</v>
      </c>
      <c r="L4613" s="444">
        <f t="shared" ca="1" si="192"/>
        <v>-21598772608203.652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-21598772608203.652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-89994885867.515213</v>
      </c>
      <c r="L4614" s="444">
        <f t="shared" ca="1" si="192"/>
        <v>-21688767494071.168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-21688767494071.168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-90369864558.629868</v>
      </c>
      <c r="L4615" s="444">
        <f t="shared" ca="1" si="192"/>
        <v>-21779137358629.797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-21779137358629.797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-90746405660.957489</v>
      </c>
      <c r="L4616" s="444">
        <f t="shared" ca="1" si="192"/>
        <v>-21869883764290.754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-21869883764290.754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-91124515684.5448</v>
      </c>
      <c r="L4617" s="444">
        <f t="shared" ca="1" si="192"/>
        <v>-21961008279975.297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-21961008279975.297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-91504201166.563736</v>
      </c>
      <c r="L4618" s="444">
        <f t="shared" ca="1" si="192"/>
        <v>-22052512481141.859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-22052512481141.859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-91885468671.424408</v>
      </c>
      <c r="L4619" s="444">
        <f t="shared" ca="1" si="192"/>
        <v>-22144397949813.285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-22144397949813.285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-92268324790.888687</v>
      </c>
      <c r="L4620" s="444">
        <f t="shared" ca="1" si="192"/>
        <v>-22236666274604.176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-22236666274604.176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-92652776144.184067</v>
      </c>
      <c r="L4621" s="444">
        <f t="shared" ca="1" si="192"/>
        <v>-22329319050748.359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-22329319050748.359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-93038829378.118164</v>
      </c>
      <c r="L4622" s="444">
        <f t="shared" ca="1" si="192"/>
        <v>-22422357880126.477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-22422357880126.477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-93426491167.193649</v>
      </c>
      <c r="L4623" s="444">
        <f t="shared" ca="1" si="192"/>
        <v>-22515784371293.672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-22515784371293.672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-93815768213.723633</v>
      </c>
      <c r="L4624" s="444">
        <f t="shared" ca="1" si="192"/>
        <v>-22609600139507.395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-22609600139507.395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-94206667247.947479</v>
      </c>
      <c r="L4625" s="444">
        <f t="shared" ca="1" si="192"/>
        <v>-22703806806755.344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-22703806806755.344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-94599195028.147263</v>
      </c>
      <c r="L4626" s="444">
        <f t="shared" ca="1" si="192"/>
        <v>-22798406001783.492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-22798406001783.492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-94993358340.764557</v>
      </c>
      <c r="L4627" s="444">
        <f t="shared" ca="1" si="192"/>
        <v>-22893399360124.258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-22893399360124.258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-95389164000.517746</v>
      </c>
      <c r="L4628" s="444">
        <f t="shared" ca="1" si="192"/>
        <v>-22988788524124.777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-22988788524124.777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-95786618850.519897</v>
      </c>
      <c r="L4629" s="444">
        <f t="shared" ca="1" si="192"/>
        <v>-23084575142975.297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-23084575142975.297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-96185729762.397064</v>
      </c>
      <c r="L4630" s="444">
        <f t="shared" ca="1" si="192"/>
        <v>-23180760872737.695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-23180760872737.695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-96586503636.407059</v>
      </c>
      <c r="L4631" s="444">
        <f t="shared" ca="1" si="192"/>
        <v>-23277347376374.102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-23277347376374.102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-96988947401.558762</v>
      </c>
      <c r="L4632" s="444">
        <f t="shared" ca="1" si="192"/>
        <v>-23374336323775.66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-23374336323775.66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-97393068015.731918</v>
      </c>
      <c r="L4633" s="444">
        <f t="shared" ca="1" si="192"/>
        <v>-23471729391791.391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-23471729391791.391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-97798872465.797455</v>
      </c>
      <c r="L4634" s="444">
        <f t="shared" ca="1" si="192"/>
        <v>-23569528264257.188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-23569528264257.188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-98206367767.738281</v>
      </c>
      <c r="L4635" s="444">
        <f t="shared" ca="1" si="192"/>
        <v>-23667734632024.926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-23667734632024.926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-98615560966.770523</v>
      </c>
      <c r="L4636" s="444">
        <f t="shared" ca="1" si="192"/>
        <v>-23766350192991.695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-23766350192991.695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-99026459137.465393</v>
      </c>
      <c r="L4637" s="444">
        <f t="shared" ca="1" si="192"/>
        <v>-23865376652129.16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-23865376652129.16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-99439069383.871506</v>
      </c>
      <c r="L4638" s="444">
        <f t="shared" ca="1" si="192"/>
        <v>-23964815721513.031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-23964815721513.031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-99853398839.637634</v>
      </c>
      <c r="L4639" s="444">
        <f t="shared" ca="1" si="192"/>
        <v>-24064669120352.668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-24064669120352.668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-100269454668.13611</v>
      </c>
      <c r="L4640" s="444">
        <f t="shared" ca="1" si="192"/>
        <v>-24164938575020.805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-24164938575020.805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-100687244062.58669</v>
      </c>
      <c r="L4641" s="444">
        <f t="shared" ca="1" si="192"/>
        <v>-24265625819083.391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-24265625819083.391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-101106774246.18079</v>
      </c>
      <c r="L4642" s="444">
        <f t="shared" ca="1" si="192"/>
        <v>-24366732593329.57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-24366732593329.57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-101528052472.20654</v>
      </c>
      <c r="L4643" s="444">
        <f t="shared" ca="1" si="192"/>
        <v>-24468260645801.777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-24468260645801.777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-101951086024.17407</v>
      </c>
      <c r="L4644" s="444">
        <f t="shared" ca="1" si="192"/>
        <v>-24570211731825.953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-24570211731825.953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-102375882215.94147</v>
      </c>
      <c r="L4645" s="444">
        <f t="shared" ca="1" si="192"/>
        <v>-24672587614041.895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-24672587614041.895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-102802448391.84123</v>
      </c>
      <c r="L4646" s="444">
        <f t="shared" ca="1" si="192"/>
        <v>-24775390062433.734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-24775390062433.734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-103230791926.80722</v>
      </c>
      <c r="L4647" s="444">
        <f t="shared" ca="1" si="192"/>
        <v>-24878620854360.543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-24878620854360.543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-103660920226.50226</v>
      </c>
      <c r="L4648" s="444">
        <f t="shared" ca="1" si="192"/>
        <v>-24982281774587.047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-24982281774587.047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-104092840727.44603</v>
      </c>
      <c r="L4649" s="444">
        <f t="shared" ca="1" si="192"/>
        <v>-25086374615314.492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-25086374615314.492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-104526560897.14372</v>
      </c>
      <c r="L4650" s="444">
        <f t="shared" ca="1" si="192"/>
        <v>-25190901176211.637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-25190901176211.637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-104962088234.21515</v>
      </c>
      <c r="L4651" s="444">
        <f t="shared" ca="1" si="192"/>
        <v>-25295863264445.852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-25295863264445.852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-105399430268.52438</v>
      </c>
      <c r="L4652" s="444">
        <f t="shared" ca="1" si="192"/>
        <v>-25401262694714.375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-25401262694714.375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-105838594561.30989</v>
      </c>
      <c r="L4653" s="444">
        <f t="shared" ca="1" si="192"/>
        <v>-25507101289275.684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-25507101289275.684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-106279588705.31535</v>
      </c>
      <c r="L4654" s="444">
        <f t="shared" ca="1" si="192"/>
        <v>-25613380877981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-25613380877981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-106722420324.92084</v>
      </c>
      <c r="L4655" s="444">
        <f t="shared" ca="1" si="192"/>
        <v>-25720103298305.922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-25720103298305.922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-107167097076.27467</v>
      </c>
      <c r="L4656" s="444">
        <f t="shared" ca="1" si="192"/>
        <v>-25827270395382.195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-25827270395382.195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-107613626647.42581</v>
      </c>
      <c r="L4657" s="444">
        <f t="shared" ca="1" si="192"/>
        <v>-25934884022029.621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-25934884022029.621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-108062016758.45676</v>
      </c>
      <c r="L4658" s="444">
        <f t="shared" ca="1" si="192"/>
        <v>-26042946038788.078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-26042946038788.078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-108512275161.61699</v>
      </c>
      <c r="L4659" s="444">
        <f t="shared" ca="1" si="192"/>
        <v>-26151458313949.695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-26151458313949.695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-108964409641.45706</v>
      </c>
      <c r="L4660" s="444">
        <f t="shared" ca="1" si="192"/>
        <v>-26260422723591.152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-26260422723591.152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-109418428014.96313</v>
      </c>
      <c r="L4661" s="444">
        <f t="shared" ca="1" si="192"/>
        <v>-26369841151606.117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-26369841151606.117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-109874338131.69215</v>
      </c>
      <c r="L4662" s="444">
        <f t="shared" ca="1" si="192"/>
        <v>-26479715489737.809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-26479715489737.809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-110332147873.90753</v>
      </c>
      <c r="L4663" s="444">
        <f t="shared" ca="1" si="192"/>
        <v>-26590047637611.715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-26590047637611.715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-110791865156.71547</v>
      </c>
      <c r="L4664" s="444">
        <f t="shared" ca="1" si="192"/>
        <v>-26700839502768.43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-26700839502768.43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-111253497928.20178</v>
      </c>
      <c r="L4665" s="444">
        <f t="shared" ca="1" si="192"/>
        <v>-26812093000696.633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-26812093000696.633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-111717054169.56931</v>
      </c>
      <c r="L4666" s="444">
        <f t="shared" ca="1" si="192"/>
        <v>-26923810054866.203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-26923810054866.203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-112182541895.27585</v>
      </c>
      <c r="L4667" s="444">
        <f t="shared" ca="1" si="192"/>
        <v>-27035992596761.48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-27035992596761.48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-112649969153.17284</v>
      </c>
      <c r="L4668" s="444">
        <f t="shared" ca="1" si="192"/>
        <v>-27148642565914.652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-27148642565914.652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-113119344024.64438</v>
      </c>
      <c r="L4669" s="444">
        <f t="shared" ca="1" si="192"/>
        <v>-27261761909939.297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-27261761909939.297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-113590674624.74707</v>
      </c>
      <c r="L4670" s="444">
        <f t="shared" ca="1" si="192"/>
        <v>-27375352584564.043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-27375352584564.043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-114063969102.35017</v>
      </c>
      <c r="L4671" s="444">
        <f t="shared" ca="1" si="192"/>
        <v>-27489416553666.395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-27489416553666.395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-114539235640.27664</v>
      </c>
      <c r="L4672" s="444">
        <f t="shared" ca="1" si="192"/>
        <v>-27603955789306.672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-27603955789306.672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-115016482455.44447</v>
      </c>
      <c r="L4673" s="444">
        <f t="shared" ca="1" si="192"/>
        <v>-27718972271762.117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-27718972271762.117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-115495717799.00883</v>
      </c>
      <c r="L4674" s="444">
        <f t="shared" ca="1" si="192"/>
        <v>-27834467989561.125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-27834467989561.125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-115976949956.5047</v>
      </c>
      <c r="L4675" s="444">
        <f t="shared" ca="1" si="192"/>
        <v>-27950444939517.629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-27950444939517.629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-116460187247.99013</v>
      </c>
      <c r="L4676" s="444">
        <f t="shared" ca="1" si="192"/>
        <v>-28066905126765.617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-28066905126765.617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-116945438028.19006</v>
      </c>
      <c r="L4677" s="444">
        <f t="shared" ca="1" si="192"/>
        <v>-28183850564793.809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-28183850564793.809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-117432710686.64087</v>
      </c>
      <c r="L4678" s="444">
        <f t="shared" ca="1" si="192"/>
        <v>-28301283275480.449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-28301283275480.449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-117922013647.83519</v>
      </c>
      <c r="L4679" s="444">
        <f t="shared" ca="1" si="192"/>
        <v>-28419205289128.285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-28419205289128.285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-118413355371.36786</v>
      </c>
      <c r="L4680" s="444">
        <f t="shared" ca="1" si="192"/>
        <v>-28537618644499.652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-28537618644499.652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-118906744352.08188</v>
      </c>
      <c r="L4681" s="444">
        <f t="shared" ca="1" si="192"/>
        <v>-28656525388851.734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-28656525388851.734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-119402189120.21556</v>
      </c>
      <c r="L4682" s="444">
        <f t="shared" ca="1" si="192"/>
        <v>-28775927577971.949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-28775927577971.949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-119899698241.54979</v>
      </c>
      <c r="L4683" s="444">
        <f t="shared" ca="1" si="192"/>
        <v>-28895827276213.5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-28895827276213.5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-120399280317.55624</v>
      </c>
      <c r="L4684" s="444">
        <f t="shared" ca="1" si="192"/>
        <v>-29016226556531.055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-29016226556531.055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-120900943985.54608</v>
      </c>
      <c r="L4685" s="444">
        <f t="shared" ca="1" si="192"/>
        <v>-29137127500516.602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-29137127500516.602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-121404697918.81917</v>
      </c>
      <c r="L4686" s="444">
        <f t="shared" ca="1" si="192"/>
        <v>-29258532198435.422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-29258532198435.422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-121910550826.81425</v>
      </c>
      <c r="L4687" s="444">
        <f t="shared" ca="1" si="192"/>
        <v>-29380442749262.234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-29380442749262.234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-122418511455.25931</v>
      </c>
      <c r="L4688" s="444">
        <f t="shared" ca="1" si="192"/>
        <v>-29502861260717.492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-29502861260717.492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-122928588586.32289</v>
      </c>
      <c r="L4689" s="444">
        <f t="shared" ca="1" si="192"/>
        <v>-29625789849303.816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-29625789849303.816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-123440791038.7659</v>
      </c>
      <c r="L4690" s="444">
        <f t="shared" ca="1" si="192"/>
        <v>-29749230640342.582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-29749230640342.582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-123955127668.09409</v>
      </c>
      <c r="L4691" s="444">
        <f t="shared" ca="1" si="192"/>
        <v>-29873185768010.676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-29873185768010.676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-124471607366.71115</v>
      </c>
      <c r="L4692" s="444">
        <f t="shared" ca="1" si="192"/>
        <v>-29997657375377.387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-29997657375377.387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-124990239064.07245</v>
      </c>
      <c r="L4693" s="444">
        <f t="shared" ca="1" si="192"/>
        <v>-30122647614441.461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-30122647614441.461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-125511031726.83943</v>
      </c>
      <c r="L4694" s="444">
        <f t="shared" ca="1" si="192"/>
        <v>-30248158646168.301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-30248158646168.301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-126033994359.03459</v>
      </c>
      <c r="L4695" s="444">
        <f t="shared" ca="1" si="192"/>
        <v>-30374192640527.336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-30374192640527.336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-126559136002.19725</v>
      </c>
      <c r="L4696" s="444">
        <f t="shared" ca="1" si="192"/>
        <v>-30500751776529.531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-30500751776529.531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-127086465735.53972</v>
      </c>
      <c r="L4697" s="444">
        <f t="shared" ca="1" si="192"/>
        <v>-30627838242265.07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-30627838242265.07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-127615992676.10446</v>
      </c>
      <c r="L4698" s="444">
        <f t="shared" ca="1" si="192"/>
        <v>-30755454234941.176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-30755454234941.176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-128147725978.92157</v>
      </c>
      <c r="L4699" s="444">
        <f t="shared" ca="1" si="192"/>
        <v>-30883601960920.098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-30883601960920.098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-128681674837.16707</v>
      </c>
      <c r="L4700" s="444">
        <f t="shared" ca="1" si="192"/>
        <v>-31012283635757.266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-31012283635757.266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-129217848482.32195</v>
      </c>
      <c r="L4701" s="444">
        <f t="shared" ca="1" si="192"/>
        <v>-31141501484239.586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-31141501484239.586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-129756256184.3316</v>
      </c>
      <c r="L4702" s="444">
        <f t="shared" ca="1" si="192"/>
        <v>-31271257740423.918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-31271257740423.918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-130296907251.76631</v>
      </c>
      <c r="L4703" s="444">
        <f t="shared" ca="1" si="192"/>
        <v>-31401554647675.684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-31401554647675.684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-130839811031.98201</v>
      </c>
      <c r="L4704" s="444">
        <f t="shared" ca="1" si="192"/>
        <v>-31532394458707.664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-31532394458707.664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-131384976911.28194</v>
      </c>
      <c r="L4705" s="444">
        <f t="shared" ca="1" si="192"/>
        <v>-31663779435618.945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-31663779435618.945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-131932414315.07895</v>
      </c>
      <c r="L4706" s="444">
        <f t="shared" ca="1" si="192"/>
        <v>-31795711849934.023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-31795711849934.023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-132482132708.05843</v>
      </c>
      <c r="L4707" s="444">
        <f t="shared" ca="1" si="192"/>
        <v>-31928193982642.082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-31928193982642.082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-133034141594.342</v>
      </c>
      <c r="L4708" s="444">
        <f t="shared" ca="1" si="192"/>
        <v>-32061228124236.426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-32061228124236.426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-133588450517.65178</v>
      </c>
      <c r="L4709" s="444">
        <f t="shared" ca="1" si="192"/>
        <v>-32194816574754.078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-32194816574754.078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-134145069061.47533</v>
      </c>
      <c r="L4710" s="444">
        <f t="shared" ca="1" si="192"/>
        <v>-32328961643815.555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-32328961643815.555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-134704006849.23149</v>
      </c>
      <c r="L4711" s="444">
        <f t="shared" ca="1" si="192"/>
        <v>-32463665650664.785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-32463665650664.785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-135265273544.4366</v>
      </c>
      <c r="L4712" s="444">
        <f t="shared" ca="1" si="192"/>
        <v>-32598930924209.223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-32598930924209.223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-135828878850.87177</v>
      </c>
      <c r="L4713" s="444">
        <f t="shared" ca="1" si="192"/>
        <v>-32734759803060.094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-32734759803060.094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-136394832512.75041</v>
      </c>
      <c r="L4714" s="444">
        <f t="shared" ca="1" si="192"/>
        <v>-32871154635572.844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-32871154635572.844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-136963144314.88684</v>
      </c>
      <c r="L4715" s="444">
        <f t="shared" ca="1" si="192"/>
        <v>-33008117779887.73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-33008117779887.73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-137533824082.86557</v>
      </c>
      <c r="L4716" s="444">
        <f t="shared" ca="1" si="192"/>
        <v>-33145651603970.598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-33145651603970.598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-138106881683.21082</v>
      </c>
      <c r="L4717" s="444">
        <f t="shared" ca="1" si="192"/>
        <v>-33283758485653.809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-33283758485653.809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-138682327023.55756</v>
      </c>
      <c r="L4718" s="444">
        <f t="shared" ca="1" si="192"/>
        <v>-33422440812677.367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-33422440812677.367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-139260170052.82239</v>
      </c>
      <c r="L4719" s="444">
        <f t="shared" ca="1" si="192"/>
        <v>-33561700982730.191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-33561700982730.191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-139840420761.37579</v>
      </c>
      <c r="L4720" s="444">
        <f t="shared" ca="1" si="192"/>
        <v>-33701541403491.566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-33701541403491.566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-140423089181.21484</v>
      </c>
      <c r="L4721" s="444">
        <f t="shared" ca="1" si="192"/>
        <v>-33841964492672.781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-33841964492672.781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-141008185386.1366</v>
      </c>
      <c r="L4722" s="444">
        <f t="shared" ca="1" si="192"/>
        <v>-33982972678058.918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-33982972678058.918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-141595719491.91217</v>
      </c>
      <c r="L4723" s="444">
        <f t="shared" ca="1" si="192"/>
        <v>-34124568397550.832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-34124568397550.832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-142185701656.46179</v>
      </c>
      <c r="L4724" s="444">
        <f t="shared" ca="1" si="192"/>
        <v>-34266754099207.293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-34266754099207.293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-142778142080.0304</v>
      </c>
      <c r="L4725" s="444">
        <f t="shared" ca="1" si="192"/>
        <v>-34409532241287.324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-34409532241287.324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-143373051005.36386</v>
      </c>
      <c r="L4726" s="444">
        <f t="shared" ca="1" si="192"/>
        <v>-34552905292292.688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-34552905292292.688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-143970438717.88617</v>
      </c>
      <c r="L4727" s="444">
        <f t="shared" ca="1" si="192"/>
        <v>-34696875731010.574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-34696875731010.574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-144570315545.87738</v>
      </c>
      <c r="L4728" s="444">
        <f t="shared" ca="1" si="192"/>
        <v>-34841446046556.453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-34841446046556.453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-145172691860.65189</v>
      </c>
      <c r="L4729" s="444">
        <f t="shared" ca="1" si="192"/>
        <v>-34986618738417.105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-34986618738417.105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-145777578076.73795</v>
      </c>
      <c r="L4730" s="444">
        <f t="shared" ca="1" si="192"/>
        <v>-35132396316493.844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-35132396316493.844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-146384984652.05768</v>
      </c>
      <c r="L4731" s="444">
        <f t="shared" ca="1" si="192"/>
        <v>-35278781301145.898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-35278781301145.898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-146994922088.10791</v>
      </c>
      <c r="L4732" s="444">
        <f t="shared" ca="1" si="192"/>
        <v>-35425776223234.008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-35425776223234.008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-147607400930.14169</v>
      </c>
      <c r="L4733" s="444">
        <f t="shared" ca="1" si="192"/>
        <v>-35573383624164.148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-35573383624164.148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-148222431767.35062</v>
      </c>
      <c r="L4734" s="444">
        <f t="shared" ca="1" si="192"/>
        <v>-35721606055931.5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-35721606055931.5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-148840025233.04791</v>
      </c>
      <c r="L4735" s="444">
        <f t="shared" ca="1" si="192"/>
        <v>-35870446081164.547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-35870446081164.547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-149460192004.85226</v>
      </c>
      <c r="L4736" s="444">
        <f t="shared" ca="1" si="192"/>
        <v>-36019906273169.398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-36019906273169.398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-150082942804.8725</v>
      </c>
      <c r="L4737" s="444">
        <f t="shared" ca="1" si="192"/>
        <v>-36169989215974.273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-36169989215974.273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-150708288399.89279</v>
      </c>
      <c r="L4738" s="444">
        <f t="shared" ca="1" si="192"/>
        <v>-36320697504374.164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-36320697504374.164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-151336239601.55902</v>
      </c>
      <c r="L4739" s="444">
        <f t="shared" ca="1" si="192"/>
        <v>-36472033743975.727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-36472033743975.727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-151966807266.56552</v>
      </c>
      <c r="L4740" s="444">
        <f t="shared" ca="1" si="192"/>
        <v>-36624000551242.289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-36624000551242.289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-152600002296.84286</v>
      </c>
      <c r="L4741" s="444">
        <f t="shared" ca="1" si="192"/>
        <v>-36776600553539.133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-36776600553539.133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-153235835639.7464</v>
      </c>
      <c r="L4742" s="444">
        <f t="shared" ca="1" si="192"/>
        <v>-36929836389178.883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-36929836389178.883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-153874318288.24533</v>
      </c>
      <c r="L4743" s="444">
        <f t="shared" ca="1" si="192"/>
        <v>-37083710707467.125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-37083710707467.125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-154515461281.11301</v>
      </c>
      <c r="L4744" s="444">
        <f t="shared" ca="1" si="192"/>
        <v>-37238226168748.234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-37238226168748.234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-155159275703.11765</v>
      </c>
      <c r="L4745" s="444">
        <f t="shared" ca="1" si="192"/>
        <v>-37393385444451.352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-37393385444451.352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-155805772685.21396</v>
      </c>
      <c r="L4746" s="444">
        <f t="shared" ca="1" si="192"/>
        <v>-37549191217136.563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-37549191217136.563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-156454963404.73569</v>
      </c>
      <c r="L4747" s="444">
        <f t="shared" ca="1" si="192"/>
        <v>-37705646180541.297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-37705646180541.297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-157106859085.58875</v>
      </c>
      <c r="L4748" s="444">
        <f t="shared" ca="1" si="192"/>
        <v>-37862753039626.883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-37862753039626.883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-157761470998.44534</v>
      </c>
      <c r="L4749" s="444">
        <f t="shared" ca="1" si="192"/>
        <v>-38020514510625.328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-38020514510625.328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-158418810460.93887</v>
      </c>
      <c r="L4750" s="444">
        <f t="shared" ca="1" si="192"/>
        <v>-38178933321086.266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-38178933321086.266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-159078888837.85944</v>
      </c>
      <c r="L4751" s="444">
        <f t="shared" ca="1" si="192"/>
        <v>-38338012209924.125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-38338012209924.125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-159741717541.35052</v>
      </c>
      <c r="L4752" s="444">
        <f t="shared" ca="1" si="192"/>
        <v>-38497753927465.477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-38497753927465.477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-160407308031.10614</v>
      </c>
      <c r="L4753" s="444">
        <f t="shared" ca="1" si="192"/>
        <v>-38658161235496.586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-38658161235496.586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-161075671814.56909</v>
      </c>
      <c r="L4754" s="444">
        <f t="shared" ca="1" si="192"/>
        <v>-38819236907311.156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-38819236907311.156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-161746820447.12982</v>
      </c>
      <c r="L4755" s="444">
        <f t="shared" ca="1" si="192"/>
        <v>-38980983727758.289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-38980983727758.289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-162420765532.3262</v>
      </c>
      <c r="L4756" s="444">
        <f t="shared" ca="1" si="192"/>
        <v>-39143404493290.617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-39143404493290.617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-163097518722.04425</v>
      </c>
      <c r="L4757" s="444">
        <f t="shared" ca="1" si="192"/>
        <v>-39306502012012.664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-39306502012012.664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-163777091716.71942</v>
      </c>
      <c r="L4758" s="444">
        <f t="shared" ca="1" si="192"/>
        <v>-39470279103729.383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-39470279103729.383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-164459496265.53909</v>
      </c>
      <c r="L4759" s="444">
        <f t="shared" ca="1" si="192"/>
        <v>-39634738599994.922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-39634738599994.922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-165144744166.64551</v>
      </c>
      <c r="L4760" s="444">
        <f t="shared" ca="1" si="192"/>
        <v>-39799883344161.57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-39799883344161.57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-165832847267.33987</v>
      </c>
      <c r="L4761" s="444">
        <f t="shared" ca="1" si="192"/>
        <v>-39965716191428.914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-39965716191428.914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-166523817464.28714</v>
      </c>
      <c r="L4762" s="444">
        <f t="shared" ca="1" si="192"/>
        <v>-40132240008893.203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-40132240008893.203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-167217666703.72168</v>
      </c>
      <c r="L4763" s="444">
        <f t="shared" ca="1" si="192"/>
        <v>-40299457675596.922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-40299457675596.922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-167914406981.65384</v>
      </c>
      <c r="L4764" s="444">
        <f t="shared" ca="1" si="192"/>
        <v>-40467372082578.578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-40467372082578.578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-168614050344.07739</v>
      </c>
      <c r="L4765" s="444">
        <f t="shared" ca="1" si="192"/>
        <v>-40635986132922.656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-40635986132922.656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-169316608887.17773</v>
      </c>
      <c r="L4766" s="444">
        <f t="shared" ca="1" si="192"/>
        <v>-40805302741809.836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-40805302741809.836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-170022094757.54099</v>
      </c>
      <c r="L4767" s="444">
        <f t="shared" ca="1" si="192"/>
        <v>-40975324836567.375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-40975324836567.375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-170730520152.36407</v>
      </c>
      <c r="L4768" s="444">
        <f t="shared" ca="1" si="192"/>
        <v>-41146055356719.742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-41146055356719.742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-171441897319.66559</v>
      </c>
      <c r="L4769" s="444">
        <f t="shared" ca="1" si="192"/>
        <v>-41317497254039.406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-41317497254039.406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-172156238558.49753</v>
      </c>
      <c r="L4770" s="444">
        <f t="shared" ca="1" si="192"/>
        <v>-41489653492597.906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-41489653492597.906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-172873556219.15793</v>
      </c>
      <c r="L4771" s="444">
        <f t="shared" ca="1" si="192"/>
        <v>-41662527048817.063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-41662527048817.063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-173593862703.40442</v>
      </c>
      <c r="L4772" s="444">
        <f t="shared" ca="1" si="192"/>
        <v>-41836120911520.469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-41836120911520.469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-174317170464.66861</v>
      </c>
      <c r="L4773" s="444">
        <f t="shared" ca="1" si="192"/>
        <v>-42010438081985.141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-42010438081985.141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-175043492008.27142</v>
      </c>
      <c r="L4774" s="444">
        <f t="shared" ca="1" si="192"/>
        <v>-42185481573993.414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-42185481573993.414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-175772839891.63922</v>
      </c>
      <c r="L4775" s="444">
        <f t="shared" ca="1" si="192"/>
        <v>-42361254413885.055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-42361254413885.055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-176505226724.52106</v>
      </c>
      <c r="L4776" s="444">
        <f t="shared" ca="1" si="192"/>
        <v>-42537759640609.578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-42537759640609.578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-177240665169.20657</v>
      </c>
      <c r="L4777" s="444">
        <f t="shared" ca="1" si="192"/>
        <v>-42715000305778.781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-42715000305778.781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-177979167940.74493</v>
      </c>
      <c r="L4778" s="444">
        <f t="shared" ca="1" si="192"/>
        <v>-42892979473719.523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-42892979473719.523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-178720747807.16467</v>
      </c>
      <c r="L4779" s="444">
        <f t="shared" ca="1" si="192"/>
        <v>-43071700221526.688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-43071700221526.688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-179465417589.69452</v>
      </c>
      <c r="L4780" s="444">
        <f t="shared" ca="1" si="192"/>
        <v>-43251165639116.383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-43251165639116.383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-180213190162.98492</v>
      </c>
      <c r="L4781" s="444">
        <f t="shared" ca="1" si="192"/>
        <v>-43431378829279.367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-43431378829279.367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-180964078455.33069</v>
      </c>
      <c r="L4782" s="444">
        <f t="shared" ca="1" si="192"/>
        <v>-43612342907734.695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-43612342907734.695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-181718095448.89456</v>
      </c>
      <c r="L4783" s="444">
        <f t="shared" ca="1" si="192"/>
        <v>-43794061003183.594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-43794061003183.594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-182475254179.93164</v>
      </c>
      <c r="L4784" s="444">
        <f t="shared" ca="1" si="192"/>
        <v>-43976536257363.523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-43976536257363.523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-183235567739.01468</v>
      </c>
      <c r="L4785" s="444">
        <f t="shared" ca="1" si="192"/>
        <v>-44159771825102.539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-44159771825102.539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-183999049271.26059</v>
      </c>
      <c r="L4786" s="444">
        <f t="shared" ca="1" si="192"/>
        <v>-44343770874373.797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-44343770874373.797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-184765711976.5575</v>
      </c>
      <c r="L4787" s="444">
        <f t="shared" ca="1" si="192"/>
        <v>-44528536586350.352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-44528536586350.352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-185535569109.79312</v>
      </c>
      <c r="L4788" s="444">
        <f t="shared" ca="1" si="192"/>
        <v>-44714072155460.148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-44714072155460.148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-186308633981.08395</v>
      </c>
      <c r="L4789" s="444">
        <f t="shared" ca="1" si="192"/>
        <v>-44900380789441.234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-44900380789441.234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-187084919956.00513</v>
      </c>
      <c r="L4790" s="444">
        <f t="shared" ca="1" si="192"/>
        <v>-45087465709397.242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-45087465709397.242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-187864440455.82184</v>
      </c>
      <c r="L4791" s="444">
        <f t="shared" ca="1" si="192"/>
        <v>-45275330149853.063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-45275330149853.063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-188647208957.7211</v>
      </c>
      <c r="L4792" s="444">
        <f t="shared" ca="1" si="192"/>
        <v>-45463977358810.781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-45463977358810.781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-189433238995.04492</v>
      </c>
      <c r="L4793" s="444">
        <f t="shared" ca="1" si="192"/>
        <v>-45653410597805.828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-45653410597805.828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-190222544157.52429</v>
      </c>
      <c r="L4794" s="444">
        <f t="shared" ca="1" si="192"/>
        <v>-45843633141963.352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-45843633141963.352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-191015138091.51398</v>
      </c>
      <c r="L4795" s="444">
        <f t="shared" ca="1" si="192"/>
        <v>-46034648280054.867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-46034648280054.867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-191811034500.22861</v>
      </c>
      <c r="L4796" s="444">
        <f t="shared" ca="1" si="192"/>
        <v>-46226459314555.094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-46226459314555.094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-192610247143.97955</v>
      </c>
      <c r="L4797" s="444">
        <f t="shared" ca="1" si="192"/>
        <v>-46419069561699.07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-46419069561699.07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-193412789840.41278</v>
      </c>
      <c r="L4798" s="444">
        <f t="shared" ca="1" si="192"/>
        <v>-46612482351539.484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-46612482351539.484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-194218676464.74786</v>
      </c>
      <c r="L4799" s="444">
        <f t="shared" ca="1" si="192"/>
        <v>-46806701028004.234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-46806701028004.234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-195027920950.01764</v>
      </c>
      <c r="L4800" s="444">
        <f t="shared" ca="1" si="192"/>
        <v>-47001728948954.25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-47001728948954.25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-195840537287.30939</v>
      </c>
      <c r="L4801" s="444">
        <f t="shared" ca="1" si="192"/>
        <v>-47197569486241.563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-47197569486241.563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-196656539526.0065</v>
      </c>
      <c r="L4802" s="444">
        <f t="shared" ca="1" si="192"/>
        <v>-47394226025767.57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-47394226025767.57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-197475941774.03156</v>
      </c>
      <c r="L4803" s="444">
        <f t="shared" ca="1" si="192"/>
        <v>-47591701967541.602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-47591701967541.602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-198298758198.09</v>
      </c>
      <c r="L4804" s="444">
        <f t="shared" ca="1" si="192"/>
        <v>-47790000725739.695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-47790000725739.695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-199125003023.91541</v>
      </c>
      <c r="L4805" s="444">
        <f t="shared" ca="1" si="192"/>
        <v>-47989125728763.609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-47989125728763.609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-199954690536.51505</v>
      </c>
      <c r="L4806" s="444">
        <f t="shared" ca="1" si="192"/>
        <v>-48189080419300.125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-48189080419300.125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-200787835080.41718</v>
      </c>
      <c r="L4807" s="444">
        <f t="shared" ca="1" si="192"/>
        <v>-48389868254380.539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-48389868254380.539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-201624451059.91891</v>
      </c>
      <c r="L4808" s="444">
        <f t="shared" ca="1" si="192"/>
        <v>-48591492705440.461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-48591492705440.461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-202464552939.33527</v>
      </c>
      <c r="L4809" s="444">
        <f t="shared" ca="1" si="192"/>
        <v>-48793957258379.797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-48793957258379.797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-203308155243.24915</v>
      </c>
      <c r="L4810" s="444">
        <f t="shared" ca="1" si="192"/>
        <v>-48997265413623.047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-48997265413623.047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-204155272556.7627</v>
      </c>
      <c r="L4811" s="444">
        <f t="shared" ca="1" si="192"/>
        <v>-49201420686179.813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-49201420686179.813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-205005919525.74921</v>
      </c>
      <c r="L4812" s="444">
        <f t="shared" ca="1" si="192"/>
        <v>-49406426605705.563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-49406426605705.563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-205860110857.10651</v>
      </c>
      <c r="L4813" s="444">
        <f t="shared" ca="1" si="192"/>
        <v>-49612286716562.672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-49612286716562.672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-206717861319.01114</v>
      </c>
      <c r="L4814" s="444">
        <f t="shared" ca="1" si="192"/>
        <v>-49819004577881.68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-49819004577881.68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-207579185741.17368</v>
      </c>
      <c r="L4815" s="444">
        <f t="shared" ca="1" si="192"/>
        <v>-50026583763622.852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-50026583763622.852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-208444099015.09521</v>
      </c>
      <c r="L4816" s="444">
        <f t="shared" ca="1" si="192"/>
        <v>-50235027862637.945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-50235027862637.945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-209312616094.32477</v>
      </c>
      <c r="L4817" s="444">
        <f t="shared" ca="1" si="192"/>
        <v>-50444340478732.273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-50444340478732.273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-210184751994.7178</v>
      </c>
      <c r="L4818" s="444">
        <f t="shared" ca="1" si="192"/>
        <v>-50654525230726.992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-50654525230726.992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-211060521794.6958</v>
      </c>
      <c r="L4819" s="444">
        <f t="shared" ca="1" si="192"/>
        <v>-50865585752521.688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-50865585752521.688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-211939940635.50702</v>
      </c>
      <c r="L4820" s="444">
        <f t="shared" ca="1" si="192"/>
        <v>-51077525693157.195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-51077525693157.195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-212823023721.48831</v>
      </c>
      <c r="L4821" s="444">
        <f t="shared" ca="1" si="192"/>
        <v>-51290348716878.688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-51290348716878.688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-213709786320.32785</v>
      </c>
      <c r="L4822" s="444">
        <f t="shared" ca="1" si="192"/>
        <v>-51504058503199.016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-51504058503199.016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-214600243763.32922</v>
      </c>
      <c r="L4823" s="444">
        <f t="shared" ca="1" si="192"/>
        <v>-51718658746962.344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-51718658746962.344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-215494411445.67642</v>
      </c>
      <c r="L4824" s="444">
        <f t="shared" ca="1" si="192"/>
        <v>-51934153158408.023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-51934153158408.023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-216392304826.7001</v>
      </c>
      <c r="L4825" s="444">
        <f t="shared" ca="1" si="192"/>
        <v>-52150545463234.727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-52150545463234.727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-217293939430.14468</v>
      </c>
      <c r="L4826" s="444">
        <f t="shared" ca="1" si="192"/>
        <v>-52367839402664.875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-52367839402664.875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-218199330844.43698</v>
      </c>
      <c r="L4827" s="444">
        <f t="shared" ca="1" si="192"/>
        <v>-52586038733509.313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-52586038733509.313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-219108494722.95547</v>
      </c>
      <c r="L4828" s="444">
        <f t="shared" ca="1" si="192"/>
        <v>-52805147228232.266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-52805147228232.266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-220021446784.30112</v>
      </c>
      <c r="L4829" s="444">
        <f t="shared" ca="1" si="192"/>
        <v>-53025168675016.57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-53025168675016.57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-220938202812.56903</v>
      </c>
      <c r="L4830" s="444">
        <f t="shared" ca="1" si="192"/>
        <v>-53246106877829.141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-53246106877829.141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-221858778657.62143</v>
      </c>
      <c r="L4831" s="444">
        <f t="shared" ca="1" si="192"/>
        <v>-53467965656486.766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-53467965656486.766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-222783190235.36151</v>
      </c>
      <c r="L4832" s="444">
        <f t="shared" ca="1" si="192"/>
        <v>-53690748846722.125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-53690748846722.125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-223711453528.00885</v>
      </c>
      <c r="L4833" s="444">
        <f t="shared" ca="1" si="192"/>
        <v>-53914460300250.133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-53914460300250.133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-224643584584.37555</v>
      </c>
      <c r="L4834" s="444">
        <f t="shared" ca="1" si="192"/>
        <v>-54139103884834.508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-54139103884834.508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-225579599520.14377</v>
      </c>
      <c r="L4835" s="444">
        <f t="shared" ca="1" si="192"/>
        <v>-54364683484354.648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-54364683484354.648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-226519514518.14438</v>
      </c>
      <c r="L4836" s="444">
        <f t="shared" ca="1" si="192"/>
        <v>-54591202998872.789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-54591202998872.789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-227463345828.63663</v>
      </c>
      <c r="L4837" s="444">
        <f t="shared" ca="1" si="192"/>
        <v>-54818666344701.422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-54818666344701.422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-228411109769.58929</v>
      </c>
      <c r="L4838" s="444">
        <f t="shared" ca="1" si="192"/>
        <v>-55047077454471.008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-55047077454471.008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-229362822726.96255</v>
      </c>
      <c r="L4839" s="444">
        <f t="shared" ca="1" si="192"/>
        <v>-55276440277197.969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-55276440277197.969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-230318501154.99149</v>
      </c>
      <c r="L4840" s="444">
        <f t="shared" ca="1" si="192"/>
        <v>-55506758778352.961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-55506758778352.961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-231278161576.4707</v>
      </c>
      <c r="L4841" s="444">
        <f t="shared" ca="1" si="192"/>
        <v>-55738036939929.43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-55738036939929.43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-232241820583.03928</v>
      </c>
      <c r="L4842" s="444">
        <f t="shared" ca="1" si="192"/>
        <v>-55970278760512.469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-55970278760512.469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-233209494835.46863</v>
      </c>
      <c r="L4843" s="444">
        <f t="shared" ca="1" si="192"/>
        <v>-56203488255347.938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-56203488255347.938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-234181201063.94974</v>
      </c>
      <c r="L4844" s="444">
        <f t="shared" ca="1" si="192"/>
        <v>-56437669456411.891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-56437669456411.891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-235156956068.38287</v>
      </c>
      <c r="L4845" s="444">
        <f t="shared" ca="1" si="192"/>
        <v>-56672826412480.273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-56672826412480.273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-236136776718.66776</v>
      </c>
      <c r="L4846" s="444">
        <f t="shared" ca="1" si="192"/>
        <v>-56908963189198.938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-56908963189198.938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-237120679954.99561</v>
      </c>
      <c r="L4847" s="444">
        <f t="shared" ca="1" si="192"/>
        <v>-57146083869153.93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-57146083869153.93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-238108682788.14136</v>
      </c>
      <c r="L4848" s="444">
        <f t="shared" ca="1" si="192"/>
        <v>-57384192551942.07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-57384192551942.07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-239100802299.75864</v>
      </c>
      <c r="L4849" s="444">
        <f t="shared" ca="1" si="192"/>
        <v>-57623293354241.828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-57623293354241.828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-240097055642.67429</v>
      </c>
      <c r="L4850" s="444">
        <f t="shared" ca="1" si="192"/>
        <v>-57863390409884.5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-57863390409884.5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-241097460041.18542</v>
      </c>
      <c r="L4851" s="444">
        <f t="shared" ca="1" si="192"/>
        <v>-58104487869925.688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-58104487869925.688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-242102032791.35706</v>
      </c>
      <c r="L4852" s="444">
        <f t="shared" ca="1" si="192"/>
        <v>-58346589902717.047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-58346589902717.047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-243110791261.32101</v>
      </c>
      <c r="L4853" s="444">
        <f t="shared" ref="L4853:L5107" ca="1" si="197">I4853-J4853+K4853</f>
        <v>-58589700693978.367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-58589700693978.367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-244123752891.57654</v>
      </c>
      <c r="L4854" s="444">
        <f t="shared" ca="1" si="197"/>
        <v>-58833824446869.945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-58833824446869.945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-245140935195.29141</v>
      </c>
      <c r="L4855" s="444">
        <f t="shared" ca="1" si="197"/>
        <v>-59078965382065.234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-59078965382065.234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-246162355758.6051</v>
      </c>
      <c r="L4856" s="444">
        <f t="shared" ca="1" si="197"/>
        <v>-59325127737823.836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-59325127737823.836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-247188032240.93268</v>
      </c>
      <c r="L4857" s="444">
        <f t="shared" ca="1" si="197"/>
        <v>-59572315770064.766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-59572315770064.766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-248217982375.26987</v>
      </c>
      <c r="L4858" s="444">
        <f t="shared" ca="1" si="197"/>
        <v>-59820533752440.039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-59820533752440.039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-249252223968.50015</v>
      </c>
      <c r="L4859" s="444">
        <f t="shared" ca="1" si="197"/>
        <v>-60069785976408.539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-60069785976408.539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-250290774901.70224</v>
      </c>
      <c r="L4860" s="444">
        <f t="shared" ca="1" si="197"/>
        <v>-60320076751310.242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-60320076751310.242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-251333653130.45935</v>
      </c>
      <c r="L4861" s="444">
        <f t="shared" ca="1" si="197"/>
        <v>-60571410404440.703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-60571410404440.703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-252380876685.16959</v>
      </c>
      <c r="L4862" s="444">
        <f t="shared" ca="1" si="197"/>
        <v>-60823791281125.875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-60823791281125.875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-253432463671.35782</v>
      </c>
      <c r="L4863" s="444">
        <f t="shared" ca="1" si="197"/>
        <v>-61077223744797.234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-61077223744797.234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-254488432269.98846</v>
      </c>
      <c r="L4864" s="444">
        <f t="shared" ca="1" si="197"/>
        <v>-61331712177067.227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-61331712177067.227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-255548800737.78015</v>
      </c>
      <c r="L4865" s="444">
        <f t="shared" ca="1" si="197"/>
        <v>-61587260977805.008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-61587260977805.008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-256613587407.52087</v>
      </c>
      <c r="L4866" s="444">
        <f t="shared" ca="1" si="197"/>
        <v>-61843874565212.531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-61843874565212.531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-257682810688.38553</v>
      </c>
      <c r="L4867" s="444">
        <f t="shared" ca="1" si="197"/>
        <v>-62101557375900.914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-62101557375900.914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-258756489066.25385</v>
      </c>
      <c r="L4868" s="444">
        <f t="shared" ca="1" si="197"/>
        <v>-62360313864967.164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-62360313864967.164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-259834641104.02985</v>
      </c>
      <c r="L4869" s="444">
        <f t="shared" ca="1" si="197"/>
        <v>-62620148506071.195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-62620148506071.195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-260917285441.96332</v>
      </c>
      <c r="L4870" s="444">
        <f t="shared" ca="1" si="197"/>
        <v>-62881065791513.156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-62881065791513.156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-262004440797.97147</v>
      </c>
      <c r="L4871" s="444">
        <f t="shared" ca="1" si="197"/>
        <v>-63143070232311.125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-63143070232311.125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-263096125967.96304</v>
      </c>
      <c r="L4872" s="444">
        <f t="shared" ca="1" si="197"/>
        <v>-63406166358279.086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-63406166358279.086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-264192359826.16284</v>
      </c>
      <c r="L4873" s="444">
        <f t="shared" ca="1" si="197"/>
        <v>-63670358718105.25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-63670358718105.25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-265293161325.43854</v>
      </c>
      <c r="L4874" s="444">
        <f t="shared" ca="1" si="197"/>
        <v>-63935651879430.688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-63935651879430.688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-266398549497.62787</v>
      </c>
      <c r="L4875" s="444">
        <f t="shared" ca="1" si="197"/>
        <v>-64202050428928.313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-64202050428928.313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-267508543453.86801</v>
      </c>
      <c r="L4876" s="444">
        <f t="shared" ca="1" si="197"/>
        <v>-64469558972382.18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-64469558972382.18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-268623162384.92572</v>
      </c>
      <c r="L4877" s="444">
        <f t="shared" ca="1" si="197"/>
        <v>-64738182134767.102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-64738182134767.102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-269742425561.52957</v>
      </c>
      <c r="L4878" s="444">
        <f t="shared" ca="1" si="197"/>
        <v>-65007924560328.633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-65007924560328.633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-270866352334.70264</v>
      </c>
      <c r="L4879" s="444">
        <f t="shared" ca="1" si="197"/>
        <v>-65278790912663.336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-65278790912663.336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-271994962136.09723</v>
      </c>
      <c r="L4880" s="444">
        <f t="shared" ca="1" si="197"/>
        <v>-65550785874799.43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-65550785874799.43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-273128274478.33099</v>
      </c>
      <c r="L4881" s="444">
        <f t="shared" ca="1" si="197"/>
        <v>-65823914149277.758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-65823914149277.758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-274266308955.32401</v>
      </c>
      <c r="L4882" s="444">
        <f t="shared" ca="1" si="197"/>
        <v>-66098180458233.078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-66098180458233.078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-275409085242.63782</v>
      </c>
      <c r="L4883" s="444">
        <f t="shared" ca="1" si="197"/>
        <v>-66373589543475.719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-66373589543475.719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-276556623097.81549</v>
      </c>
      <c r="L4884" s="444">
        <f t="shared" ca="1" si="197"/>
        <v>-66650146166573.531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-66650146166573.531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-277708942360.72302</v>
      </c>
      <c r="L4885" s="444">
        <f t="shared" ca="1" si="197"/>
        <v>-66927855108934.258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-66927855108934.258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-278866062953.89276</v>
      </c>
      <c r="L4886" s="444">
        <f t="shared" ca="1" si="197"/>
        <v>-67206721171888.148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-67206721171888.148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-280028004882.86731</v>
      </c>
      <c r="L4887" s="444">
        <f t="shared" ca="1" si="197"/>
        <v>-67486749176771.016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-67486749176771.016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-281194788236.5459</v>
      </c>
      <c r="L4888" s="444">
        <f t="shared" ca="1" si="197"/>
        <v>-67767943965007.563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-67767943965007.563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-282366433187.53149</v>
      </c>
      <c r="L4889" s="444">
        <f t="shared" ca="1" si="197"/>
        <v>-68050310398195.094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-68050310398195.094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-283542959992.47955</v>
      </c>
      <c r="L4890" s="444">
        <f t="shared" ca="1" si="197"/>
        <v>-68333853358187.57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-68333853358187.57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-284724388992.44818</v>
      </c>
      <c r="L4891" s="444">
        <f t="shared" ca="1" si="197"/>
        <v>-68618577747180.016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-68618577747180.016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-285910740613.25006</v>
      </c>
      <c r="L4892" s="444">
        <f t="shared" ca="1" si="197"/>
        <v>-68904488487793.266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-68904488487793.266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-287102035365.8053</v>
      </c>
      <c r="L4893" s="444">
        <f t="shared" ca="1" si="197"/>
        <v>-69191590523159.07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-69191590523159.07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-288298293846.49609</v>
      </c>
      <c r="L4894" s="444">
        <f t="shared" ca="1" si="197"/>
        <v>-69479888817005.563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-69479888817005.563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-289499536737.52319</v>
      </c>
      <c r="L4895" s="444">
        <f t="shared" ca="1" si="197"/>
        <v>-69769388353743.086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-69769388353743.086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-290705784807.26288</v>
      </c>
      <c r="L4896" s="444">
        <f t="shared" ca="1" si="197"/>
        <v>-70060094138550.352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-70060094138550.352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-291917058910.62646</v>
      </c>
      <c r="L4897" s="444">
        <f t="shared" ca="1" si="197"/>
        <v>-70352011197460.977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-70352011197460.977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-293133379989.42072</v>
      </c>
      <c r="L4898" s="444">
        <f t="shared" ca="1" si="197"/>
        <v>-70645144577450.391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-70645144577450.391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-294354769072.70996</v>
      </c>
      <c r="L4899" s="444">
        <f t="shared" ca="1" si="197"/>
        <v>-70939499346523.094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-70939499346523.094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-295581247277.17957</v>
      </c>
      <c r="L4900" s="444">
        <f t="shared" ca="1" si="197"/>
        <v>-71235080593800.266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-71235080593800.266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-296812835807.5011</v>
      </c>
      <c r="L4901" s="444">
        <f t="shared" ca="1" si="197"/>
        <v>-71531893429607.766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-71531893429607.766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-298049555956.69904</v>
      </c>
      <c r="L4902" s="444">
        <f t="shared" ca="1" si="197"/>
        <v>-71829942985564.469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-71829942985564.469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-299291429106.51862</v>
      </c>
      <c r="L4903" s="444">
        <f t="shared" ca="1" si="197"/>
        <v>-72129234414670.984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-72129234414670.984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-300538476727.79578</v>
      </c>
      <c r="L4904" s="444">
        <f t="shared" ca="1" si="197"/>
        <v>-72429772891398.781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-72429772891398.781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-301790720380.82825</v>
      </c>
      <c r="L4905" s="444">
        <f t="shared" ca="1" si="197"/>
        <v>-72731563611779.609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-72731563611779.609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-303048181715.74835</v>
      </c>
      <c r="L4906" s="444">
        <f t="shared" ca="1" si="197"/>
        <v>-73034611793495.359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-73034611793495.359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-304310882472.89734</v>
      </c>
      <c r="L4907" s="444">
        <f t="shared" ca="1" si="197"/>
        <v>-73338922675968.25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-73338922675968.25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-305578844483.20105</v>
      </c>
      <c r="L4908" s="444">
        <f t="shared" ca="1" si="197"/>
        <v>-73644501520451.453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-73644501520451.453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-306852089668.54773</v>
      </c>
      <c r="L4909" s="444">
        <f t="shared" ca="1" si="197"/>
        <v>-73951353610120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-73951353610120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-308130640042.16669</v>
      </c>
      <c r="L4910" s="444">
        <f t="shared" ca="1" si="197"/>
        <v>-74259484250162.172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-74259484250162.172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-309414517709.00903</v>
      </c>
      <c r="L4911" s="444">
        <f t="shared" ca="1" si="197"/>
        <v>-74568898767871.188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-74568898767871.188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-310703744866.12994</v>
      </c>
      <c r="L4912" s="444">
        <f t="shared" ca="1" si="197"/>
        <v>-74879602512737.313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-74879602512737.313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-311998343803.07214</v>
      </c>
      <c r="L4913" s="444">
        <f t="shared" ca="1" si="197"/>
        <v>-75191600856540.391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-75191600856540.391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-313298336902.25165</v>
      </c>
      <c r="L4914" s="444">
        <f t="shared" ca="1" si="197"/>
        <v>-75504899193442.641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-75504899193442.641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-314603746639.34436</v>
      </c>
      <c r="L4915" s="444">
        <f t="shared" ca="1" si="197"/>
        <v>-75819502940081.984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-75819502940081.984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-315914595583.67493</v>
      </c>
      <c r="L4916" s="444">
        <f t="shared" ca="1" si="197"/>
        <v>-76135417535665.656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-76135417535665.656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-317230906398.60687</v>
      </c>
      <c r="L4917" s="444">
        <f t="shared" ca="1" si="197"/>
        <v>-76452648442064.266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-76452648442064.266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-318552701841.93445</v>
      </c>
      <c r="L4918" s="444">
        <f t="shared" ca="1" si="197"/>
        <v>-76771201143906.203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-76771201143906.203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-319880004766.27582</v>
      </c>
      <c r="L4919" s="444">
        <f t="shared" ca="1" si="197"/>
        <v>-77091081148672.484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-77091081148672.484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-321212838119.46869</v>
      </c>
      <c r="L4920" s="444">
        <f t="shared" ca="1" si="197"/>
        <v>-77412293986791.953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-77412293986791.953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-322551224944.96649</v>
      </c>
      <c r="L4921" s="444">
        <f t="shared" ca="1" si="197"/>
        <v>-77734845211736.922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-77734845211736.922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-323895188382.23718</v>
      </c>
      <c r="L4922" s="444">
        <f t="shared" ca="1" si="197"/>
        <v>-78058740400119.156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-78058740400119.156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-325244751667.16315</v>
      </c>
      <c r="L4923" s="444">
        <f t="shared" ca="1" si="197"/>
        <v>-78383985151786.313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-78383985151786.313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-326599938132.44299</v>
      </c>
      <c r="L4924" s="444">
        <f t="shared" ca="1" si="197"/>
        <v>-78710585089918.75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-78710585089918.75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-327960771207.99481</v>
      </c>
      <c r="L4925" s="444">
        <f t="shared" ca="1" si="197"/>
        <v>-79038545861126.75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-79038545861126.75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-329327274421.36145</v>
      </c>
      <c r="L4926" s="444">
        <f t="shared" ca="1" si="197"/>
        <v>-79367873135548.109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-79367873135548.109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-330699471398.11713</v>
      </c>
      <c r="L4927" s="444">
        <f t="shared" ca="1" si="197"/>
        <v>-79698572606946.219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-79698572606946.219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-332077385862.27588</v>
      </c>
      <c r="L4928" s="444">
        <f t="shared" ca="1" si="197"/>
        <v>-80030649992808.5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-80030649992808.5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-333461041636.70209</v>
      </c>
      <c r="L4929" s="444">
        <f t="shared" ca="1" si="197"/>
        <v>-80364111034445.203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-80364111034445.203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-334850462643.52167</v>
      </c>
      <c r="L4930" s="444">
        <f t="shared" ca="1" si="197"/>
        <v>-80698961497088.719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-80698961497088.719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-336245672904.53632</v>
      </c>
      <c r="L4931" s="444">
        <f t="shared" ca="1" si="197"/>
        <v>-81035207169993.25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-81035207169993.25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-337646696541.63855</v>
      </c>
      <c r="L4932" s="444">
        <f t="shared" ca="1" si="197"/>
        <v>-81372853866534.891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-81372853866534.891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-339053557777.2287</v>
      </c>
      <c r="L4933" s="444">
        <f t="shared" ca="1" si="197"/>
        <v>-81711907424312.125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-81711907424312.125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-340466280934.63385</v>
      </c>
      <c r="L4934" s="444">
        <f t="shared" ca="1" si="197"/>
        <v>-82052373705246.766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-82052373705246.766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-341884890438.5282</v>
      </c>
      <c r="L4935" s="444">
        <f t="shared" ca="1" si="197"/>
        <v>-82394258595685.297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-82394258595685.297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-343309410815.35541</v>
      </c>
      <c r="L4936" s="444">
        <f t="shared" ca="1" si="197"/>
        <v>-82737568006500.656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-82737568006500.656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-344739866693.75275</v>
      </c>
      <c r="L4937" s="444">
        <f t="shared" ca="1" si="197"/>
        <v>-83082307873194.406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-83082307873194.406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-346176282804.97668</v>
      </c>
      <c r="L4938" s="444">
        <f t="shared" ca="1" si="197"/>
        <v>-83428484155999.391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-83428484155999.391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-347618683983.33081</v>
      </c>
      <c r="L4939" s="444">
        <f t="shared" ca="1" si="197"/>
        <v>-83776102839982.719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-83776102839982.719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-349067095166.59467</v>
      </c>
      <c r="L4940" s="444">
        <f t="shared" ca="1" si="197"/>
        <v>-84125169935149.313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-84125169935149.313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-350521541396.45544</v>
      </c>
      <c r="L4941" s="444">
        <f t="shared" ca="1" si="197"/>
        <v>-84475691476545.766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-84475691476545.766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-351982047818.94067</v>
      </c>
      <c r="L4942" s="444">
        <f t="shared" ca="1" si="197"/>
        <v>-84827673524364.703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-84827673524364.703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-353448639684.85291</v>
      </c>
      <c r="L4943" s="444">
        <f t="shared" ca="1" si="197"/>
        <v>-85181122164049.563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-85181122164049.563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-354921342350.20648</v>
      </c>
      <c r="L4944" s="444">
        <f t="shared" ca="1" si="197"/>
        <v>-85536043506399.766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-85536043506399.766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-356400181276.66571</v>
      </c>
      <c r="L4945" s="444">
        <f t="shared" ca="1" si="197"/>
        <v>-85892443687676.438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-85892443687676.438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-357885182031.98517</v>
      </c>
      <c r="L4946" s="444">
        <f t="shared" ca="1" si="197"/>
        <v>-86250328869708.422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-86250328869708.422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-359376370290.45178</v>
      </c>
      <c r="L4947" s="444">
        <f t="shared" ca="1" si="197"/>
        <v>-86609705239998.875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-86609705239998.875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-360873771833.32861</v>
      </c>
      <c r="L4948" s="444">
        <f t="shared" ca="1" si="197"/>
        <v>-86970579011832.203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-86970579011832.203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-362377412549.30084</v>
      </c>
      <c r="L4949" s="444">
        <f t="shared" ca="1" si="197"/>
        <v>-87332956424381.5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-87332956424381.5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-363887318434.92291</v>
      </c>
      <c r="L4950" s="444">
        <f t="shared" ca="1" si="197"/>
        <v>-87696843742816.422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-87696843742816.422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-365403515595.06842</v>
      </c>
      <c r="L4951" s="444">
        <f t="shared" ca="1" si="197"/>
        <v>-88062247258411.484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-88062247258411.484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-366926030243.38116</v>
      </c>
      <c r="L4952" s="444">
        <f t="shared" ca="1" si="197"/>
        <v>-88429173288654.859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-88429173288654.859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-368454888702.72858</v>
      </c>
      <c r="L4953" s="444">
        <f t="shared" ca="1" si="197"/>
        <v>-88797628177357.594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-88797628177357.594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-369990117405.65662</v>
      </c>
      <c r="L4954" s="444">
        <f t="shared" ca="1" si="197"/>
        <v>-89167618294763.25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-89167618294763.25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-371531742894.84686</v>
      </c>
      <c r="L4955" s="444">
        <f t="shared" ca="1" si="197"/>
        <v>-89539150037658.094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-89539150037658.094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-373079791823.57538</v>
      </c>
      <c r="L4956" s="444">
        <f t="shared" ca="1" si="197"/>
        <v>-89912229829481.672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-89912229829481.672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-374634290956.17365</v>
      </c>
      <c r="L4957" s="444">
        <f t="shared" ca="1" si="197"/>
        <v>-90286864120437.844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-90286864120437.844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-376195267168.49103</v>
      </c>
      <c r="L4958" s="444">
        <f t="shared" ca="1" si="197"/>
        <v>-90663059387606.328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-90663059387606.328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-377762747448.35968</v>
      </c>
      <c r="L4959" s="444">
        <f t="shared" ca="1" si="197"/>
        <v>-91040822135054.688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-91040822135054.688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-379336758896.06122</v>
      </c>
      <c r="L4960" s="444">
        <f t="shared" ca="1" si="197"/>
        <v>-91420158893950.75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-91420158893950.75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-380917328724.7948</v>
      </c>
      <c r="L4961" s="444">
        <f t="shared" ca="1" si="197"/>
        <v>-91801076222675.547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-91801076222675.547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-382504484261.14813</v>
      </c>
      <c r="L4962" s="444">
        <f t="shared" ca="1" si="197"/>
        <v>-92183580706936.688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-92183580706936.688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-384098252945.56952</v>
      </c>
      <c r="L4963" s="444">
        <f t="shared" ca="1" si="197"/>
        <v>-92567678959882.25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-92567678959882.25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-385698662332.84271</v>
      </c>
      <c r="L4964" s="444">
        <f t="shared" ca="1" si="197"/>
        <v>-92953377622215.094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-92953377622215.094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-387305740092.56287</v>
      </c>
      <c r="L4965" s="444">
        <f t="shared" ca="1" si="197"/>
        <v>-93340683362307.656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-93340683362307.656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-388919514009.61523</v>
      </c>
      <c r="L4966" s="444">
        <f t="shared" ca="1" si="197"/>
        <v>-93729602876317.266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-93729602876317.266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-390540011984.65527</v>
      </c>
      <c r="L4967" s="444">
        <f t="shared" ca="1" si="197"/>
        <v>-94120142888301.922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-94120142888301.922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-392167262034.59131</v>
      </c>
      <c r="L4968" s="444">
        <f t="shared" ca="1" si="197"/>
        <v>-94512310150336.516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-94512310150336.516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-393801292293.06879</v>
      </c>
      <c r="L4969" s="444">
        <f t="shared" ca="1" si="197"/>
        <v>-94906111442629.578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-94906111442629.578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-395442131010.95654</v>
      </c>
      <c r="L4970" s="444">
        <f t="shared" ca="1" si="197"/>
        <v>-95301553573640.531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-95301553573640.531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-397089806556.83557</v>
      </c>
      <c r="L4971" s="444">
        <f t="shared" ca="1" si="197"/>
        <v>-95698643380197.359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-95698643380197.359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-398744347417.48901</v>
      </c>
      <c r="L4972" s="444">
        <f t="shared" ca="1" si="197"/>
        <v>-96097387727614.844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-96097387727614.844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-400405782198.3952</v>
      </c>
      <c r="L4973" s="444">
        <f t="shared" ca="1" si="197"/>
        <v>-96497793509813.234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-96497793509813.234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-402074139624.2218</v>
      </c>
      <c r="L4974" s="444">
        <f t="shared" ca="1" si="197"/>
        <v>-96899867649437.453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-96899867649437.453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-403749448539.32269</v>
      </c>
      <c r="L4975" s="444">
        <f t="shared" ca="1" si="197"/>
        <v>-97303617097976.781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-97303617097976.781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-405431737908.23657</v>
      </c>
      <c r="L4976" s="444">
        <f t="shared" ca="1" si="197"/>
        <v>-97709048835885.016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-97709048835885.016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-407121036816.18756</v>
      </c>
      <c r="L4977" s="444">
        <f t="shared" ca="1" si="197"/>
        <v>-98116169872701.203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-98116169872701.203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-408817374469.58832</v>
      </c>
      <c r="L4978" s="444">
        <f t="shared" ca="1" si="197"/>
        <v>-98524987247170.797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-98524987247170.797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-410520780196.54498</v>
      </c>
      <c r="L4979" s="444">
        <f t="shared" ca="1" si="197"/>
        <v>-98935508027367.344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-98935508027367.344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-412231283447.36395</v>
      </c>
      <c r="L4980" s="444">
        <f t="shared" ca="1" si="197"/>
        <v>-99347739310814.703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-99347739310814.703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-413948913795.06128</v>
      </c>
      <c r="L4981" s="444">
        <f t="shared" ca="1" si="197"/>
        <v>-99761688224609.766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-99761688224609.766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-415673700935.87402</v>
      </c>
      <c r="L4982" s="444">
        <f t="shared" ca="1" si="197"/>
        <v>-100177361925545.64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-100177361925545.64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-417405674689.7735</v>
      </c>
      <c r="L4983" s="444">
        <f t="shared" ca="1" si="197"/>
        <v>-100594767600235.42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-100594767600235.42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-419144865000.9809</v>
      </c>
      <c r="L4984" s="444">
        <f t="shared" ca="1" si="197"/>
        <v>-101013912465236.41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-101013912465236.41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-420891301938.48505</v>
      </c>
      <c r="L4985" s="444">
        <f t="shared" ca="1" si="197"/>
        <v>-101434803767174.89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-101434803767174.89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-422645015696.56201</v>
      </c>
      <c r="L4986" s="444">
        <f t="shared" ca="1" si="197"/>
        <v>-101857448782871.45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-101857448782871.45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-424406036595.29773</v>
      </c>
      <c r="L4987" s="444">
        <f t="shared" ca="1" si="197"/>
        <v>-102281854819466.75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-102281854819466.75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-426174395081.11145</v>
      </c>
      <c r="L4988" s="444">
        <f t="shared" ca="1" si="197"/>
        <v>-102708029214547.86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-102708029214547.86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-427950121727.28271</v>
      </c>
      <c r="L4989" s="444">
        <f t="shared" ca="1" si="197"/>
        <v>-103135979336275.14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-103135979336275.14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-429733247234.47974</v>
      </c>
      <c r="L4990" s="444">
        <f t="shared" ca="1" si="197"/>
        <v>-103565712583509.63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-103565712583509.63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-431523802431.2901</v>
      </c>
      <c r="L4991" s="444">
        <f t="shared" ca="1" si="197"/>
        <v>-103997236385940.92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-103997236385940.92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-433321818274.75385</v>
      </c>
      <c r="L4992" s="444">
        <f t="shared" ca="1" si="197"/>
        <v>-104430558204215.67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-104430558204215.67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-435127325850.89862</v>
      </c>
      <c r="L4993" s="444">
        <f t="shared" ca="1" si="197"/>
        <v>-104865685530066.58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-104865685530066.58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-436940356375.2774</v>
      </c>
      <c r="L4994" s="444">
        <f t="shared" ca="1" si="197"/>
        <v>-105302625886441.86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-105302625886441.86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-438760941193.50775</v>
      </c>
      <c r="L4995" s="444">
        <f t="shared" ca="1" si="197"/>
        <v>-105741386827635.36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-105741386827635.36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-440589111781.81396</v>
      </c>
      <c r="L4996" s="444">
        <f t="shared" ca="1" si="197"/>
        <v>-106181975939417.17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-106181975939417.17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-442424899747.57153</v>
      </c>
      <c r="L4997" s="444">
        <f t="shared" ca="1" si="197"/>
        <v>-106624400839164.75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-106624400839164.75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-444268336829.85309</v>
      </c>
      <c r="L4998" s="444">
        <f t="shared" ca="1" si="197"/>
        <v>-107068669175994.61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-107068669175994.61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-446119454899.97754</v>
      </c>
      <c r="L4999" s="444">
        <f t="shared" ca="1" si="197"/>
        <v>-107514788630894.59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-107514788630894.59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-447978285962.06079</v>
      </c>
      <c r="L5000" s="444">
        <f t="shared" ca="1" si="197"/>
        <v>-107962766916856.66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-107962766916856.66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-449844862153.5694</v>
      </c>
      <c r="L5001" s="444">
        <f t="shared" ca="1" si="197"/>
        <v>-108412611779010.22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-108412611779010.22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-451719215745.87592</v>
      </c>
      <c r="L5002" s="444">
        <f t="shared" ca="1" si="197"/>
        <v>-108864330994756.09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-108864330994756.09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-453601379144.81708</v>
      </c>
      <c r="L5003" s="444">
        <f t="shared" ca="1" si="197"/>
        <v>-109317932373900.91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-109317932373900.91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-455491384891.25378</v>
      </c>
      <c r="L5004" s="444">
        <f t="shared" ca="1" si="197"/>
        <v>-109773423758792.16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-109773423758792.16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-457389265661.63403</v>
      </c>
      <c r="L5005" s="444">
        <f t="shared" ca="1" si="197"/>
        <v>-110230813024453.8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-110230813024453.8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-459295054268.5575</v>
      </c>
      <c r="L5006" s="444">
        <f t="shared" ca="1" si="197"/>
        <v>-110690108078722.36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-110690108078722.36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-461208783661.3432</v>
      </c>
      <c r="L5007" s="444">
        <f t="shared" ca="1" si="197"/>
        <v>-111151316862383.7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-111151316862383.7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-463130486926.59875</v>
      </c>
      <c r="L5008" s="444">
        <f t="shared" ca="1" si="197"/>
        <v>-111614447349310.3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-111614447349310.3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-465060197288.79291</v>
      </c>
      <c r="L5009" s="444">
        <f t="shared" ca="1" si="197"/>
        <v>-112079507546599.09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-112079507546599.09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-466997948110.82953</v>
      </c>
      <c r="L5010" s="444">
        <f t="shared" ca="1" si="197"/>
        <v>-112546505494709.92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-112546505494709.92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-468943772894.62469</v>
      </c>
      <c r="L5011" s="444">
        <f t="shared" ca="1" si="197"/>
        <v>-113015449267604.55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-113015449267604.55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-470897705281.68561</v>
      </c>
      <c r="L5012" s="444">
        <f t="shared" ca="1" si="197"/>
        <v>-113486346972886.23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-113486346972886.23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-472859779053.69269</v>
      </c>
      <c r="L5013" s="444">
        <f t="shared" ca="1" si="197"/>
        <v>-113959206751939.92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-113959206751939.92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-474830028133.08295</v>
      </c>
      <c r="L5014" s="444">
        <f t="shared" ca="1" si="197"/>
        <v>-114434036780073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-114434036780073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-476808486583.63751</v>
      </c>
      <c r="L5015" s="444">
        <f t="shared" ca="1" si="197"/>
        <v>-114910845266656.64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-114910845266656.64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-478795188611.06934</v>
      </c>
      <c r="L5016" s="444">
        <f t="shared" ca="1" si="197"/>
        <v>-115389640455267.7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-115389640455267.7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-480790168563.61542</v>
      </c>
      <c r="L5017" s="444">
        <f t="shared" ca="1" si="197"/>
        <v>-115870430623831.31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-115870430623831.31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-482793460932.63043</v>
      </c>
      <c r="L5018" s="444">
        <f t="shared" ca="1" si="197"/>
        <v>-116353224084763.94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-116353224084763.94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-484805100353.18311</v>
      </c>
      <c r="L5019" s="444">
        <f t="shared" ca="1" si="197"/>
        <v>-116838029185117.13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-116838029185117.13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-486825121604.65472</v>
      </c>
      <c r="L5020" s="444">
        <f t="shared" ca="1" si="197"/>
        <v>-117324854306721.78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-117324854306721.78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-488853559611.34076</v>
      </c>
      <c r="L5021" s="444">
        <f t="shared" ca="1" si="197"/>
        <v>-117813707866333.13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-117813707866333.13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-490890449443.05469</v>
      </c>
      <c r="L5022" s="444">
        <f t="shared" ca="1" si="197"/>
        <v>-118304598315776.19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-118304598315776.19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-492935826315.73413</v>
      </c>
      <c r="L5023" s="444">
        <f t="shared" ca="1" si="197"/>
        <v>-118797534142091.92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-118797534142091.92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-494989725592.04962</v>
      </c>
      <c r="L5024" s="444">
        <f t="shared" ca="1" si="197"/>
        <v>-119292523867683.97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-119292523867683.97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-497052182782.01654</v>
      </c>
      <c r="L5025" s="444">
        <f t="shared" ca="1" si="197"/>
        <v>-119789576050465.98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-119789576050465.98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-499123233543.60828</v>
      </c>
      <c r="L5026" s="444">
        <f t="shared" ca="1" si="197"/>
        <v>-120288699284009.59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-120288699284009.59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-501202913683.37329</v>
      </c>
      <c r="L5027" s="444">
        <f t="shared" ca="1" si="197"/>
        <v>-120789902197692.97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-120789902197692.97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-503291259157.05402</v>
      </c>
      <c r="L5028" s="444">
        <f t="shared" ca="1" si="197"/>
        <v>-121293193456850.02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-121293193456850.02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-505388306070.20837</v>
      </c>
      <c r="L5029" s="444">
        <f t="shared" ca="1" si="197"/>
        <v>-121798581762920.22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-121798581762920.22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-507494090678.83423</v>
      </c>
      <c r="L5030" s="444">
        <f t="shared" ca="1" si="197"/>
        <v>-122306075853599.05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-122306075853599.05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-509608649389.99609</v>
      </c>
      <c r="L5031" s="444">
        <f t="shared" ca="1" si="197"/>
        <v>-122815684502989.05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-122815684502989.05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-511732018762.45441</v>
      </c>
      <c r="L5032" s="444">
        <f t="shared" ca="1" si="197"/>
        <v>-123327416521751.5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-123327416521751.5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-513864235507.29791</v>
      </c>
      <c r="L5033" s="444">
        <f t="shared" ca="1" si="197"/>
        <v>-123841280757258.8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-123841280757258.8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-516005336488.57831</v>
      </c>
      <c r="L5034" s="444">
        <f t="shared" ca="1" si="197"/>
        <v>-124357286093747.38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-124357286093747.38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-518155358723.94739</v>
      </c>
      <c r="L5035" s="444">
        <f t="shared" ca="1" si="197"/>
        <v>-124875441452471.33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-124875441452471.33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-520314339385.29724</v>
      </c>
      <c r="L5036" s="444">
        <f t="shared" ca="1" si="197"/>
        <v>-125395755791856.63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-125395755791856.63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-522482315799.40259</v>
      </c>
      <c r="L5037" s="444">
        <f t="shared" ca="1" si="197"/>
        <v>-125918238107656.03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-125918238107656.03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-524659325448.56677</v>
      </c>
      <c r="L5038" s="444">
        <f t="shared" ca="1" si="197"/>
        <v>-126442897433104.59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-126442897433104.59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-526845405971.2691</v>
      </c>
      <c r="L5039" s="444">
        <f t="shared" ca="1" si="197"/>
        <v>-126969742839075.86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-126969742839075.86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-529040595162.8161</v>
      </c>
      <c r="L5040" s="444">
        <f t="shared" ca="1" si="197"/>
        <v>-127498783434238.67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-127498783434238.67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-531244930975.99445</v>
      </c>
      <c r="L5041" s="444">
        <f t="shared" ca="1" si="197"/>
        <v>-128030028365214.67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-128030028365214.67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-533458451521.72784</v>
      </c>
      <c r="L5042" s="444">
        <f t="shared" ca="1" si="197"/>
        <v>-128563486816736.41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-128563486816736.41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-535681195069.73505</v>
      </c>
      <c r="L5043" s="444">
        <f t="shared" ca="1" si="197"/>
        <v>-129099168011806.14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-129099168011806.14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-537913200049.19226</v>
      </c>
      <c r="L5044" s="444">
        <f t="shared" ca="1" si="197"/>
        <v>-129637081211855.33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-129637081211855.33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-540154505049.39722</v>
      </c>
      <c r="L5045" s="444">
        <f t="shared" ca="1" si="197"/>
        <v>-130177235716904.72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-130177235716904.72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-542405148820.43628</v>
      </c>
      <c r="L5046" s="444">
        <f t="shared" ca="1" si="197"/>
        <v>-130719640865725.16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-130719640865725.16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-544665170273.85474</v>
      </c>
      <c r="L5047" s="444">
        <f t="shared" ca="1" si="197"/>
        <v>-131264306035999.02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-131264306035999.02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-546934608483.32928</v>
      </c>
      <c r="L5048" s="444">
        <f t="shared" ca="1" si="197"/>
        <v>-131811240644482.34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-131811240644482.34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-549213502685.34314</v>
      </c>
      <c r="L5049" s="444">
        <f t="shared" ca="1" si="197"/>
        <v>-132360454147167.69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-132360454147167.69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-551501892279.86536</v>
      </c>
      <c r="L5050" s="444">
        <f t="shared" ca="1" si="197"/>
        <v>-132911956039447.55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-132911956039447.55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-553799816831.03149</v>
      </c>
      <c r="L5051" s="444">
        <f t="shared" ca="1" si="197"/>
        <v>-133465755856278.58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-133465755856278.58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-556107316067.82739</v>
      </c>
      <c r="L5052" s="444">
        <f t="shared" ca="1" si="197"/>
        <v>-134021863172346.41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-134021863172346.41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-558424429884.77673</v>
      </c>
      <c r="L5053" s="444">
        <f t="shared" ca="1" si="197"/>
        <v>-134580287602231.19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-134580287602231.19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-560751198342.62988</v>
      </c>
      <c r="L5054" s="444">
        <f t="shared" ca="1" si="197"/>
        <v>-135141038800573.81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-135141038800573.81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-563087661669.0575</v>
      </c>
      <c r="L5055" s="444">
        <f t="shared" ca="1" si="197"/>
        <v>-135704126462242.88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-135704126462242.88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-565433860259.34534</v>
      </c>
      <c r="L5056" s="444">
        <f t="shared" ca="1" si="197"/>
        <v>-136269560322502.22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-136269560322502.22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-567789834677.09253</v>
      </c>
      <c r="L5057" s="444">
        <f t="shared" ca="1" si="197"/>
        <v>-136837350157179.31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-136837350157179.31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-570155625654.91382</v>
      </c>
      <c r="L5058" s="444">
        <f t="shared" ca="1" si="197"/>
        <v>-137407505782834.22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-137407505782834.22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-572531274095.14258</v>
      </c>
      <c r="L5059" s="444">
        <f t="shared" ca="1" si="197"/>
        <v>-137980037056929.36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-137980037056929.36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-574916821070.53894</v>
      </c>
      <c r="L5060" s="444">
        <f t="shared" ca="1" si="197"/>
        <v>-138554953877999.89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-138554953877999.89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-577312307824.99951</v>
      </c>
      <c r="L5061" s="444">
        <f t="shared" ca="1" si="197"/>
        <v>-139132266185824.89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-139132266185824.89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-579717775774.27026</v>
      </c>
      <c r="L5062" s="444">
        <f t="shared" ca="1" si="197"/>
        <v>-139711983961599.16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-139711983961599.16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-582133266506.66309</v>
      </c>
      <c r="L5063" s="444">
        <f t="shared" ca="1" si="197"/>
        <v>-140294117228105.81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-140294117228105.81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-584558821783.77429</v>
      </c>
      <c r="L5064" s="444">
        <f t="shared" ca="1" si="197"/>
        <v>-140878676049889.59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-140878676049889.59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-586994483541.20667</v>
      </c>
      <c r="L5065" s="444">
        <f t="shared" ca="1" si="197"/>
        <v>-141465670533430.81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-141465670533430.81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-589440293889.29504</v>
      </c>
      <c r="L5066" s="444">
        <f t="shared" ca="1" si="197"/>
        <v>-142055110827320.09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-142055110827320.09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-591896295113.83374</v>
      </c>
      <c r="L5067" s="444">
        <f t="shared" ca="1" si="197"/>
        <v>-142647007122433.94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-142647007122433.94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-594362529676.80811</v>
      </c>
      <c r="L5068" s="444">
        <f t="shared" ca="1" si="197"/>
        <v>-143241369652110.75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-143241369652110.75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-596839040217.12817</v>
      </c>
      <c r="L5069" s="444">
        <f t="shared" ca="1" si="197"/>
        <v>-143838208692327.88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-143838208692327.88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-599325869551.36609</v>
      </c>
      <c r="L5070" s="444">
        <f t="shared" ca="1" si="197"/>
        <v>-144437534561879.25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-144437534561879.25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-601823060674.49683</v>
      </c>
      <c r="L5071" s="444">
        <f t="shared" ca="1" si="197"/>
        <v>-145039357622553.75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-145039357622553.75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-604330656760.64063</v>
      </c>
      <c r="L5072" s="444">
        <f t="shared" ca="1" si="197"/>
        <v>-145643688279314.38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-145643688279314.38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-606848701163.80994</v>
      </c>
      <c r="L5073" s="444">
        <f t="shared" ca="1" si="197"/>
        <v>-146250536980478.19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-146250536980478.19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-609377237418.65906</v>
      </c>
      <c r="L5074" s="444">
        <f t="shared" ca="1" si="197"/>
        <v>-146859914217896.84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-146859914217896.84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-611916309241.23682</v>
      </c>
      <c r="L5075" s="444">
        <f t="shared" ca="1" si="197"/>
        <v>-147471830527138.09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-147471830527138.09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-614465960529.74207</v>
      </c>
      <c r="L5076" s="444">
        <f t="shared" ca="1" si="197"/>
        <v>-148086296487667.84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-148086296487667.84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-617026235365.28271</v>
      </c>
      <c r="L5077" s="444">
        <f t="shared" ca="1" si="197"/>
        <v>-148703322723033.13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-148703322723033.13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-619597178012.63806</v>
      </c>
      <c r="L5078" s="444">
        <f t="shared" ca="1" si="197"/>
        <v>-149322919901045.75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-149322919901045.75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-622178832921.02393</v>
      </c>
      <c r="L5079" s="444">
        <f t="shared" ca="1" si="197"/>
        <v>-149945098733966.78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-149945098733966.78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-624771244724.86157</v>
      </c>
      <c r="L5080" s="444">
        <f t="shared" ca="1" si="197"/>
        <v>-150569869978691.66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-150569869978691.66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-627374458244.54858</v>
      </c>
      <c r="L5081" s="444">
        <f t="shared" ca="1" si="197"/>
        <v>-151197244436936.22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-151197244436936.22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-629988518487.23425</v>
      </c>
      <c r="L5082" s="444">
        <f t="shared" ca="1" si="197"/>
        <v>-151827232955423.44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-151827232955423.44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-632613470647.59766</v>
      </c>
      <c r="L5083" s="444">
        <f t="shared" ca="1" si="197"/>
        <v>-152459846426071.03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-152459846426071.03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-635249360108.62927</v>
      </c>
      <c r="L5084" s="444">
        <f t="shared" ca="1" si="197"/>
        <v>-153095095786179.66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-153095095786179.66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-637896232442.41528</v>
      </c>
      <c r="L5085" s="444">
        <f t="shared" ca="1" si="197"/>
        <v>-153732992018622.06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-153732992018622.06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-640554133410.92529</v>
      </c>
      <c r="L5086" s="444">
        <f t="shared" ca="1" si="197"/>
        <v>-154373546152033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-154373546152033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-643223108966.8042</v>
      </c>
      <c r="L5087" s="444">
        <f t="shared" ca="1" si="197"/>
        <v>-155016769260999.81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-155016769260999.81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-645903205254.16589</v>
      </c>
      <c r="L5088" s="444">
        <f t="shared" ca="1" si="197"/>
        <v>-155662672466253.97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-155662672466253.97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-648594468609.39148</v>
      </c>
      <c r="L5089" s="444">
        <f t="shared" ca="1" si="197"/>
        <v>-156311266934863.38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-156311266934863.38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-651296945561.93066</v>
      </c>
      <c r="L5090" s="444">
        <f t="shared" ca="1" si="197"/>
        <v>-156962563880425.31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-156962563880425.31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-654010682835.10547</v>
      </c>
      <c r="L5091" s="444">
        <f t="shared" ca="1" si="197"/>
        <v>-157616574563260.41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-157616574563260.41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-656735727346.91833</v>
      </c>
      <c r="L5092" s="444">
        <f t="shared" ca="1" si="197"/>
        <v>-158273310290607.31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-158273310290607.31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-659472126210.86377</v>
      </c>
      <c r="L5093" s="444">
        <f t="shared" ca="1" si="197"/>
        <v>-158932782416818.19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-158932782416818.19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-662219926736.74243</v>
      </c>
      <c r="L5094" s="444">
        <f t="shared" ca="1" si="197"/>
        <v>-159595002343554.94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-159595002343554.94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-664979176431.47888</v>
      </c>
      <c r="L5095" s="444">
        <f t="shared" ca="1" si="197"/>
        <v>-160259981519986.41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-160259981519986.41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-667749922999.94336</v>
      </c>
      <c r="L5096" s="444">
        <f t="shared" ca="1" si="197"/>
        <v>-160927731442986.34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-160927731442986.34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-670532214345.77637</v>
      </c>
      <c r="L5097" s="444">
        <f t="shared" ca="1" si="197"/>
        <v>-161598263657332.13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-161598263657332.13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-673326098572.21716</v>
      </c>
      <c r="L5098" s="444">
        <f t="shared" ca="1" si="197"/>
        <v>-162271589755904.34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-162271589755904.34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-676131623982.93481</v>
      </c>
      <c r="L5099" s="444">
        <f t="shared" ca="1" si="197"/>
        <v>-162947721379887.28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-162947721379887.28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-678948839082.86365</v>
      </c>
      <c r="L5100" s="444">
        <f t="shared" ca="1" si="197"/>
        <v>-163626670218970.16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-163626670218970.16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-681777792579.04236</v>
      </c>
      <c r="L5101" s="444">
        <f t="shared" ca="1" si="197"/>
        <v>-164308448011549.19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-164308448011549.19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-684618533381.45496</v>
      </c>
      <c r="L5102" s="444">
        <f t="shared" ca="1" si="197"/>
        <v>-164993066544930.66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-164993066544930.66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-687471110603.87769</v>
      </c>
      <c r="L5103" s="444">
        <f t="shared" ca="1" si="197"/>
        <v>-165680537655534.53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-165680537655534.53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-690335573564.72717</v>
      </c>
      <c r="L5104" s="444">
        <f t="shared" ca="1" si="197"/>
        <v>-166370873229099.25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-166370873229099.25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-693211971787.91357</v>
      </c>
      <c r="L5105" s="444">
        <f t="shared" ca="1" si="197"/>
        <v>-167064085200887.16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-167064085200887.16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-696100355003.69653</v>
      </c>
      <c r="L5106" s="444">
        <f t="shared" ca="1" si="197"/>
        <v>-167760185555890.84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-167760185555890.84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-699000773149.54517</v>
      </c>
      <c r="L5107" s="444">
        <f t="shared" ca="1" si="197"/>
        <v>-168459186329040.38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-168459186329040.38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-701913276371.00159</v>
      </c>
      <c r="L5108" s="444">
        <f t="shared" ref="L5108:L5362" ca="1" si="202">I5108-J5108+K5108</f>
        <v>-169161099605411.38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-169161099605411.38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-704837915022.54736</v>
      </c>
      <c r="L5109" s="444">
        <f t="shared" ca="1" si="202"/>
        <v>-169865937520433.94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-169865937520433.94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-707774739668.47473</v>
      </c>
      <c r="L5110" s="444">
        <f t="shared" ca="1" si="202"/>
        <v>-170573712260102.41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-170573712260102.41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-710723801083.76001</v>
      </c>
      <c r="L5111" s="444">
        <f t="shared" ca="1" si="202"/>
        <v>-171284436061186.16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-171284436061186.16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-713685150254.94226</v>
      </c>
      <c r="L5112" s="444">
        <f t="shared" ca="1" si="202"/>
        <v>-171998121211441.09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-171998121211441.09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-716658838381.00452</v>
      </c>
      <c r="L5113" s="444">
        <f t="shared" ca="1" si="202"/>
        <v>-172714780049822.09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-172714780049822.09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-719644916874.25867</v>
      </c>
      <c r="L5114" s="444">
        <f t="shared" ca="1" si="202"/>
        <v>-173434424966696.34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-173434424966696.34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-722643437361.23474</v>
      </c>
      <c r="L5115" s="444">
        <f t="shared" ca="1" si="202"/>
        <v>-174157068404057.59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-174157068404057.59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-725654451683.57324</v>
      </c>
      <c r="L5116" s="444">
        <f t="shared" ca="1" si="202"/>
        <v>-174882722855741.16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-174882722855741.16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-728678011898.92151</v>
      </c>
      <c r="L5117" s="444">
        <f t="shared" ca="1" si="202"/>
        <v>-175611400867640.06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-175611400867640.06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-731714170281.83362</v>
      </c>
      <c r="L5118" s="444">
        <f t="shared" ca="1" si="202"/>
        <v>-176343115037921.91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-176343115037921.91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-734762979324.67456</v>
      </c>
      <c r="L5119" s="444">
        <f t="shared" ca="1" si="202"/>
        <v>-177077878017246.59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-177077878017246.59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-737824491738.52747</v>
      </c>
      <c r="L5120" s="444">
        <f t="shared" ca="1" si="202"/>
        <v>-177815702508985.13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-177815702508985.13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-740898760454.10474</v>
      </c>
      <c r="L5121" s="444">
        <f t="shared" ca="1" si="202"/>
        <v>-178556601269439.22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-178556601269439.22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-743985838622.66345</v>
      </c>
      <c r="L5122" s="444">
        <f t="shared" ca="1" si="202"/>
        <v>-179300587108061.88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-179300587108061.88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-747085779616.92444</v>
      </c>
      <c r="L5123" s="444">
        <f t="shared" ca="1" si="202"/>
        <v>-180047672887678.81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-180047672887678.81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-750198637031.995</v>
      </c>
      <c r="L5124" s="444">
        <f t="shared" ca="1" si="202"/>
        <v>-180797871524710.81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-180797871524710.81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-753324464686.29504</v>
      </c>
      <c r="L5125" s="444">
        <f t="shared" ca="1" si="202"/>
        <v>-181551195989397.09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-181551195989397.09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-756463316622.48792</v>
      </c>
      <c r="L5126" s="444">
        <f t="shared" ca="1" si="202"/>
        <v>-182307659306019.59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-182307659306019.59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-759615247108.41492</v>
      </c>
      <c r="L5127" s="444">
        <f t="shared" ca="1" si="202"/>
        <v>-183067274553128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-183067274553128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-762780310638.03333</v>
      </c>
      <c r="L5128" s="444">
        <f t="shared" ca="1" si="202"/>
        <v>-183830054863766.03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-183830054863766.03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-765958561932.3584</v>
      </c>
      <c r="L5129" s="444">
        <f t="shared" ca="1" si="202"/>
        <v>-184596013425698.38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-184596013425698.38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-769150055940.40991</v>
      </c>
      <c r="L5130" s="444">
        <f t="shared" ca="1" si="202"/>
        <v>-185365163481638.78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-185365163481638.78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-772354847840.16162</v>
      </c>
      <c r="L5131" s="444">
        <f t="shared" ca="1" si="202"/>
        <v>-186137518329478.94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-186137518329478.94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-775572993039.49561</v>
      </c>
      <c r="L5132" s="444">
        <f t="shared" ca="1" si="202"/>
        <v>-186913091322518.44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-186913091322518.44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-778804547177.16016</v>
      </c>
      <c r="L5133" s="444">
        <f t="shared" ca="1" si="202"/>
        <v>-187691895869695.59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-187691895869695.59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-782049566123.73169</v>
      </c>
      <c r="L5134" s="444">
        <f t="shared" ca="1" si="202"/>
        <v>-188473945435819.31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-188473945435819.31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-785308105982.58044</v>
      </c>
      <c r="L5135" s="444">
        <f t="shared" ca="1" si="202"/>
        <v>-189259253541801.91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-189259253541801.91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-788580223090.84131</v>
      </c>
      <c r="L5136" s="444">
        <f t="shared" ca="1" si="202"/>
        <v>-190047833764892.75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-190047833764892.75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-791865974020.38647</v>
      </c>
      <c r="L5137" s="444">
        <f t="shared" ca="1" si="202"/>
        <v>-190839699738913.13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-190839699738913.13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-795165415578.80469</v>
      </c>
      <c r="L5138" s="444">
        <f t="shared" ca="1" si="202"/>
        <v>-191634865154491.94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-191634865154491.94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-798478604810.38306</v>
      </c>
      <c r="L5139" s="444">
        <f t="shared" ca="1" si="202"/>
        <v>-192433343759302.31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-192433343759302.31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-801805598997.09302</v>
      </c>
      <c r="L5140" s="444">
        <f t="shared" ca="1" si="202"/>
        <v>-193235149358299.41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-193235149358299.41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-805146455659.58081</v>
      </c>
      <c r="L5141" s="444">
        <f t="shared" ca="1" si="202"/>
        <v>-194040295813959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-194040295813959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-808501232558.16248</v>
      </c>
      <c r="L5142" s="444">
        <f t="shared" ca="1" si="202"/>
        <v>-194848797046517.16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-194848797046517.16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-811869987693.82153</v>
      </c>
      <c r="L5143" s="444">
        <f t="shared" ca="1" si="202"/>
        <v>-195660667034210.97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-195660667034210.97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-815252779309.2124</v>
      </c>
      <c r="L5144" s="444">
        <f t="shared" ca="1" si="202"/>
        <v>-196475919813520.19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-196475919813520.19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-818649665889.66748</v>
      </c>
      <c r="L5145" s="444">
        <f t="shared" ca="1" si="202"/>
        <v>-197294569479409.84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-197294569479409.84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-822060706164.20764</v>
      </c>
      <c r="L5146" s="444">
        <f t="shared" ca="1" si="202"/>
        <v>-198116630185574.06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-198116630185574.06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-825485959106.55859</v>
      </c>
      <c r="L5147" s="444">
        <f t="shared" ca="1" si="202"/>
        <v>-198942116144680.63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-198942116144680.63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-828925483936.16931</v>
      </c>
      <c r="L5148" s="444">
        <f t="shared" ca="1" si="202"/>
        <v>-199771041628616.78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-199771041628616.78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-832379340119.23657</v>
      </c>
      <c r="L5149" s="444">
        <f t="shared" ca="1" si="202"/>
        <v>-200603420968736.03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-200603420968736.03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-835847587369.7334</v>
      </c>
      <c r="L5150" s="444">
        <f t="shared" ca="1" si="202"/>
        <v>-201439268556105.75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-201439268556105.75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-839330285650.44067</v>
      </c>
      <c r="L5151" s="444">
        <f t="shared" ca="1" si="202"/>
        <v>-202278598841756.19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-202278598841756.19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-842827495173.98413</v>
      </c>
      <c r="L5152" s="444">
        <f t="shared" ca="1" si="202"/>
        <v>-203121426336930.16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-203121426336930.16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-846339276403.87561</v>
      </c>
      <c r="L5153" s="444">
        <f t="shared" ca="1" si="202"/>
        <v>-203967765613334.03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-203967765613334.03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-849865690055.55847</v>
      </c>
      <c r="L5154" s="444">
        <f t="shared" ca="1" si="202"/>
        <v>-204817631303389.59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-204817631303389.59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-853406797097.45667</v>
      </c>
      <c r="L5155" s="444">
        <f t="shared" ca="1" si="202"/>
        <v>-205671038100487.06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-205671038100487.06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-856962658752.02942</v>
      </c>
      <c r="L5156" s="444">
        <f t="shared" ca="1" si="202"/>
        <v>-206528000759239.09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-206528000759239.09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-860533336496.82959</v>
      </c>
      <c r="L5157" s="444">
        <f t="shared" ca="1" si="202"/>
        <v>-207388534095735.94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-207388534095735.94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-864118892065.56641</v>
      </c>
      <c r="L5158" s="444">
        <f t="shared" ca="1" si="202"/>
        <v>-208252652987801.5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-208252652987801.5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-867719387449.17285</v>
      </c>
      <c r="L5159" s="444">
        <f t="shared" ca="1" si="202"/>
        <v>-209120372375250.69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-209120372375250.69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-871334884896.87781</v>
      </c>
      <c r="L5160" s="444">
        <f t="shared" ca="1" si="202"/>
        <v>-209991707260147.56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-209991707260147.56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-874965446917.28149</v>
      </c>
      <c r="L5161" s="444">
        <f t="shared" ca="1" si="202"/>
        <v>-210866672707064.84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-210866672707064.84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-878611136279.43689</v>
      </c>
      <c r="L5162" s="444">
        <f t="shared" ca="1" si="202"/>
        <v>-211745283843344.28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-211745283843344.28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-882272016013.93445</v>
      </c>
      <c r="L5163" s="444">
        <f t="shared" ca="1" si="202"/>
        <v>-212627555859358.22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-212627555859358.22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-885948149413.99255</v>
      </c>
      <c r="L5164" s="444">
        <f t="shared" ca="1" si="202"/>
        <v>-213513504008772.22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-213513504008772.22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-889639600036.5509</v>
      </c>
      <c r="L5165" s="444">
        <f t="shared" ca="1" si="202"/>
        <v>-214403143608808.78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-214403143608808.78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-893346431703.36987</v>
      </c>
      <c r="L5166" s="444">
        <f t="shared" ca="1" si="202"/>
        <v>-215296490040512.16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-215296490040512.16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-897068708502.13391</v>
      </c>
      <c r="L5167" s="444">
        <f t="shared" ca="1" si="202"/>
        <v>-216193558749014.28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-216193558749014.28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-900806494787.55945</v>
      </c>
      <c r="L5168" s="444">
        <f t="shared" ca="1" si="202"/>
        <v>-217094365243801.84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-217094365243801.84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-904559855182.50769</v>
      </c>
      <c r="L5169" s="444">
        <f t="shared" ca="1" si="202"/>
        <v>-217998925098984.34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-217998925098984.34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-908328854579.10144</v>
      </c>
      <c r="L5170" s="444">
        <f t="shared" ca="1" si="202"/>
        <v>-218907253953563.44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-218907253953563.44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-912113558139.84766</v>
      </c>
      <c r="L5171" s="444">
        <f t="shared" ca="1" si="202"/>
        <v>-219819367511703.28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-219819367511703.28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-915914031298.76355</v>
      </c>
      <c r="L5172" s="444">
        <f t="shared" ca="1" si="202"/>
        <v>-220735281543002.03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-220735281543002.03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-919730339762.50854</v>
      </c>
      <c r="L5173" s="444">
        <f t="shared" ca="1" si="202"/>
        <v>-221655011882764.53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-221655011882764.53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-923562549511.51892</v>
      </c>
      <c r="L5174" s="444">
        <f t="shared" ca="1" si="202"/>
        <v>-222578574432276.06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-222578574432276.06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-927410726801.15039</v>
      </c>
      <c r="L5175" s="444">
        <f t="shared" ca="1" si="202"/>
        <v>-223505985159077.22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-223505985159077.22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-931274938162.82178</v>
      </c>
      <c r="L5176" s="444">
        <f t="shared" ca="1" si="202"/>
        <v>-224437260097240.03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-224437260097240.03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-935155250405.16675</v>
      </c>
      <c r="L5177" s="444">
        <f t="shared" ca="1" si="202"/>
        <v>-225372415347645.19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-225372415347645.19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-939051730615.18811</v>
      </c>
      <c r="L5178" s="444">
        <f t="shared" ca="1" si="202"/>
        <v>-226311467078260.38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-226311467078260.38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-942964446159.41821</v>
      </c>
      <c r="L5179" s="444">
        <f t="shared" ca="1" si="202"/>
        <v>-227254431524419.78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-227254431524419.78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-946893464685.0824</v>
      </c>
      <c r="L5180" s="444">
        <f t="shared" ca="1" si="202"/>
        <v>-228201324989104.88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-228201324989104.88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-950838854121.27014</v>
      </c>
      <c r="L5181" s="444">
        <f t="shared" ca="1" si="202"/>
        <v>-229152163843226.16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-229152163843226.16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-954800682680.10913</v>
      </c>
      <c r="L5182" s="444">
        <f t="shared" ca="1" si="202"/>
        <v>-230106964525906.25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-230106964525906.25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-958779018857.94275</v>
      </c>
      <c r="L5183" s="444">
        <f t="shared" ca="1" si="202"/>
        <v>-231065743544764.19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-231065743544764.19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-962773931436.51746</v>
      </c>
      <c r="L5184" s="444">
        <f t="shared" ca="1" si="202"/>
        <v>-232028517476200.72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-232028517476200.72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-966785489484.16968</v>
      </c>
      <c r="L5185" s="444">
        <f t="shared" ca="1" si="202"/>
        <v>-232995302965684.88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-232995302965684.88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-970813762357.02026</v>
      </c>
      <c r="L5186" s="444">
        <f t="shared" ca="1" si="202"/>
        <v>-233966116728041.91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-233966116728041.91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-974858819700.17456</v>
      </c>
      <c r="L5187" s="444">
        <f t="shared" ca="1" si="202"/>
        <v>-234940975547742.09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-234940975547742.09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-978920731448.92542</v>
      </c>
      <c r="L5188" s="444">
        <f t="shared" ca="1" si="202"/>
        <v>-235919896279191.03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-235919896279191.03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-982999567829.96265</v>
      </c>
      <c r="L5189" s="444">
        <f t="shared" ca="1" si="202"/>
        <v>-236902895847021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-236902895847021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-987095399362.58752</v>
      </c>
      <c r="L5190" s="444">
        <f t="shared" ca="1" si="202"/>
        <v>-237889991246383.59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-237889991246383.59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-991208296859.93164</v>
      </c>
      <c r="L5191" s="444">
        <f t="shared" ca="1" si="202"/>
        <v>-238881199543243.53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-238881199543243.53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-995338331430.1814</v>
      </c>
      <c r="L5192" s="444">
        <f t="shared" ca="1" si="202"/>
        <v>-239876537874673.72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-239876537874673.72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-999485574477.80713</v>
      </c>
      <c r="L5193" s="444">
        <f t="shared" ca="1" si="202"/>
        <v>-240876023449151.53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-240876023449151.53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-1003650097704.798</v>
      </c>
      <c r="L5194" s="444">
        <f t="shared" ca="1" si="202"/>
        <v>-241879673546856.34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-241879673546856.34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-1007831973111.9014</v>
      </c>
      <c r="L5195" s="444">
        <f t="shared" ca="1" si="202"/>
        <v>-242887505519968.25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-242887505519968.25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-1012031272999.8677</v>
      </c>
      <c r="L5196" s="444">
        <f t="shared" ca="1" si="202"/>
        <v>-243899536792968.13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-243899536792968.13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-1016248069970.7006</v>
      </c>
      <c r="L5197" s="444">
        <f t="shared" ca="1" si="202"/>
        <v>-244915784862938.81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-244915784862938.81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-1020482436928.9117</v>
      </c>
      <c r="L5198" s="444">
        <f t="shared" ca="1" si="202"/>
        <v>-245936267299867.72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-245936267299867.72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-1024734447082.782</v>
      </c>
      <c r="L5199" s="444">
        <f t="shared" ca="1" si="202"/>
        <v>-246961001746950.5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-246961001746950.5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-1029004173945.627</v>
      </c>
      <c r="L5200" s="444">
        <f t="shared" ca="1" si="202"/>
        <v>-247990005920896.13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-247990005920896.13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-1033291691337.0671</v>
      </c>
      <c r="L5201" s="444">
        <f t="shared" ca="1" si="202"/>
        <v>-249023297612233.19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-249023297612233.19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-1037597073384.3049</v>
      </c>
      <c r="L5202" s="444">
        <f t="shared" ca="1" si="202"/>
        <v>-250060894685617.5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-250060894685617.5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-1041920394523.4063</v>
      </c>
      <c r="L5203" s="444">
        <f t="shared" ca="1" si="202"/>
        <v>-251102815080140.91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-251102815080140.91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-1046261729500.587</v>
      </c>
      <c r="L5204" s="444">
        <f t="shared" ca="1" si="202"/>
        <v>-252149076809641.5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-252149076809641.5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-1050621153373.5062</v>
      </c>
      <c r="L5205" s="444">
        <f t="shared" ca="1" si="202"/>
        <v>-253199697963015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-253199697963015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-1054998741512.5625</v>
      </c>
      <c r="L5206" s="444">
        <f t="shared" ca="1" si="202"/>
        <v>-254254696704527.56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-254254696704527.56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-1059394569602.198</v>
      </c>
      <c r="L5207" s="444">
        <f t="shared" ca="1" si="202"/>
        <v>-255314091274129.75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-255314091274129.75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-1063808713642.2073</v>
      </c>
      <c r="L5208" s="444">
        <f t="shared" ca="1" si="202"/>
        <v>-256377899987771.97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-256377899987771.97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-1068241249949.0499</v>
      </c>
      <c r="L5209" s="444">
        <f t="shared" ca="1" si="202"/>
        <v>-257446141237721.03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-257446141237721.03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-1072692255157.171</v>
      </c>
      <c r="L5210" s="444">
        <f t="shared" ca="1" si="202"/>
        <v>-258518833492878.19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-258518833492878.19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-1077161806220.3259</v>
      </c>
      <c r="L5211" s="444">
        <f t="shared" ca="1" si="202"/>
        <v>-259595995299098.5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-259595995299098.5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-1081649980412.9105</v>
      </c>
      <c r="L5212" s="444">
        <f t="shared" ca="1" si="202"/>
        <v>-260677645279511.41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-260677645279511.41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-1086156855331.2975</v>
      </c>
      <c r="L5213" s="444">
        <f t="shared" ca="1" si="202"/>
        <v>-261763802134842.72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-261763802134842.72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-1090682508895.1781</v>
      </c>
      <c r="L5214" s="444">
        <f t="shared" ca="1" si="202"/>
        <v>-262854484643737.91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-262854484643737.91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-1095227019348.9078</v>
      </c>
      <c r="L5215" s="444">
        <f t="shared" ca="1" si="202"/>
        <v>-263949711663086.81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-263949711663086.81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-1099790465262.8618</v>
      </c>
      <c r="L5216" s="444">
        <f t="shared" ca="1" si="202"/>
        <v>-265049502128349.69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-265049502128349.69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-1104372925534.7903</v>
      </c>
      <c r="L5217" s="444">
        <f t="shared" ca="1" si="202"/>
        <v>-266153875053884.47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-266153875053884.47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-1108974479391.1853</v>
      </c>
      <c r="L5218" s="444">
        <f t="shared" ca="1" si="202"/>
        <v>-267262849533275.66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-267262849533275.66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-1113595206388.6484</v>
      </c>
      <c r="L5219" s="444">
        <f t="shared" ca="1" si="202"/>
        <v>-268376444739664.31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-268376444739664.31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-1118235186415.2681</v>
      </c>
      <c r="L5220" s="444">
        <f t="shared" ca="1" si="202"/>
        <v>-269494679926079.59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-269494679926079.59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-1122894499691.9983</v>
      </c>
      <c r="L5221" s="444">
        <f t="shared" ca="1" si="202"/>
        <v>-270617574425771.59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-270617574425771.59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-1127573226774.0483</v>
      </c>
      <c r="L5222" s="444">
        <f t="shared" ca="1" si="202"/>
        <v>-271745147652545.66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-271745147652545.66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-1132271448552.2734</v>
      </c>
      <c r="L5223" s="444">
        <f t="shared" ca="1" si="202"/>
        <v>-272877419101097.94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-272877419101097.94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-1136989246254.5747</v>
      </c>
      <c r="L5224" s="444">
        <f t="shared" ca="1" si="202"/>
        <v>-274014408347352.5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-274014408347352.5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-1141726701447.302</v>
      </c>
      <c r="L5225" s="444">
        <f t="shared" ca="1" si="202"/>
        <v>-275156135048799.81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-275156135048799.81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-1146483896036.666</v>
      </c>
      <c r="L5226" s="444">
        <f t="shared" ca="1" si="202"/>
        <v>-276302618944836.47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-276302618944836.47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-1151260912270.1521</v>
      </c>
      <c r="L5227" s="444">
        <f t="shared" ca="1" si="202"/>
        <v>-277453879857106.63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-277453879857106.63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-1156057832737.9443</v>
      </c>
      <c r="L5228" s="444">
        <f t="shared" ca="1" si="202"/>
        <v>-278609937689844.56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-278609937689844.56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-1160874740374.3523</v>
      </c>
      <c r="L5229" s="444">
        <f t="shared" ca="1" si="202"/>
        <v>-279770812430218.91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-279770812430218.91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-1165711718459.2454</v>
      </c>
      <c r="L5230" s="444">
        <f t="shared" ca="1" si="202"/>
        <v>-280936524148678.16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-280936524148678.16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-1170568850619.4922</v>
      </c>
      <c r="L5231" s="444">
        <f t="shared" ca="1" si="202"/>
        <v>-282107092999297.63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-282107092999297.63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-1175446220830.4067</v>
      </c>
      <c r="L5232" s="444">
        <f t="shared" ca="1" si="202"/>
        <v>-283282539220128.06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-283282539220128.06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-1180343913417.2002</v>
      </c>
      <c r="L5233" s="444">
        <f t="shared" ca="1" si="202"/>
        <v>-284462883133545.25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-284462883133545.25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-1185262013056.4385</v>
      </c>
      <c r="L5234" s="444">
        <f t="shared" ca="1" si="202"/>
        <v>-285648145146601.69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-285648145146601.69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-1190200604777.5071</v>
      </c>
      <c r="L5235" s="444">
        <f t="shared" ca="1" si="202"/>
        <v>-286838345751379.19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-286838345751379.19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-1195159773964.0798</v>
      </c>
      <c r="L5236" s="444">
        <f t="shared" ca="1" si="202"/>
        <v>-288033505525343.25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-288033505525343.25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-1200139606355.5969</v>
      </c>
      <c r="L5237" s="444">
        <f t="shared" ca="1" si="202"/>
        <v>-289233645131698.88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-289233645131698.88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-1205140188048.7454</v>
      </c>
      <c r="L5238" s="444">
        <f t="shared" ca="1" si="202"/>
        <v>-290438785319747.63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-290438785319747.63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-1210161605498.9485</v>
      </c>
      <c r="L5239" s="444">
        <f t="shared" ca="1" si="202"/>
        <v>-291648946925246.56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-291648946925246.56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-1215203945521.8606</v>
      </c>
      <c r="L5240" s="444">
        <f t="shared" ca="1" si="202"/>
        <v>-292864150870768.44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-292864150870768.44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-1220267295294.8684</v>
      </c>
      <c r="L5241" s="444">
        <f t="shared" ca="1" si="202"/>
        <v>-294084418166063.31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-294084418166063.31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-1225351742358.5972</v>
      </c>
      <c r="L5242" s="444">
        <f t="shared" ca="1" si="202"/>
        <v>-295309769908421.94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-295309769908421.94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-1230457374618.4248</v>
      </c>
      <c r="L5243" s="444">
        <f t="shared" ca="1" si="202"/>
        <v>-296540227283040.38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-296540227283040.38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-1235584280346.0015</v>
      </c>
      <c r="L5244" s="444">
        <f t="shared" ca="1" si="202"/>
        <v>-297775811563386.38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-297775811563386.38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-1240732548180.7766</v>
      </c>
      <c r="L5245" s="444">
        <f t="shared" ca="1" si="202"/>
        <v>-299016544111567.13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-299016544111567.13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-1245902267131.5298</v>
      </c>
      <c r="L5246" s="444">
        <f t="shared" ca="1" si="202"/>
        <v>-300262446378698.63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-300262446378698.63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-1251093526577.9109</v>
      </c>
      <c r="L5247" s="444">
        <f t="shared" ca="1" si="202"/>
        <v>-301513539905276.56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-301513539905276.56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-1256306416271.9856</v>
      </c>
      <c r="L5248" s="444">
        <f t="shared" ca="1" si="202"/>
        <v>-302769846321548.56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-302769846321548.56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-1261541026339.7856</v>
      </c>
      <c r="L5249" s="444">
        <f t="shared" ca="1" si="202"/>
        <v>-304031387347888.38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-304031387347888.38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-1266797447282.8682</v>
      </c>
      <c r="L5250" s="444">
        <f t="shared" ca="1" si="202"/>
        <v>-305298184795171.25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-305298184795171.25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-1272075769979.8801</v>
      </c>
      <c r="L5251" s="444">
        <f t="shared" ca="1" si="202"/>
        <v>-306570260565151.13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-306570260565151.13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-1277376085688.1296</v>
      </c>
      <c r="L5252" s="444">
        <f t="shared" ca="1" si="202"/>
        <v>-307847636650839.25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-307847636650839.25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-1282698486045.1636</v>
      </c>
      <c r="L5253" s="444">
        <f t="shared" ca="1" si="202"/>
        <v>-309130335136884.44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-309130335136884.44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-1288043063070.3518</v>
      </c>
      <c r="L5254" s="444">
        <f t="shared" ca="1" si="202"/>
        <v>-310418378199954.81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-310418378199954.81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-1293409909166.4783</v>
      </c>
      <c r="L5255" s="444">
        <f t="shared" ca="1" si="202"/>
        <v>-311711788109121.31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-311711788109121.31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-1298799117121.3389</v>
      </c>
      <c r="L5256" s="444">
        <f t="shared" ca="1" si="202"/>
        <v>-313010587226242.63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-313010587226242.63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-1304210780109.3442</v>
      </c>
      <c r="L5257" s="444">
        <f t="shared" ca="1" si="202"/>
        <v>-314314798006352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-314314798006352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-1309644991693.1333</v>
      </c>
      <c r="L5258" s="444">
        <f t="shared" ca="1" si="202"/>
        <v>-315624442998045.13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-315624442998045.13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-1315101845825.188</v>
      </c>
      <c r="L5259" s="444">
        <f t="shared" ca="1" si="202"/>
        <v>-316939544843870.31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-316939544843870.31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-1320581436849.4597</v>
      </c>
      <c r="L5260" s="444">
        <f t="shared" ca="1" si="202"/>
        <v>-318260126280719.75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-318260126280719.75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-1326083859502.999</v>
      </c>
      <c r="L5261" s="444">
        <f t="shared" ca="1" si="202"/>
        <v>-319586210140222.75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-319586210140222.75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-1331609208917.5947</v>
      </c>
      <c r="L5262" s="444">
        <f t="shared" ca="1" si="202"/>
        <v>-320917819349140.38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-320917819349140.38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-1337157580621.4182</v>
      </c>
      <c r="L5263" s="444">
        <f t="shared" ca="1" si="202"/>
        <v>-322254976929761.81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-322254976929761.81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-1342729070540.6743</v>
      </c>
      <c r="L5264" s="444">
        <f t="shared" ca="1" si="202"/>
        <v>-323597706000302.5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-323597706000302.5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-1348323775001.2605</v>
      </c>
      <c r="L5265" s="444">
        <f t="shared" ca="1" si="202"/>
        <v>-324946029775303.75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-324946029775303.75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-1353941790730.4324</v>
      </c>
      <c r="L5266" s="444">
        <f t="shared" ca="1" si="202"/>
        <v>-326299971566034.19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-326299971566034.19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-1359583214858.4758</v>
      </c>
      <c r="L5267" s="444">
        <f t="shared" ca="1" si="202"/>
        <v>-327659554780892.69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-327659554780892.69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-1365248144920.3862</v>
      </c>
      <c r="L5268" s="444">
        <f t="shared" ca="1" si="202"/>
        <v>-329024802925813.06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-329024802925813.06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-1370936678857.5544</v>
      </c>
      <c r="L5269" s="444">
        <f t="shared" ca="1" si="202"/>
        <v>-330395739604670.63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-330395739604670.63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-1376648915019.4609</v>
      </c>
      <c r="L5270" s="444">
        <f t="shared" ca="1" si="202"/>
        <v>-331772388519690.06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-331772388519690.06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-1382384952165.3752</v>
      </c>
      <c r="L5271" s="444">
        <f t="shared" ca="1" si="202"/>
        <v>-333154773471855.44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-333154773471855.44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-1388144889466.0642</v>
      </c>
      <c r="L5272" s="444">
        <f t="shared" ca="1" si="202"/>
        <v>-334542918361321.5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-334542918361321.5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-1393928826505.5063</v>
      </c>
      <c r="L5273" s="444">
        <f t="shared" ca="1" si="202"/>
        <v>-335936847187827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-335936847187827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-1399736863282.6125</v>
      </c>
      <c r="L5274" s="444">
        <f t="shared" ca="1" si="202"/>
        <v>-337336584051109.63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-337336584051109.63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-1405569100212.9568</v>
      </c>
      <c r="L5275" s="444">
        <f t="shared" ca="1" si="202"/>
        <v>-338742153151322.56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-338742153151322.56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-1411425638130.5107</v>
      </c>
      <c r="L5276" s="444">
        <f t="shared" ca="1" si="202"/>
        <v>-340153578789453.06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-340153578789453.06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-1417306578289.3877</v>
      </c>
      <c r="L5277" s="444">
        <f t="shared" ca="1" si="202"/>
        <v>-341570885367742.44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-341570885367742.44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-1423212022365.5935</v>
      </c>
      <c r="L5278" s="444">
        <f t="shared" ca="1" si="202"/>
        <v>-342994097390108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-342994097390108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-1429142072458.7832</v>
      </c>
      <c r="L5279" s="444">
        <f t="shared" ca="1" si="202"/>
        <v>-344423239462566.81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-344423239462566.81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-1435096831094.0283</v>
      </c>
      <c r="L5280" s="444">
        <f t="shared" ca="1" si="202"/>
        <v>-345858336293660.81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-345858336293660.81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-1441076401223.5867</v>
      </c>
      <c r="L5281" s="444">
        <f t="shared" ca="1" si="202"/>
        <v>-347299412694884.38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-347299412694884.38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-1447080886228.6848</v>
      </c>
      <c r="L5282" s="444">
        <f t="shared" ca="1" si="202"/>
        <v>-348746493581113.06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-348746493581113.06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-1453110389921.3044</v>
      </c>
      <c r="L5283" s="444">
        <f t="shared" ca="1" si="202"/>
        <v>-350199603971034.38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-350199603971034.38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-1459165016545.9766</v>
      </c>
      <c r="L5284" s="444">
        <f t="shared" ca="1" si="202"/>
        <v>-351658768987580.38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-351658768987580.38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-1465244870781.585</v>
      </c>
      <c r="L5285" s="444">
        <f t="shared" ca="1" si="202"/>
        <v>-353124013858361.94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-353124013858361.94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-1471350057743.1748</v>
      </c>
      <c r="L5286" s="444">
        <f t="shared" ca="1" si="202"/>
        <v>-354595363916105.13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-354595363916105.13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-1477480682983.7712</v>
      </c>
      <c r="L5287" s="444">
        <f t="shared" ca="1" si="202"/>
        <v>-356072844599088.88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-356072844599088.88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-1483636852496.2036</v>
      </c>
      <c r="L5288" s="444">
        <f t="shared" ca="1" si="202"/>
        <v>-357556481451585.06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-357556481451585.06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-1489818672714.9377</v>
      </c>
      <c r="L5289" s="444">
        <f t="shared" ca="1" si="202"/>
        <v>-359046300124300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-359046300124300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-1496026250517.9167</v>
      </c>
      <c r="L5290" s="444">
        <f t="shared" ca="1" si="202"/>
        <v>-360542326374817.94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-360542326374817.94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-1502259693228.408</v>
      </c>
      <c r="L5291" s="444">
        <f t="shared" ca="1" si="202"/>
        <v>-362044586068046.38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-362044586068046.38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-1508519108616.8599</v>
      </c>
      <c r="L5292" s="444">
        <f t="shared" ca="1" si="202"/>
        <v>-363553105176663.25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-363553105176663.25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-1514804604902.7634</v>
      </c>
      <c r="L5293" s="444">
        <f t="shared" ca="1" si="202"/>
        <v>-365067909781566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-365067909781566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-1521116290756.5249</v>
      </c>
      <c r="L5294" s="444">
        <f t="shared" ca="1" si="202"/>
        <v>-366589026072322.5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-366589026072322.5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-1527454275301.3438</v>
      </c>
      <c r="L5295" s="444">
        <f t="shared" ca="1" si="202"/>
        <v>-368116480347623.88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-368116480347623.88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-1533818668115.0994</v>
      </c>
      <c r="L5296" s="444">
        <f t="shared" ca="1" si="202"/>
        <v>-369650299015739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-369650299015739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-1540209579232.2458</v>
      </c>
      <c r="L5297" s="444">
        <f t="shared" ca="1" si="202"/>
        <v>-371190508594971.25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-371190508594971.25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-1546627119145.7136</v>
      </c>
      <c r="L5298" s="444">
        <f t="shared" ca="1" si="202"/>
        <v>-372737135714116.94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-372737135714116.94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-1553071398808.8206</v>
      </c>
      <c r="L5299" s="444">
        <f t="shared" ca="1" si="202"/>
        <v>-374290207112925.75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-374290207112925.75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-1559542529637.1907</v>
      </c>
      <c r="L5300" s="444">
        <f t="shared" ca="1" si="202"/>
        <v>-375849749642562.94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-375849749642562.94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-1566040623510.679</v>
      </c>
      <c r="L5301" s="444">
        <f t="shared" ca="1" si="202"/>
        <v>-377415790266073.63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-377415790266073.63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-1572565792775.3066</v>
      </c>
      <c r="L5302" s="444">
        <f t="shared" ca="1" si="202"/>
        <v>-378988356058848.94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-378988356058848.94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-1579118150245.2039</v>
      </c>
      <c r="L5303" s="444">
        <f t="shared" ca="1" si="202"/>
        <v>-380567474209094.13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-380567474209094.13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-1585697809204.5588</v>
      </c>
      <c r="L5304" s="444">
        <f t="shared" ca="1" si="202"/>
        <v>-382153172018298.69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-382153172018298.69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-1592304883409.5779</v>
      </c>
      <c r="L5305" s="444">
        <f t="shared" ca="1" si="202"/>
        <v>-383745476901708.25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-383745476901708.25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-1598939487090.4509</v>
      </c>
      <c r="L5306" s="444">
        <f t="shared" ca="1" si="202"/>
        <v>-385344416388798.69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-385344416388798.69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-1605601734953.3279</v>
      </c>
      <c r="L5307" s="444">
        <f t="shared" ca="1" si="202"/>
        <v>-386950018123752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-386950018123752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-1612291742182.3</v>
      </c>
      <c r="L5308" s="444">
        <f t="shared" ca="1" si="202"/>
        <v>-388562309865934.31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-388562309865934.31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-1619009624441.3931</v>
      </c>
      <c r="L5309" s="444">
        <f t="shared" ca="1" si="202"/>
        <v>-390181319490375.69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-390181319490375.69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-1625755497876.5654</v>
      </c>
      <c r="L5310" s="444">
        <f t="shared" ca="1" si="202"/>
        <v>-391807074988252.25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-391807074988252.25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-1632529479117.7178</v>
      </c>
      <c r="L5311" s="444">
        <f t="shared" ca="1" si="202"/>
        <v>-393439604467369.94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-393439604467369.94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-1639331685280.708</v>
      </c>
      <c r="L5312" s="444">
        <f t="shared" ca="1" si="202"/>
        <v>-395078936152650.63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-395078936152650.63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-1646162233969.3777</v>
      </c>
      <c r="L5313" s="444">
        <f t="shared" ca="1" si="202"/>
        <v>-396725098386620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-396725098386620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-1653021243277.5833</v>
      </c>
      <c r="L5314" s="444">
        <f t="shared" ca="1" si="202"/>
        <v>-398378119629897.56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-398378119629897.56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-1659908831791.2397</v>
      </c>
      <c r="L5315" s="444">
        <f t="shared" ca="1" si="202"/>
        <v>-400038028461688.81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-400038028461688.81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-1666825118590.3701</v>
      </c>
      <c r="L5316" s="444">
        <f t="shared" ca="1" si="202"/>
        <v>-401704853580279.19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-401704853580279.19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-1673770223251.1633</v>
      </c>
      <c r="L5317" s="444">
        <f t="shared" ca="1" si="202"/>
        <v>-403378623803530.38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-403378623803530.38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-1680744265848.0432</v>
      </c>
      <c r="L5318" s="444">
        <f t="shared" ca="1" si="202"/>
        <v>-405059368069378.44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-405059368069378.44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-1687747366955.7434</v>
      </c>
      <c r="L5319" s="444">
        <f t="shared" ca="1" si="202"/>
        <v>-406747115436334.19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-406747115436334.19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-1694779647651.3923</v>
      </c>
      <c r="L5320" s="444">
        <f t="shared" ca="1" si="202"/>
        <v>-408441895083985.56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-408441895083985.56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-1701841229516.6064</v>
      </c>
      <c r="L5321" s="444">
        <f t="shared" ca="1" si="202"/>
        <v>-410143736313502.19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-410143736313502.19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-1708932234639.5925</v>
      </c>
      <c r="L5322" s="444">
        <f t="shared" ca="1" si="202"/>
        <v>-411852668548141.75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-411852668548141.75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-1716052785617.2573</v>
      </c>
      <c r="L5323" s="444">
        <f t="shared" ca="1" si="202"/>
        <v>-413568721333759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-413568721333759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-1723203005557.3291</v>
      </c>
      <c r="L5324" s="444">
        <f t="shared" ca="1" si="202"/>
        <v>-415291924339316.31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-415291924339316.31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-1730383018080.4846</v>
      </c>
      <c r="L5325" s="444">
        <f t="shared" ca="1" si="202"/>
        <v>-417022307357396.81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-417022307357396.81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-1737592947322.4868</v>
      </c>
      <c r="L5326" s="444">
        <f t="shared" ca="1" si="202"/>
        <v>-418759900304719.31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-418759900304719.31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-1744832917936.3306</v>
      </c>
      <c r="L5327" s="444">
        <f t="shared" ca="1" si="202"/>
        <v>-420504733222655.63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-420504733222655.63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-1752103055094.3984</v>
      </c>
      <c r="L5328" s="444">
        <f t="shared" ca="1" si="202"/>
        <v>-422256836277750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-422256836277750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-1759403484490.625</v>
      </c>
      <c r="L5329" s="444">
        <f t="shared" ca="1" si="202"/>
        <v>-424016239762240.63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-424016239762240.63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-1766734332342.6692</v>
      </c>
      <c r="L5330" s="444">
        <f t="shared" ca="1" si="202"/>
        <v>-425782974094583.31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-425782974094583.31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-1774095725394.0972</v>
      </c>
      <c r="L5331" s="444">
        <f t="shared" ca="1" si="202"/>
        <v>-427557069819977.44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-427557069819977.44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-1781487790916.5725</v>
      </c>
      <c r="L5332" s="444">
        <f t="shared" ca="1" si="202"/>
        <v>-429338557610894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-429338557610894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-1788910656712.0583</v>
      </c>
      <c r="L5333" s="444">
        <f t="shared" ca="1" si="202"/>
        <v>-431127468267606.06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-431127468267606.06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-1796364451115.0251</v>
      </c>
      <c r="L5334" s="444">
        <f t="shared" ca="1" si="202"/>
        <v>-432923832718721.06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-432923832718721.06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-1803849302994.6711</v>
      </c>
      <c r="L5335" s="444">
        <f t="shared" ca="1" si="202"/>
        <v>-434727682021715.75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-434727682021715.75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-1811365341757.1489</v>
      </c>
      <c r="L5336" s="444">
        <f t="shared" ca="1" si="202"/>
        <v>-436539047363472.88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-436539047363472.88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-1818912697347.8037</v>
      </c>
      <c r="L5337" s="444">
        <f t="shared" ca="1" si="202"/>
        <v>-438357960060820.69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-438357960060820.69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-1826491500253.4194</v>
      </c>
      <c r="L5338" s="444">
        <f t="shared" ca="1" si="202"/>
        <v>-440184451561074.13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-440184451561074.13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-1834101881504.4753</v>
      </c>
      <c r="L5339" s="444">
        <f t="shared" ca="1" si="202"/>
        <v>-442018553442578.63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-442018553442578.63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-1841743972677.4109</v>
      </c>
      <c r="L5340" s="444">
        <f t="shared" ca="1" si="202"/>
        <v>-443860297415256.06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-443860297415256.06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-1849417905896.8999</v>
      </c>
      <c r="L5341" s="444">
        <f t="shared" ca="1" si="202"/>
        <v>-445709715321152.94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-445709715321152.94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-1857123813838.1372</v>
      </c>
      <c r="L5342" s="444">
        <f t="shared" ca="1" si="202"/>
        <v>-447566839134991.06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-447566839134991.06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-1864861829729.1292</v>
      </c>
      <c r="L5343" s="444">
        <f t="shared" ca="1" si="202"/>
        <v>-449431700964720.19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-449431700964720.19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-1872632087353.001</v>
      </c>
      <c r="L5344" s="444">
        <f t="shared" ca="1" si="202"/>
        <v>-451304333052073.19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-451304333052073.19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-1880434721050.3049</v>
      </c>
      <c r="L5345" s="444">
        <f t="shared" ca="1" si="202"/>
        <v>-453184767773123.5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-453184767773123.5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-1888269865721.3479</v>
      </c>
      <c r="L5346" s="444">
        <f t="shared" ca="1" si="202"/>
        <v>-455073037638844.88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-455073037638844.88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-1896137656828.5205</v>
      </c>
      <c r="L5347" s="444">
        <f t="shared" ca="1" si="202"/>
        <v>-456969175295673.38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-456969175295673.38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-1904038230398.6389</v>
      </c>
      <c r="L5348" s="444">
        <f t="shared" ca="1" si="202"/>
        <v>-458873213526072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-458873213526072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-1911971723025.3003</v>
      </c>
      <c r="L5349" s="444">
        <f t="shared" ca="1" si="202"/>
        <v>-460785185249097.31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-460785185249097.31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-1919938271871.2388</v>
      </c>
      <c r="L5350" s="444">
        <f t="shared" ca="1" si="202"/>
        <v>-462705123520968.56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-462705123520968.56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-1927938014670.7024</v>
      </c>
      <c r="L5351" s="444">
        <f t="shared" ca="1" si="202"/>
        <v>-464633061535639.25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-464633061535639.25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-1935971089731.8301</v>
      </c>
      <c r="L5352" s="444">
        <f t="shared" ca="1" si="202"/>
        <v>-466569032625371.06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-466569032625371.06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-1944037635939.0464</v>
      </c>
      <c r="L5353" s="444">
        <f t="shared" ca="1" si="202"/>
        <v>-468513070261310.13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-468513070261310.13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-1952137792755.4587</v>
      </c>
      <c r="L5354" s="444">
        <f t="shared" ca="1" si="202"/>
        <v>-470465208054065.56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-470465208054065.56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-1960271700225.2732</v>
      </c>
      <c r="L5355" s="444">
        <f t="shared" ca="1" si="202"/>
        <v>-472425479754290.81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-472425479754290.81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-1968439498976.2119</v>
      </c>
      <c r="L5356" s="444">
        <f t="shared" ca="1" si="202"/>
        <v>-474393919253267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-474393919253267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-1976641330221.9458</v>
      </c>
      <c r="L5357" s="444">
        <f t="shared" ca="1" si="202"/>
        <v>-476370560583488.94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-476370560583488.94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-1984877335764.5371</v>
      </c>
      <c r="L5358" s="444">
        <f t="shared" ca="1" si="202"/>
        <v>-478355437919253.5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-478355437919253.5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-1993147657996.8899</v>
      </c>
      <c r="L5359" s="444">
        <f t="shared" ca="1" si="202"/>
        <v>-480348585577250.38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-480348585577250.38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-2001452439905.21</v>
      </c>
      <c r="L5360" s="444">
        <f t="shared" ca="1" si="202"/>
        <v>-482350038017155.56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-482350038017155.56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-2009791825071.4814</v>
      </c>
      <c r="L5361" s="444">
        <f t="shared" ca="1" si="202"/>
        <v>-484359829842227.06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-484359829842227.06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-2018165957675.946</v>
      </c>
      <c r="L5362" s="444">
        <f t="shared" ca="1" si="202"/>
        <v>-486377995799903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-486377995799903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-2026574982499.5959</v>
      </c>
      <c r="L5363" s="444">
        <f t="shared" ref="L5363:L5617" ca="1" si="207">I5363-J5363+K5363</f>
        <v>-488404570782402.63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-488404570782402.63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-2035019044926.6777</v>
      </c>
      <c r="L5364" s="444">
        <f t="shared" ca="1" si="207"/>
        <v>-490439589827329.31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-490439589827329.31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-2043498290947.2053</v>
      </c>
      <c r="L5365" s="444">
        <f t="shared" ca="1" si="207"/>
        <v>-492483088118276.5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-492483088118276.5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-2052012867159.4854</v>
      </c>
      <c r="L5366" s="444">
        <f t="shared" ca="1" si="207"/>
        <v>-494535100985436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-494535100985436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-2060562920772.6499</v>
      </c>
      <c r="L5367" s="444">
        <f t="shared" ca="1" si="207"/>
        <v>-496595663906208.63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-496595663906208.63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-2069148599609.2026</v>
      </c>
      <c r="L5368" s="444">
        <f t="shared" ca="1" si="207"/>
        <v>-498664812505817.81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-498664812505817.81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-2077770052107.5742</v>
      </c>
      <c r="L5369" s="444">
        <f t="shared" ca="1" si="207"/>
        <v>-500742582557925.38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-500742582557925.38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-2086427427324.6887</v>
      </c>
      <c r="L5370" s="444">
        <f t="shared" ca="1" si="207"/>
        <v>-502829009985250.06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-502829009985250.06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-2095120874938.542</v>
      </c>
      <c r="L5371" s="444">
        <f t="shared" ca="1" si="207"/>
        <v>-504924130860188.63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-504924130860188.63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-2103850545250.7859</v>
      </c>
      <c r="L5372" s="444">
        <f t="shared" ca="1" si="207"/>
        <v>-507027981405439.44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-507027981405439.44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-2112616589189.3311</v>
      </c>
      <c r="L5373" s="444">
        <f t="shared" ca="1" si="207"/>
        <v>-509140597994628.75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-509140597994628.75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-2121419158310.9529</v>
      </c>
      <c r="L5374" s="444">
        <f t="shared" ca="1" si="207"/>
        <v>-511262017152939.69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-511262017152939.69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-2130258404803.915</v>
      </c>
      <c r="L5375" s="444">
        <f t="shared" ca="1" si="207"/>
        <v>-513392275557743.63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-513392275557743.63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-2139134481490.5984</v>
      </c>
      <c r="L5376" s="444">
        <f t="shared" ca="1" si="207"/>
        <v>-515531410039234.25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-515531410039234.25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-2148047541830.1426</v>
      </c>
      <c r="L5377" s="444">
        <f t="shared" ca="1" si="207"/>
        <v>-517679457581064.38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-517679457581064.38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-2156997739921.1016</v>
      </c>
      <c r="L5378" s="444">
        <f t="shared" ca="1" si="207"/>
        <v>-519836455320985.5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-519836455320985.5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-2165985230504.1062</v>
      </c>
      <c r="L5379" s="444">
        <f t="shared" ca="1" si="207"/>
        <v>-522002440551489.63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-522002440551489.63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-2175010168964.54</v>
      </c>
      <c r="L5380" s="444">
        <f t="shared" ca="1" si="207"/>
        <v>-524177450720454.19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-524177450720454.19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-2184072711335.2258</v>
      </c>
      <c r="L5381" s="444">
        <f t="shared" ca="1" si="207"/>
        <v>-526361523431789.44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-526361523431789.44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-2193173014299.1223</v>
      </c>
      <c r="L5382" s="444">
        <f t="shared" ca="1" si="207"/>
        <v>-528554696446088.56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-528554696446088.56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-2202311235192.0356</v>
      </c>
      <c r="L5383" s="444">
        <f t="shared" ca="1" si="207"/>
        <v>-530757007681280.63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-530757007681280.63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-2211487532005.3359</v>
      </c>
      <c r="L5384" s="444">
        <f t="shared" ca="1" si="207"/>
        <v>-532968495213285.94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-532968495213285.94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-2220702063388.6914</v>
      </c>
      <c r="L5385" s="444">
        <f t="shared" ca="1" si="207"/>
        <v>-535189197276674.63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-535189197276674.63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-2229954988652.811</v>
      </c>
      <c r="L5386" s="444">
        <f t="shared" ca="1" si="207"/>
        <v>-537419152265327.44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-537419152265327.44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-2239246467772.1973</v>
      </c>
      <c r="L5387" s="444">
        <f t="shared" ca="1" si="207"/>
        <v>-539658398733099.63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-539658398733099.63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-2248576661387.915</v>
      </c>
      <c r="L5388" s="444">
        <f t="shared" ca="1" si="207"/>
        <v>-541906975394487.56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-541906975394487.56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-2257945730810.3647</v>
      </c>
      <c r="L5389" s="444">
        <f t="shared" ca="1" si="207"/>
        <v>-544164921125297.94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-544164921125297.94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-2267353838022.0742</v>
      </c>
      <c r="L5390" s="444">
        <f t="shared" ca="1" si="207"/>
        <v>-546432274963320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-546432274963320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-2276801145680.5</v>
      </c>
      <c r="L5391" s="444">
        <f t="shared" ca="1" si="207"/>
        <v>-548709076109000.5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-548709076109000.5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-2286287817120.8354</v>
      </c>
      <c r="L5392" s="444">
        <f t="shared" ca="1" si="207"/>
        <v>-550995363926121.31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-550995363926121.31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-2295814016358.8389</v>
      </c>
      <c r="L5393" s="444">
        <f t="shared" ca="1" si="207"/>
        <v>-553291177942480.13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-553291177942480.13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-2305379908093.667</v>
      </c>
      <c r="L5394" s="444">
        <f t="shared" ca="1" si="207"/>
        <v>-555596557850573.81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-555596557850573.81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-2314985657710.7246</v>
      </c>
      <c r="L5395" s="444">
        <f t="shared" ca="1" si="207"/>
        <v>-557911543508284.56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-557911543508284.56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-2324631431284.519</v>
      </c>
      <c r="L5396" s="444">
        <f t="shared" ca="1" si="207"/>
        <v>-560236174939569.06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-560236174939569.06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-2334317395581.5376</v>
      </c>
      <c r="L5397" s="444">
        <f t="shared" ca="1" si="207"/>
        <v>-562570492335150.63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-562570492335150.63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-2344043718063.1274</v>
      </c>
      <c r="L5398" s="444">
        <f t="shared" ca="1" si="207"/>
        <v>-564914536053213.75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-564914536053213.75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-2353810566888.3906</v>
      </c>
      <c r="L5399" s="444">
        <f t="shared" ca="1" si="207"/>
        <v>-567268346620102.13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-567268346620102.13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-2363618110917.0923</v>
      </c>
      <c r="L5400" s="444">
        <f t="shared" ca="1" si="207"/>
        <v>-569631964731019.25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-569631964731019.25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-2373466519712.5801</v>
      </c>
      <c r="L5401" s="444">
        <f t="shared" ca="1" si="207"/>
        <v>-572005431250731.88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-572005431250731.88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-2383355963544.7163</v>
      </c>
      <c r="L5402" s="444">
        <f t="shared" ca="1" si="207"/>
        <v>-574388787214276.63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-574388787214276.63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-2393286613392.8193</v>
      </c>
      <c r="L5403" s="444">
        <f t="shared" ca="1" si="207"/>
        <v>-576782073827669.5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-576782073827669.5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-2403258640948.623</v>
      </c>
      <c r="L5404" s="444">
        <f t="shared" ca="1" si="207"/>
        <v>-579185332468618.13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-579185332468618.13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-2413272218619.2422</v>
      </c>
      <c r="L5405" s="444">
        <f t="shared" ca="1" si="207"/>
        <v>-581598604687237.38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-581598604687237.38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-2423327519530.1558</v>
      </c>
      <c r="L5406" s="444">
        <f t="shared" ca="1" si="207"/>
        <v>-584021932206767.5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-584021932206767.5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-2433424717528.1978</v>
      </c>
      <c r="L5407" s="444">
        <f t="shared" ca="1" si="207"/>
        <v>-586455356924295.75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-586455356924295.75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-2443563987184.5654</v>
      </c>
      <c r="L5408" s="444">
        <f t="shared" ca="1" si="207"/>
        <v>-588898920911480.38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-588898920911480.38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-2453745503797.835</v>
      </c>
      <c r="L5409" s="444">
        <f t="shared" ca="1" si="207"/>
        <v>-591352666415278.25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-591352666415278.25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-2463969443396.9927</v>
      </c>
      <c r="L5410" s="444">
        <f t="shared" ca="1" si="207"/>
        <v>-593816635858675.25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-593816635858675.25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-2474235982744.48</v>
      </c>
      <c r="L5411" s="444">
        <f t="shared" ca="1" si="207"/>
        <v>-596290871841419.75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-596290871841419.75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-2484545299339.249</v>
      </c>
      <c r="L5412" s="444">
        <f t="shared" ca="1" si="207"/>
        <v>-598775417140759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-598775417140759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-2494897571419.8291</v>
      </c>
      <c r="L5413" s="444">
        <f t="shared" ca="1" si="207"/>
        <v>-601270314712178.88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-601270314712178.88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-2505292977967.4121</v>
      </c>
      <c r="L5414" s="444">
        <f t="shared" ca="1" si="207"/>
        <v>-603775607690146.25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-603775607690146.25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-2515731698708.9429</v>
      </c>
      <c r="L5415" s="444">
        <f t="shared" ca="1" si="207"/>
        <v>-606291339388855.25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-606291339388855.25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-2526213914120.23</v>
      </c>
      <c r="L5416" s="444">
        <f t="shared" ca="1" si="207"/>
        <v>-608817553302975.5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-608817553302975.5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-2536739805429.0645</v>
      </c>
      <c r="L5417" s="444">
        <f t="shared" ca="1" si="207"/>
        <v>-611354293108404.63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-611354293108404.63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-2547309554618.3525</v>
      </c>
      <c r="L5418" s="444">
        <f t="shared" ca="1" si="207"/>
        <v>-613901602663023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-613901602663023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-2557923344429.2627</v>
      </c>
      <c r="L5419" s="444">
        <f t="shared" ca="1" si="207"/>
        <v>-616459526007452.25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-616459526007452.25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-2568581358364.3843</v>
      </c>
      <c r="L5420" s="444">
        <f t="shared" ca="1" si="207"/>
        <v>-619028107365816.63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-619028107365816.63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-2579283780690.9023</v>
      </c>
      <c r="L5421" s="444">
        <f t="shared" ca="1" si="207"/>
        <v>-621607391146507.5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-621607391146507.5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-2590030796443.7813</v>
      </c>
      <c r="L5422" s="444">
        <f t="shared" ca="1" si="207"/>
        <v>-624197421942951.25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-624197421942951.25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-2600822591428.9634</v>
      </c>
      <c r="L5423" s="444">
        <f t="shared" ca="1" si="207"/>
        <v>-626798244534380.25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-626798244534380.25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-2611659352226.5845</v>
      </c>
      <c r="L5424" s="444">
        <f t="shared" ca="1" si="207"/>
        <v>-629409903886606.88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-629409903886606.88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-2622541266194.1953</v>
      </c>
      <c r="L5425" s="444">
        <f t="shared" ca="1" si="207"/>
        <v>-632032445152801.13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-632032445152801.13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-2633468521470.0049</v>
      </c>
      <c r="L5426" s="444">
        <f t="shared" ca="1" si="207"/>
        <v>-634665913674271.13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-634665913674271.13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-2644441306976.1299</v>
      </c>
      <c r="L5427" s="444">
        <f t="shared" ca="1" si="207"/>
        <v>-637310354981247.25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-637310354981247.25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-2655459812421.8633</v>
      </c>
      <c r="L5428" s="444">
        <f t="shared" ca="1" si="207"/>
        <v>-639965814793669.13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-639965814793669.13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-2666524228306.9546</v>
      </c>
      <c r="L5429" s="444">
        <f t="shared" ca="1" si="207"/>
        <v>-642632339021976.13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-642632339021976.13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-2677634745924.9004</v>
      </c>
      <c r="L5430" s="444">
        <f t="shared" ca="1" si="207"/>
        <v>-645309973767901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-645309973767901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-2688791557366.2539</v>
      </c>
      <c r="L5431" s="444">
        <f t="shared" ca="1" si="207"/>
        <v>-647998765325267.25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-647998765325267.25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-2699994855521.9468</v>
      </c>
      <c r="L5432" s="444">
        <f t="shared" ca="1" si="207"/>
        <v>-650698760180789.25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-650698760180789.25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-2711244834086.6221</v>
      </c>
      <c r="L5433" s="444">
        <f t="shared" ca="1" si="207"/>
        <v>-653410005014875.88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-653410005014875.88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-2722541687561.9829</v>
      </c>
      <c r="L5434" s="444">
        <f t="shared" ca="1" si="207"/>
        <v>-656132546702437.88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-656132546702437.88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-2733885611260.1577</v>
      </c>
      <c r="L5435" s="444">
        <f t="shared" ca="1" si="207"/>
        <v>-658866432313698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-658866432313698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-2745276801307.0752</v>
      </c>
      <c r="L5436" s="444">
        <f t="shared" ca="1" si="207"/>
        <v>-661611709115005.13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-661611709115005.13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-2756715454645.8545</v>
      </c>
      <c r="L5437" s="444">
        <f t="shared" ca="1" si="207"/>
        <v>-664368424569651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-664368424569651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-2768201769040.2124</v>
      </c>
      <c r="L5438" s="444">
        <f t="shared" ca="1" si="207"/>
        <v>-667136626338691.25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-667136626338691.25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-2779735943077.8804</v>
      </c>
      <c r="L5439" s="444">
        <f t="shared" ca="1" si="207"/>
        <v>-669916362281769.13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-669916362281769.13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-2791318176174.0381</v>
      </c>
      <c r="L5440" s="444">
        <f t="shared" ca="1" si="207"/>
        <v>-672707680457943.13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-672707680457943.13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-2802948668574.7632</v>
      </c>
      <c r="L5441" s="444">
        <f t="shared" ca="1" si="207"/>
        <v>-675510629126517.88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-675510629126517.88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-2814627621360.4912</v>
      </c>
      <c r="L5442" s="444">
        <f t="shared" ca="1" si="207"/>
        <v>-678325256747878.38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-678325256747878.38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-2826355236449.4932</v>
      </c>
      <c r="L5443" s="444">
        <f t="shared" ca="1" si="207"/>
        <v>-681151611984327.88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-681151611984327.88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-2838131716601.3662</v>
      </c>
      <c r="L5444" s="444">
        <f t="shared" ca="1" si="207"/>
        <v>-683989743700929.25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-683989743700929.25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-2849957265420.5386</v>
      </c>
      <c r="L5445" s="444">
        <f t="shared" ca="1" si="207"/>
        <v>-686839700966349.75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-686839700966349.75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-2861832087359.7905</v>
      </c>
      <c r="L5446" s="444">
        <f t="shared" ca="1" si="207"/>
        <v>-689701533053709.5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-689701533053709.5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-2873756387723.7896</v>
      </c>
      <c r="L5447" s="444">
        <f t="shared" ca="1" si="207"/>
        <v>-692575289441433.25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-692575289441433.25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-2885730372672.6387</v>
      </c>
      <c r="L5448" s="444">
        <f t="shared" ca="1" si="207"/>
        <v>-695461019814105.88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-695461019814105.88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-2897754249225.4409</v>
      </c>
      <c r="L5449" s="444">
        <f t="shared" ca="1" si="207"/>
        <v>-698358774063331.38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-698358774063331.38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-2909828225263.8809</v>
      </c>
      <c r="L5450" s="444">
        <f t="shared" ca="1" si="207"/>
        <v>-701268602288595.25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-701268602288595.25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-2921952509535.8135</v>
      </c>
      <c r="L5451" s="444">
        <f t="shared" ca="1" si="207"/>
        <v>-704190554798131.13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-704190554798131.13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-2934127311658.8799</v>
      </c>
      <c r="L5452" s="444">
        <f t="shared" ca="1" si="207"/>
        <v>-707124682109790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-707124682109790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-2946352842124.125</v>
      </c>
      <c r="L5453" s="444">
        <f t="shared" ca="1" si="207"/>
        <v>-710071034951914.13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-710071034951914.13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-2958629312299.6421</v>
      </c>
      <c r="L5454" s="444">
        <f t="shared" ca="1" si="207"/>
        <v>-713029664264213.75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-713029664264213.75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-2970956934434.2241</v>
      </c>
      <c r="L5455" s="444">
        <f t="shared" ca="1" si="207"/>
        <v>-716000621198648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-716000621198648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-2983335921661.0332</v>
      </c>
      <c r="L5456" s="444">
        <f t="shared" ca="1" si="207"/>
        <v>-718983957120309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-718983957120309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-2995766488001.2876</v>
      </c>
      <c r="L5457" s="444">
        <f t="shared" ca="1" si="207"/>
        <v>-721979723608310.25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-721979723608310.25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-3008248848367.9595</v>
      </c>
      <c r="L5458" s="444">
        <f t="shared" ca="1" si="207"/>
        <v>-724987972456678.25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-724987972456678.25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-3020783218569.4927</v>
      </c>
      <c r="L5459" s="444">
        <f t="shared" ca="1" si="207"/>
        <v>-728008755675247.75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-728008755675247.75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-3033369815313.5322</v>
      </c>
      <c r="L5460" s="444">
        <f t="shared" ca="1" si="207"/>
        <v>-731042125490561.25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-731042125490561.25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-3046008856210.6719</v>
      </c>
      <c r="L5461" s="444">
        <f t="shared" ca="1" si="207"/>
        <v>-734088134346771.88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-734088134346771.88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-3058700559778.2163</v>
      </c>
      <c r="L5462" s="444">
        <f t="shared" ca="1" si="207"/>
        <v>-737146834906550.13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-737146834906550.13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-3071445145443.959</v>
      </c>
      <c r="L5463" s="444">
        <f t="shared" ca="1" si="207"/>
        <v>-740218280051994.13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-740218280051994.13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-3084242833549.9756</v>
      </c>
      <c r="L5464" s="444">
        <f t="shared" ca="1" si="207"/>
        <v>-743302522885544.13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-743302522885544.13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-3097093845356.4336</v>
      </c>
      <c r="L5465" s="444">
        <f t="shared" ca="1" si="207"/>
        <v>-746399616730900.5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-746399616730900.5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-3109998403045.4189</v>
      </c>
      <c r="L5466" s="444">
        <f t="shared" ca="1" si="207"/>
        <v>-749509615133945.88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-749509615133945.88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-3122956729724.7744</v>
      </c>
      <c r="L5467" s="444">
        <f t="shared" ca="1" si="207"/>
        <v>-752632571863670.63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-752632571863670.63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-3135969049431.9609</v>
      </c>
      <c r="L5468" s="444">
        <f t="shared" ca="1" si="207"/>
        <v>-755768540913102.63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-755768540913102.63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-3149035587137.9277</v>
      </c>
      <c r="L5469" s="444">
        <f t="shared" ca="1" si="207"/>
        <v>-758917576500240.5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-758917576500240.5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-3162156568751.002</v>
      </c>
      <c r="L5470" s="444">
        <f t="shared" ca="1" si="207"/>
        <v>-762079733068991.5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-762079733068991.5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-3175332221120.7979</v>
      </c>
      <c r="L5471" s="444">
        <f t="shared" ca="1" si="207"/>
        <v>-765255065290112.25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-765255065290112.25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-3188562772042.1343</v>
      </c>
      <c r="L5472" s="444">
        <f t="shared" ca="1" si="207"/>
        <v>-768443628062154.38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-768443628062154.38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-3201848450258.9766</v>
      </c>
      <c r="L5473" s="444">
        <f t="shared" ca="1" si="207"/>
        <v>-771645476512413.38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-771645476512413.38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-3215189485468.3892</v>
      </c>
      <c r="L5474" s="444">
        <f t="shared" ca="1" si="207"/>
        <v>-774860665997881.75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-774860665997881.75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-3228586108324.5073</v>
      </c>
      <c r="L5475" s="444">
        <f t="shared" ca="1" si="207"/>
        <v>-778089252106206.25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-778089252106206.25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-3242038550442.5259</v>
      </c>
      <c r="L5476" s="444">
        <f t="shared" ca="1" si="207"/>
        <v>-781331290656648.75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-781331290656648.75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-3255547044402.7031</v>
      </c>
      <c r="L5477" s="444">
        <f t="shared" ca="1" si="207"/>
        <v>-784586837701051.5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-784586837701051.5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-3269111823754.3813</v>
      </c>
      <c r="L5478" s="444">
        <f t="shared" ca="1" si="207"/>
        <v>-787855949524805.88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-787855949524805.88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-3282733123020.0244</v>
      </c>
      <c r="L5479" s="444">
        <f t="shared" ca="1" si="207"/>
        <v>-791138682647825.88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-791138682647825.88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-3296411177699.2744</v>
      </c>
      <c r="L5480" s="444">
        <f t="shared" ca="1" si="207"/>
        <v>-794435093825525.13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-794435093825525.13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-3310146224273.0215</v>
      </c>
      <c r="L5481" s="444">
        <f t="shared" ca="1" si="207"/>
        <v>-797745240049798.13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-797745240049798.13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-3323938500207.4922</v>
      </c>
      <c r="L5482" s="444">
        <f t="shared" ca="1" si="207"/>
        <v>-801069178550005.63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-801069178550005.63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-3337788243958.3569</v>
      </c>
      <c r="L5483" s="444">
        <f t="shared" ca="1" si="207"/>
        <v>-804406966793964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-804406966793964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-3351695694974.8501</v>
      </c>
      <c r="L5484" s="444">
        <f t="shared" ca="1" si="207"/>
        <v>-807758662488938.88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-807758662488938.88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-3365661093703.9121</v>
      </c>
      <c r="L5485" s="444">
        <f t="shared" ca="1" si="207"/>
        <v>-811124323582642.75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-811124323582642.75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-3379684681594.3447</v>
      </c>
      <c r="L5486" s="444">
        <f t="shared" ca="1" si="207"/>
        <v>-814504008264237.13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-814504008264237.13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-3393766701100.9878</v>
      </c>
      <c r="L5487" s="444">
        <f t="shared" ca="1" si="207"/>
        <v>-817897774965338.13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-817897774965338.13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-3407907395688.9087</v>
      </c>
      <c r="L5488" s="444">
        <f t="shared" ca="1" si="207"/>
        <v>-821305682361027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-821305682361027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-3422107009837.6123</v>
      </c>
      <c r="L5489" s="444">
        <f t="shared" ca="1" si="207"/>
        <v>-824727789370864.63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-824727789370864.63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-3436365789045.269</v>
      </c>
      <c r="L5490" s="444">
        <f t="shared" ca="1" si="207"/>
        <v>-828164155159909.88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-828164155159909.88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-3450683979832.958</v>
      </c>
      <c r="L5491" s="444">
        <f t="shared" ca="1" si="207"/>
        <v>-831614839139742.88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-831614839139742.88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-3465061829748.9287</v>
      </c>
      <c r="L5492" s="444">
        <f t="shared" ca="1" si="207"/>
        <v>-835079900969491.75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-835079900969491.75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-3479499587372.8823</v>
      </c>
      <c r="L5493" s="444">
        <f t="shared" ca="1" si="207"/>
        <v>-838559400556864.63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-838559400556864.63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-3493997502320.269</v>
      </c>
      <c r="L5494" s="444">
        <f t="shared" ca="1" si="207"/>
        <v>-842053398059184.88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-842053398059184.88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-3508555825246.6035</v>
      </c>
      <c r="L5495" s="444">
        <f t="shared" ca="1" si="207"/>
        <v>-845561953884431.5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-845561953884431.5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-3523174807851.7979</v>
      </c>
      <c r="L5496" s="444">
        <f t="shared" ca="1" si="207"/>
        <v>-849085128692283.25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-849085128692283.25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-3537854702884.5137</v>
      </c>
      <c r="L5497" s="444">
        <f t="shared" ca="1" si="207"/>
        <v>-852622983395167.75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-852622983395167.75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-3552595764146.5322</v>
      </c>
      <c r="L5498" s="444">
        <f t="shared" ca="1" si="207"/>
        <v>-856175579159314.25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-856175579159314.25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-3567398246497.1426</v>
      </c>
      <c r="L5499" s="444">
        <f t="shared" ca="1" si="207"/>
        <v>-859742977405811.38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-859742977405811.38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-3582262405857.5474</v>
      </c>
      <c r="L5500" s="444">
        <f t="shared" ca="1" si="207"/>
        <v>-863325239811668.88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-863325239811668.88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-3597188499215.2871</v>
      </c>
      <c r="L5501" s="444">
        <f t="shared" ca="1" si="207"/>
        <v>-866922428310884.13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-866922428310884.13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-3612176784628.6836</v>
      </c>
      <c r="L5502" s="444">
        <f t="shared" ca="1" si="207"/>
        <v>-870534605095512.75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-870534605095512.75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-3627227521231.3032</v>
      </c>
      <c r="L5503" s="444">
        <f t="shared" ca="1" si="207"/>
        <v>-874161832616744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-874161832616744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-3642340969236.4331</v>
      </c>
      <c r="L5504" s="444">
        <f t="shared" ca="1" si="207"/>
        <v>-877804173585980.38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-877804173585980.38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-3657517389941.585</v>
      </c>
      <c r="L5505" s="444">
        <f t="shared" ca="1" si="207"/>
        <v>-881461690975922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-881461690975922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-3672757045733.0083</v>
      </c>
      <c r="L5506" s="444">
        <f t="shared" ca="1" si="207"/>
        <v>-885134448021655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-885134448021655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-3688060200090.229</v>
      </c>
      <c r="L5507" s="444">
        <f t="shared" ca="1" si="207"/>
        <v>-888822508221745.25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-888822508221745.25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-3703427117590.605</v>
      </c>
      <c r="L5508" s="444">
        <f t="shared" ca="1" si="207"/>
        <v>-892525935339335.88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-892525935339335.88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-3718858063913.8994</v>
      </c>
      <c r="L5509" s="444">
        <f t="shared" ca="1" si="207"/>
        <v>-896244793403249.75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-896244793403249.75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-3734353305846.874</v>
      </c>
      <c r="L5510" s="444">
        <f t="shared" ca="1" si="207"/>
        <v>-899979146709096.63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-899979146709096.63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-3749913111287.9028</v>
      </c>
      <c r="L5511" s="444">
        <f t="shared" ca="1" si="207"/>
        <v>-903729059820384.5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-903729059820384.5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-3765537749251.6021</v>
      </c>
      <c r="L5512" s="444">
        <f t="shared" ca="1" si="207"/>
        <v>-907494597569636.13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-907494597569636.13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-3781227489873.4839</v>
      </c>
      <c r="L5513" s="444">
        <f t="shared" ca="1" si="207"/>
        <v>-911275825059509.63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-911275825059509.63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-3796982604414.6235</v>
      </c>
      <c r="L5514" s="444">
        <f t="shared" ca="1" si="207"/>
        <v>-915072807663924.25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-915072807663924.25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-3812803365266.3511</v>
      </c>
      <c r="L5515" s="444">
        <f t="shared" ca="1" si="207"/>
        <v>-918885611029190.63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-918885611029190.63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-3828690045954.9614</v>
      </c>
      <c r="L5516" s="444">
        <f t="shared" ca="1" si="207"/>
        <v>-922714301075145.63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-922714301075145.63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-3844642921146.4399</v>
      </c>
      <c r="L5517" s="444">
        <f t="shared" ca="1" si="207"/>
        <v>-926558943996292.13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-926558943996292.13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-3860662266651.2173</v>
      </c>
      <c r="L5518" s="444">
        <f t="shared" ca="1" si="207"/>
        <v>-930419606262943.38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-930419606262943.38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-3876748359428.9307</v>
      </c>
      <c r="L5519" s="444">
        <f t="shared" ca="1" si="207"/>
        <v>-934296354622372.25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-934296354622372.25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-3892901477593.2183</v>
      </c>
      <c r="L5520" s="444">
        <f t="shared" ca="1" si="207"/>
        <v>-938189256099965.5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-938189256099965.5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-3909121900416.5229</v>
      </c>
      <c r="L5521" s="444">
        <f t="shared" ca="1" si="207"/>
        <v>-942098378000382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-942098378000382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-3925409908334.9243</v>
      </c>
      <c r="L5522" s="444">
        <f t="shared" ca="1" si="207"/>
        <v>-946023787908716.88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-946023787908716.88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-3941765782952.9868</v>
      </c>
      <c r="L5523" s="444">
        <f t="shared" ca="1" si="207"/>
        <v>-949965553691669.88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-949965553691669.88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-3958189807048.6245</v>
      </c>
      <c r="L5524" s="444">
        <f t="shared" ca="1" si="207"/>
        <v>-953923743498718.5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-953923743498718.5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-3974682264577.9937</v>
      </c>
      <c r="L5525" s="444">
        <f t="shared" ca="1" si="207"/>
        <v>-957898425763296.5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-957898425763296.5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-3991243440680.4019</v>
      </c>
      <c r="L5526" s="444">
        <f t="shared" ca="1" si="207"/>
        <v>-961889669203976.88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-961889669203976.88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-4007873621683.2368</v>
      </c>
      <c r="L5527" s="444">
        <f t="shared" ca="1" si="207"/>
        <v>-965897542825660.13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-965897542825660.13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-4024573095106.917</v>
      </c>
      <c r="L5528" s="444">
        <f t="shared" ca="1" si="207"/>
        <v>-969922115920767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-969922115920767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-4041342149669.8623</v>
      </c>
      <c r="L5529" s="444">
        <f t="shared" ca="1" si="207"/>
        <v>-973963458070436.88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-973963458070436.88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-4058181075293.4873</v>
      </c>
      <c r="L5530" s="444">
        <f t="shared" ca="1" si="207"/>
        <v>-978021639145730.38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-978021639145730.38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-4075090163107.21</v>
      </c>
      <c r="L5531" s="444">
        <f t="shared" ca="1" si="207"/>
        <v>-982096729308837.63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-982096729308837.63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-4092069705453.4902</v>
      </c>
      <c r="L5532" s="444">
        <f t="shared" ca="1" si="207"/>
        <v>-986188799014291.13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-986188799014291.13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-4109119995892.8794</v>
      </c>
      <c r="L5533" s="444">
        <f t="shared" ca="1" si="207"/>
        <v>-990297919010184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-990297919010184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-4126241329209.0996</v>
      </c>
      <c r="L5534" s="444">
        <f t="shared" ca="1" si="207"/>
        <v>-994424160339393.13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-994424160339393.13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-4143434001414.1382</v>
      </c>
      <c r="L5535" s="444">
        <f t="shared" ca="1" si="207"/>
        <v>-998567594340807.25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-998567594340807.25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-4160698309753.3628</v>
      </c>
      <c r="L5536" s="444">
        <f t="shared" ca="1" si="207"/>
        <v>-1002728292650560.6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-1002728292650560.6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-4178034552710.6685</v>
      </c>
      <c r="L5537" s="444">
        <f t="shared" ca="1" si="207"/>
        <v>-1006906327203271.3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-1006906327203271.3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-4195443030013.6304</v>
      </c>
      <c r="L5538" s="444">
        <f t="shared" ca="1" si="207"/>
        <v>-1011101770233284.9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-1011101770233284.9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-4212924042638.6875</v>
      </c>
      <c r="L5539" s="444">
        <f t="shared" ca="1" si="207"/>
        <v>-1015314694275923.5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-1015314694275923.5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-4230477892816.3481</v>
      </c>
      <c r="L5540" s="444">
        <f t="shared" ca="1" si="207"/>
        <v>-1019545172168739.9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-1019545172168739.9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-4248104884036.416</v>
      </c>
      <c r="L5541" s="444">
        <f t="shared" ca="1" si="207"/>
        <v>-1023793277052776.3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-1023793277052776.3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-4265805321053.2349</v>
      </c>
      <c r="L5542" s="444">
        <f t="shared" ca="1" si="207"/>
        <v>-1028059082373829.5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-1028059082373829.5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-4283579509890.9561</v>
      </c>
      <c r="L5543" s="444">
        <f t="shared" ca="1" si="207"/>
        <v>-1032342661883720.5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-1032342661883720.5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-4301427757848.8354</v>
      </c>
      <c r="L5544" s="444">
        <f t="shared" ca="1" si="207"/>
        <v>-1036644089641569.4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-1036644089641569.4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-4319350373506.5391</v>
      </c>
      <c r="L5545" s="444">
        <f t="shared" ca="1" si="207"/>
        <v>-1040963440015075.9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-1040963440015075.9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-4337347666729.4829</v>
      </c>
      <c r="L5546" s="444">
        <f t="shared" ca="1" si="207"/>
        <v>-1045300787681805.4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-1045300787681805.4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-4355419948674.189</v>
      </c>
      <c r="L5547" s="444">
        <f t="shared" ca="1" si="207"/>
        <v>-1049656207630479.6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-1049656207630479.6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-4373567531793.6646</v>
      </c>
      <c r="L5548" s="444">
        <f t="shared" ca="1" si="207"/>
        <v>-1054029775162273.3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-1054029775162273.3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-4391790729842.8057</v>
      </c>
      <c r="L5549" s="444">
        <f t="shared" ca="1" si="207"/>
        <v>-1058421565892116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-1058421565892116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-4410089857883.8164</v>
      </c>
      <c r="L5550" s="444">
        <f t="shared" ca="1" si="207"/>
        <v>-1062831655749999.9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-1062831655749999.9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-4428465232291.666</v>
      </c>
      <c r="L5551" s="444">
        <f t="shared" ca="1" si="207"/>
        <v>-1067260120982291.5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-1067260120982291.5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-4446917170759.5479</v>
      </c>
      <c r="L5552" s="444">
        <f t="shared" ca="1" si="207"/>
        <v>-1071707038153051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-1071707038153051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-4465445992304.3799</v>
      </c>
      <c r="L5553" s="444">
        <f t="shared" ca="1" si="207"/>
        <v>-1076172484145355.4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-1076172484145355.4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-4484052017272.3135</v>
      </c>
      <c r="L5554" s="444">
        <f t="shared" ca="1" si="207"/>
        <v>-1080656536162627.8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-1080656536162627.8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-4502735567344.2813</v>
      </c>
      <c r="L5555" s="444">
        <f t="shared" ca="1" si="207"/>
        <v>-1085159271729972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-1085159271729972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-4521496965541.5498</v>
      </c>
      <c r="L5556" s="444">
        <f t="shared" ca="1" si="207"/>
        <v>-1089680768695513.5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-1089680768695513.5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-4540336536231.3066</v>
      </c>
      <c r="L5557" s="444">
        <f t="shared" ca="1" si="207"/>
        <v>-1094221105231744.8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-1094221105231744.8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-4559254605132.2695</v>
      </c>
      <c r="L5558" s="444">
        <f t="shared" ca="1" si="207"/>
        <v>-1098780359836877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-1098780359836877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-4578251499320.3203</v>
      </c>
      <c r="L5559" s="444">
        <f t="shared" ca="1" si="207"/>
        <v>-1103358611336197.4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-1103358611336197.4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-4597327547234.1553</v>
      </c>
      <c r="L5560" s="444">
        <f t="shared" ca="1" si="207"/>
        <v>-1107955938883431.5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-1107955938883431.5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-4616483078680.9648</v>
      </c>
      <c r="L5561" s="444">
        <f t="shared" ca="1" si="207"/>
        <v>-1112572421962112.5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-1112572421962112.5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-4635718424842.1357</v>
      </c>
      <c r="L5562" s="444">
        <f t="shared" ca="1" si="207"/>
        <v>-1117208140386954.6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-1117208140386954.6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-4655033918278.9775</v>
      </c>
      <c r="L5563" s="444">
        <f t="shared" ca="1" si="207"/>
        <v>-1121863174305233.6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-1121863174305233.6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-4674429892938.4736</v>
      </c>
      <c r="L5564" s="444">
        <f t="shared" ca="1" si="207"/>
        <v>-1126537604198172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-1126537604198172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-4693906684159.0498</v>
      </c>
      <c r="L5565" s="444">
        <f t="shared" ca="1" si="207"/>
        <v>-1131231510882331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-1131231510882331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-4713464628676.3789</v>
      </c>
      <c r="L5566" s="444">
        <f t="shared" ca="1" si="207"/>
        <v>-1135944975511007.5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-1135944975511007.5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-4733104064629.1982</v>
      </c>
      <c r="L5567" s="444">
        <f t="shared" ca="1" si="207"/>
        <v>-1140678079575636.8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-1140678079575636.8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-4752825331565.1533</v>
      </c>
      <c r="L5568" s="444">
        <f t="shared" ca="1" si="207"/>
        <v>-1145430904907202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-1145430904907202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-4772628770446.6748</v>
      </c>
      <c r="L5569" s="444">
        <f t="shared" ca="1" si="207"/>
        <v>-1150203533677648.8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-1150203533677648.8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-4792514723656.8701</v>
      </c>
      <c r="L5570" s="444">
        <f t="shared" ca="1" si="207"/>
        <v>-1154996048401305.5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-1154996048401305.5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-4812483535005.4395</v>
      </c>
      <c r="L5571" s="444">
        <f t="shared" ca="1" si="207"/>
        <v>-1159808531936311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-1159808531936311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-4832535549734.6289</v>
      </c>
      <c r="L5572" s="444">
        <f t="shared" ca="1" si="207"/>
        <v>-1164641067486045.8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-1164641067486045.8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-4852671114525.1904</v>
      </c>
      <c r="L5573" s="444">
        <f t="shared" ca="1" si="207"/>
        <v>-1169493738600571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-1169493738600571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-4872890577502.3789</v>
      </c>
      <c r="L5574" s="444">
        <f t="shared" ca="1" si="207"/>
        <v>-1174366629178073.5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-1174366629178073.5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-4893194288241.9727</v>
      </c>
      <c r="L5575" s="444">
        <f t="shared" ca="1" si="207"/>
        <v>-1179259823466315.5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-1179259823466315.5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-4913582597776.3145</v>
      </c>
      <c r="L5576" s="444">
        <f t="shared" ca="1" si="207"/>
        <v>-1184173406064091.8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-1184173406064091.8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-4934055858600.3818</v>
      </c>
      <c r="L5577" s="444">
        <f t="shared" ca="1" si="207"/>
        <v>-1189107461922692.3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-1189107461922692.3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-4954614424677.8848</v>
      </c>
      <c r="L5578" s="444">
        <f t="shared" ca="1" si="207"/>
        <v>-1194062076347370.3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-1194062076347370.3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-4975258651447.376</v>
      </c>
      <c r="L5579" s="444">
        <f t="shared" ca="1" si="207"/>
        <v>-1199037334998817.8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-1199037334998817.8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-4995988895828.4072</v>
      </c>
      <c r="L5580" s="444">
        <f t="shared" ca="1" si="207"/>
        <v>-1204033323894646.3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-1204033323894646.3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-5016805516227.6924</v>
      </c>
      <c r="L5581" s="444">
        <f t="shared" ca="1" si="207"/>
        <v>-1209050129410874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-1209050129410874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-5037708872545.3086</v>
      </c>
      <c r="L5582" s="444">
        <f t="shared" ca="1" si="207"/>
        <v>-1214087838283419.3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-1214087838283419.3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-5058699326180.9131</v>
      </c>
      <c r="L5583" s="444">
        <f t="shared" ca="1" si="207"/>
        <v>-1219146537609600.3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-1219146537609600.3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-5079777240040.001</v>
      </c>
      <c r="L5584" s="444">
        <f t="shared" ca="1" si="207"/>
        <v>-1224226314849640.3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-1224226314849640.3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-5100942978540.168</v>
      </c>
      <c r="L5585" s="444">
        <f t="shared" ca="1" si="207"/>
        <v>-1229327257828180.5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-1229327257828180.5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-5122196907617.4189</v>
      </c>
      <c r="L5586" s="444">
        <f t="shared" ca="1" si="207"/>
        <v>-1234449454735798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-1234449454735798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-5143539394732.4912</v>
      </c>
      <c r="L5587" s="444">
        <f t="shared" ca="1" si="207"/>
        <v>-1239592994130530.5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-1239592994130530.5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-5164970808877.21</v>
      </c>
      <c r="L5588" s="444">
        <f t="shared" ca="1" si="207"/>
        <v>-1244757964939407.8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-1244757964939407.8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-5186491520580.8652</v>
      </c>
      <c r="L5589" s="444">
        <f t="shared" ca="1" si="207"/>
        <v>-1249944456459988.5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-1249944456459988.5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-5208101901916.6191</v>
      </c>
      <c r="L5590" s="444">
        <f t="shared" ca="1" si="207"/>
        <v>-1255152558361905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-1255152558361905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-5229802326507.9375</v>
      </c>
      <c r="L5591" s="444">
        <f t="shared" ca="1" si="207"/>
        <v>-1260382360688413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-1260382360688413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-5251593169535.0537</v>
      </c>
      <c r="L5592" s="444">
        <f t="shared" ca="1" si="207"/>
        <v>-1265633953857948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-1265633953857948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-5273474807741.4502</v>
      </c>
      <c r="L5593" s="444">
        <f t="shared" ca="1" si="207"/>
        <v>-1270907428665689.5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-1270907428665689.5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-5295447619440.373</v>
      </c>
      <c r="L5594" s="444">
        <f t="shared" ca="1" si="207"/>
        <v>-1276202876285129.8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-1276202876285129.8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-5317511984521.374</v>
      </c>
      <c r="L5595" s="444">
        <f t="shared" ca="1" si="207"/>
        <v>-1281520388269651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-1281520388269651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-5339668284456.8789</v>
      </c>
      <c r="L5596" s="444">
        <f t="shared" ca="1" si="207"/>
        <v>-1286860056554108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-1286860056554108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-5361916902308.7832</v>
      </c>
      <c r="L5597" s="444">
        <f t="shared" ca="1" si="207"/>
        <v>-1292221973456416.8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-1292221973456416.8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-5384258222735.0693</v>
      </c>
      <c r="L5598" s="444">
        <f t="shared" ca="1" si="207"/>
        <v>-1297606231679151.8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-1297606231679151.8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-5406692631996.4658</v>
      </c>
      <c r="L5599" s="444">
        <f t="shared" ca="1" si="207"/>
        <v>-1303012924311148.3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-1303012924311148.3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-5429220517963.1172</v>
      </c>
      <c r="L5600" s="444">
        <f t="shared" ca="1" si="207"/>
        <v>-1308442144829111.3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-1308442144829111.3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-5451842270121.2969</v>
      </c>
      <c r="L5601" s="444">
        <f t="shared" ca="1" si="207"/>
        <v>-1313893987099232.5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-1313893987099232.5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-5474558279580.1357</v>
      </c>
      <c r="L5602" s="444">
        <f t="shared" ca="1" si="207"/>
        <v>-1319368545378812.8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-1319368545378812.8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-5497368939078.3867</v>
      </c>
      <c r="L5603" s="444">
        <f t="shared" ca="1" si="207"/>
        <v>-1324865914317891.3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-1324865914317891.3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-5520274642991.2139</v>
      </c>
      <c r="L5604" s="444">
        <f t="shared" ca="1" si="207"/>
        <v>-1330386188960882.5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-1330386188960882.5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-5543275787337.0107</v>
      </c>
      <c r="L5605" s="444">
        <f t="shared" ca="1" si="207"/>
        <v>-1335929464748219.5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-1335929464748219.5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-5566372769784.248</v>
      </c>
      <c r="L5606" s="444">
        <f t="shared" ca="1" si="207"/>
        <v>-1341495837518003.8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-1341495837518003.8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-5589565989658.3486</v>
      </c>
      <c r="L5607" s="444">
        <f t="shared" ca="1" si="207"/>
        <v>-1347085403507662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-1347085403507662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-5612855847948.5918</v>
      </c>
      <c r="L5608" s="444">
        <f t="shared" ca="1" si="207"/>
        <v>-1352698259355610.5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-1352698259355610.5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-5636242747315.0439</v>
      </c>
      <c r="L5609" s="444">
        <f t="shared" ca="1" si="207"/>
        <v>-1358334502102925.5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-1358334502102925.5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-5659727092095.5225</v>
      </c>
      <c r="L5610" s="444">
        <f t="shared" ca="1" si="207"/>
        <v>-1363994229195021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-1363994229195021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-5683309288312.5879</v>
      </c>
      <c r="L5611" s="444">
        <f t="shared" ca="1" si="207"/>
        <v>-1369677538483333.5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-1369677538483333.5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-5706989743680.5566</v>
      </c>
      <c r="L5612" s="444">
        <f t="shared" ca="1" si="207"/>
        <v>-1375384528227014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-1375384528227014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-5730768867612.5586</v>
      </c>
      <c r="L5613" s="444">
        <f t="shared" ca="1" si="207"/>
        <v>-1381115297094626.5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-1381115297094626.5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-5754647071227.6104</v>
      </c>
      <c r="L5614" s="444">
        <f t="shared" ca="1" si="207"/>
        <v>-1386869944165854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-1386869944165854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-5778624767357.7246</v>
      </c>
      <c r="L5615" s="444">
        <f t="shared" ca="1" si="207"/>
        <v>-1392648568933211.8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-1392648568933211.8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-5802702370555.0488</v>
      </c>
      <c r="L5616" s="444">
        <f t="shared" ca="1" si="207"/>
        <v>-1398451271303766.8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-1398451271303766.8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-5826880297099.0283</v>
      </c>
      <c r="L5617" s="444">
        <f t="shared" ca="1" si="207"/>
        <v>-1404278151600865.8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-1404278151600865.8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-5851158965003.6074</v>
      </c>
      <c r="L5618" s="444">
        <f t="shared" ref="L5618:L5872" ca="1" si="212">I5618-J5618+K5618</f>
        <v>-1410129310565869.3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-1410129310565869.3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-5875538794024.4551</v>
      </c>
      <c r="L5619" s="444">
        <f t="shared" ca="1" si="212"/>
        <v>-1416004849359893.8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-1416004849359893.8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-5900020205666.2236</v>
      </c>
      <c r="L5620" s="444">
        <f t="shared" ca="1" si="212"/>
        <v>-1421904869565560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-1421904869565560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-5924603623189.833</v>
      </c>
      <c r="L5621" s="444">
        <f t="shared" ca="1" si="212"/>
        <v>-1427829473188749.8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-1427829473188749.8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-5949289471619.791</v>
      </c>
      <c r="L5622" s="444">
        <f t="shared" ca="1" si="212"/>
        <v>-1433778762660369.5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-1433778762660369.5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-5974078177751.5391</v>
      </c>
      <c r="L5623" s="444">
        <f t="shared" ca="1" si="212"/>
        <v>-1439752840838121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-1439752840838121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-5998970170158.8379</v>
      </c>
      <c r="L5624" s="444">
        <f t="shared" ca="1" si="212"/>
        <v>-1445751811008279.8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-1445751811008279.8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-6023965879201.166</v>
      </c>
      <c r="L5625" s="444">
        <f t="shared" ca="1" si="212"/>
        <v>-1451775776887481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-1451775776887481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-6049065737031.1709</v>
      </c>
      <c r="L5626" s="444">
        <f t="shared" ca="1" si="212"/>
        <v>-1457824842624512.3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-1457824842624512.3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-6074270177602.1348</v>
      </c>
      <c r="L5627" s="444">
        <f t="shared" ca="1" si="212"/>
        <v>-1463899112802114.5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-1463899112802114.5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-6099579636675.4766</v>
      </c>
      <c r="L5628" s="444">
        <f t="shared" ca="1" si="212"/>
        <v>-1469998692438790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-1469998692438790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-6124994551828.292</v>
      </c>
      <c r="L5629" s="444">
        <f t="shared" ca="1" si="212"/>
        <v>-1476123686990618.3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-1476123686990618.3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-6150515362460.9092</v>
      </c>
      <c r="L5630" s="444">
        <f t="shared" ca="1" si="212"/>
        <v>-1482274202353079.3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-1482274202353079.3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-6176142509804.4971</v>
      </c>
      <c r="L5631" s="444">
        <f t="shared" ca="1" si="212"/>
        <v>-1488450344862883.8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-1488450344862883.8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-6201876436928.6826</v>
      </c>
      <c r="L5632" s="444">
        <f t="shared" ca="1" si="212"/>
        <v>-1494652221299812.5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-1494652221299812.5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-6227717588749.2188</v>
      </c>
      <c r="L5633" s="444">
        <f t="shared" ca="1" si="212"/>
        <v>-1500879938888561.8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-1500879938888561.8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-6253666412035.6738</v>
      </c>
      <c r="L5634" s="444">
        <f t="shared" ca="1" si="212"/>
        <v>-1507133605300597.5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-1507133605300597.5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-6279723355419.1563</v>
      </c>
      <c r="L5635" s="444">
        <f t="shared" ca="1" si="212"/>
        <v>-1513413328656016.8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-1513413328656016.8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-6305888869400.0693</v>
      </c>
      <c r="L5636" s="444">
        <f t="shared" ca="1" si="212"/>
        <v>-1519719217525416.8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-1519719217525416.8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-6332163406355.9033</v>
      </c>
      <c r="L5637" s="444">
        <f t="shared" ca="1" si="212"/>
        <v>-1526051380931772.8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-1526051380931772.8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-6358547420549.0527</v>
      </c>
      <c r="L5638" s="444">
        <f t="shared" ca="1" si="212"/>
        <v>-1532409928352321.8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-1532409928352321.8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-6385041368134.6738</v>
      </c>
      <c r="L5639" s="444">
        <f t="shared" ca="1" si="212"/>
        <v>-1538794969720456.5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-1538794969720456.5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-6411645707168.5684</v>
      </c>
      <c r="L5640" s="444">
        <f t="shared" ca="1" si="212"/>
        <v>-1545206615427625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-1545206615427625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-6438360897615.1045</v>
      </c>
      <c r="L5641" s="444">
        <f t="shared" ca="1" si="212"/>
        <v>-1551644976325240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-1551644976325240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-6465187401355.167</v>
      </c>
      <c r="L5642" s="444">
        <f t="shared" ca="1" si="212"/>
        <v>-1558110163726595.3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-1558110163726595.3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-6492125682194.1465</v>
      </c>
      <c r="L5643" s="444">
        <f t="shared" ca="1" si="212"/>
        <v>-1564602289408789.5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-1564602289408789.5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-6519176205869.9561</v>
      </c>
      <c r="L5644" s="444">
        <f t="shared" ca="1" si="212"/>
        <v>-1571121465614659.5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-1571121465614659.5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-6546339440061.0811</v>
      </c>
      <c r="L5645" s="444">
        <f t="shared" ca="1" si="212"/>
        <v>-1577667805054720.5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-1577667805054720.5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-6573615854394.6689</v>
      </c>
      <c r="L5646" s="444">
        <f t="shared" ca="1" si="212"/>
        <v>-1584241420909115.3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-1584241420909115.3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-6601005920454.6465</v>
      </c>
      <c r="L5647" s="444">
        <f t="shared" ca="1" si="212"/>
        <v>-1590842426829570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-1590842426829570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-6628510111789.875</v>
      </c>
      <c r="L5648" s="444">
        <f t="shared" ca="1" si="212"/>
        <v>-1597470936941360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-1597470936941360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-6656128903922.333</v>
      </c>
      <c r="L5649" s="444">
        <f t="shared" ca="1" si="212"/>
        <v>-1604127065845282.3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-1604127065845282.3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-6683862774355.3428</v>
      </c>
      <c r="L5650" s="444">
        <f t="shared" ca="1" si="212"/>
        <v>-1610810928619637.5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-1610810928619637.5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-6711712202581.8232</v>
      </c>
      <c r="L5651" s="444">
        <f t="shared" ca="1" si="212"/>
        <v>-1617522640822219.3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-1617522640822219.3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-6739677670092.5801</v>
      </c>
      <c r="L5652" s="444">
        <f t="shared" ca="1" si="212"/>
        <v>-1624262318492311.8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-1624262318492311.8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-6767759660384.6318</v>
      </c>
      <c r="L5653" s="444">
        <f t="shared" ca="1" si="212"/>
        <v>-1631030078152696.5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-1631030078152696.5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-6795958658969.5684</v>
      </c>
      <c r="L5654" s="444">
        <f t="shared" ca="1" si="212"/>
        <v>-1637826036811666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-1637826036811666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-6824275153381.9414</v>
      </c>
      <c r="L5655" s="444">
        <f t="shared" ca="1" si="212"/>
        <v>-1644650311965048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-1644650311965048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-6852709633187.7002</v>
      </c>
      <c r="L5656" s="444">
        <f t="shared" ca="1" si="212"/>
        <v>-1651503021598235.8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-1651503021598235.8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-6881262589992.6484</v>
      </c>
      <c r="L5657" s="444">
        <f t="shared" ca="1" si="212"/>
        <v>-1658384284188228.5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-1658384284188228.5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-6909934517450.9521</v>
      </c>
      <c r="L5658" s="444">
        <f t="shared" ca="1" si="212"/>
        <v>-1665294218705679.5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-1665294218705679.5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-6938725911273.6641</v>
      </c>
      <c r="L5659" s="444">
        <f t="shared" ca="1" si="212"/>
        <v>-1672232944616953.3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-1672232944616953.3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-6967637269237.3047</v>
      </c>
      <c r="L5660" s="444">
        <f t="shared" ca="1" si="212"/>
        <v>-1679200581886190.5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-1679200581886190.5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-6996669091192.46</v>
      </c>
      <c r="L5661" s="444">
        <f t="shared" ca="1" si="212"/>
        <v>-1686197250977383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-1686197250977383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-7025821879072.4287</v>
      </c>
      <c r="L5662" s="444">
        <f t="shared" ca="1" si="212"/>
        <v>-1693223072856455.5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-1693223072856455.5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-7055096136901.8975</v>
      </c>
      <c r="L5663" s="444">
        <f t="shared" ca="1" si="212"/>
        <v>-1700278168993357.5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-1700278168993357.5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-7084492370805.6563</v>
      </c>
      <c r="L5664" s="444">
        <f t="shared" ca="1" si="212"/>
        <v>-1707362661364163.3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-1707362661364163.3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-7114011089017.3467</v>
      </c>
      <c r="L5665" s="444">
        <f t="shared" ca="1" si="212"/>
        <v>-1714476672453180.5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-1714476672453180.5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-7143652801888.252</v>
      </c>
      <c r="L5666" s="444">
        <f t="shared" ca="1" si="212"/>
        <v>-1721620325255068.8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-1721620325255068.8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-7173418021896.1201</v>
      </c>
      <c r="L5667" s="444">
        <f t="shared" ca="1" si="212"/>
        <v>-1728793743276964.8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-1728793743276964.8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-7203307263654.0195</v>
      </c>
      <c r="L5668" s="444">
        <f t="shared" ca="1" si="212"/>
        <v>-1735997050540618.8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-1735997050540618.8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-7233321043919.2451</v>
      </c>
      <c r="L5669" s="444">
        <f t="shared" ca="1" si="212"/>
        <v>-1743230371584538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-1743230371584538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-7263459881602.2412</v>
      </c>
      <c r="L5670" s="444">
        <f t="shared" ca="1" si="212"/>
        <v>-1750493831466140.3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-1750493831466140.3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-7293724297775.584</v>
      </c>
      <c r="L5671" s="444">
        <f t="shared" ca="1" si="212"/>
        <v>-1757787555763915.8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-1757787555763915.8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-7324114815682.9824</v>
      </c>
      <c r="L5672" s="444">
        <f t="shared" ca="1" si="212"/>
        <v>-1765111670579598.8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-1765111670579598.8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-7354631960748.3281</v>
      </c>
      <c r="L5673" s="444">
        <f t="shared" ca="1" si="212"/>
        <v>-1772466302540347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-1772466302540347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-7385276260584.7793</v>
      </c>
      <c r="L5674" s="444">
        <f t="shared" ca="1" si="212"/>
        <v>-1779851578800931.8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-1779851578800931.8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-7416048245003.8818</v>
      </c>
      <c r="L5675" s="444">
        <f t="shared" ca="1" si="212"/>
        <v>-1787267627045935.8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-1787267627045935.8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-7446948446024.7324</v>
      </c>
      <c r="L5676" s="444">
        <f t="shared" ca="1" si="212"/>
        <v>-1794714575491960.5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-1794714575491960.5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-7477977397883.1689</v>
      </c>
      <c r="L5677" s="444">
        <f t="shared" ca="1" si="212"/>
        <v>-1802192552889843.8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-1802192552889843.8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-7509135637041.0146</v>
      </c>
      <c r="L5678" s="444">
        <f t="shared" ca="1" si="212"/>
        <v>-1809701688526884.8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-1809701688526884.8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-7540423702195.3525</v>
      </c>
      <c r="L5679" s="444">
        <f t="shared" ca="1" si="212"/>
        <v>-1817242112229080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-1817242112229080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-7571842134287.833</v>
      </c>
      <c r="L5680" s="444">
        <f t="shared" ca="1" si="212"/>
        <v>-1824813954363367.8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-1824813954363367.8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-7603391476514.0322</v>
      </c>
      <c r="L5681" s="444">
        <f t="shared" ca="1" si="212"/>
        <v>-1832417345839881.8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-1832417345839881.8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-7635072274332.8418</v>
      </c>
      <c r="L5682" s="444">
        <f t="shared" ca="1" si="212"/>
        <v>-1840052418114214.5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-1840052418114214.5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-7666885075475.8945</v>
      </c>
      <c r="L5683" s="444">
        <f t="shared" ca="1" si="212"/>
        <v>-1847719303189690.5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-1847719303189690.5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-7698830429957.0439</v>
      </c>
      <c r="L5684" s="444">
        <f t="shared" ca="1" si="212"/>
        <v>-1855418133619647.5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-1855418133619647.5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-7730908890081.8633</v>
      </c>
      <c r="L5685" s="444">
        <f t="shared" ca="1" si="212"/>
        <v>-1863149042509729.3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-1863149042509729.3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-7763121010457.2041</v>
      </c>
      <c r="L5686" s="444">
        <f t="shared" ca="1" si="212"/>
        <v>-1870912163520186.5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-1870912163520186.5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-7795467348000.7773</v>
      </c>
      <c r="L5687" s="444">
        <f t="shared" ca="1" si="212"/>
        <v>-1878707630868187.3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-1878707630868187.3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-7827948461950.7803</v>
      </c>
      <c r="L5688" s="444">
        <f t="shared" ca="1" si="212"/>
        <v>-1886535579330138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-1886535579330138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-7860564913875.5752</v>
      </c>
      <c r="L5689" s="444">
        <f t="shared" ca="1" si="212"/>
        <v>-1894396144244013.5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-1894396144244013.5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-7893317267683.3896</v>
      </c>
      <c r="L5690" s="444">
        <f t="shared" ca="1" si="212"/>
        <v>-1902289461511697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-1902289461511697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-7926206089632.0703</v>
      </c>
      <c r="L5691" s="444">
        <f t="shared" ca="1" si="212"/>
        <v>-1910215667601329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-1910215667601329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-7959231948338.8721</v>
      </c>
      <c r="L5692" s="444">
        <f t="shared" ca="1" si="212"/>
        <v>-1918174899549667.8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-1918174899549667.8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-7992395414790.2813</v>
      </c>
      <c r="L5693" s="444">
        <f t="shared" ca="1" si="212"/>
        <v>-1926167294964458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-1926167294964458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-8025697062351.9082</v>
      </c>
      <c r="L5694" s="444">
        <f t="shared" ca="1" si="212"/>
        <v>-1934192992026810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-1934192992026810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-8059137466778.376</v>
      </c>
      <c r="L5695" s="444">
        <f t="shared" ca="1" si="212"/>
        <v>-1942252129493588.5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-1942252129493588.5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-8092717206223.2842</v>
      </c>
      <c r="L5696" s="444">
        <f t="shared" ca="1" si="212"/>
        <v>-1950344846699811.8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-1950344846699811.8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-8126436861249.2148</v>
      </c>
      <c r="L5697" s="444">
        <f t="shared" ca="1" si="212"/>
        <v>-1958471283561061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-1958471283561061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-8160297014837.7539</v>
      </c>
      <c r="L5698" s="444">
        <f t="shared" ca="1" si="212"/>
        <v>-1966631580575898.8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-1966631580575898.8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-8194298252399.5771</v>
      </c>
      <c r="L5699" s="444">
        <f t="shared" ca="1" si="212"/>
        <v>-1974825878828298.3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-1974825878828298.3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-8228441161784.5762</v>
      </c>
      <c r="L5700" s="444">
        <f t="shared" ca="1" si="212"/>
        <v>-1983054319990082.8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-1983054319990082.8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-8262726333292.0117</v>
      </c>
      <c r="L5701" s="444">
        <f t="shared" ca="1" si="212"/>
        <v>-1991317046323374.8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-1991317046323374.8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-8297154359680.7275</v>
      </c>
      <c r="L5702" s="444">
        <f t="shared" ca="1" si="212"/>
        <v>-1999614200683055.5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-1999614200683055.5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-8331725836179.3975</v>
      </c>
      <c r="L5703" s="444">
        <f t="shared" ca="1" si="212"/>
        <v>-2007945926519235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-2007945926519235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-8366441360496.8125</v>
      </c>
      <c r="L5704" s="444">
        <f t="shared" ca="1" si="212"/>
        <v>-2016312367879731.8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-2016312367879731.8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-8401301532832.2158</v>
      </c>
      <c r="L5705" s="444">
        <f t="shared" ca="1" si="212"/>
        <v>-2024713669412564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-2024713669412564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-8436306955885.6836</v>
      </c>
      <c r="L5706" s="444">
        <f t="shared" ca="1" si="212"/>
        <v>-2033149976368449.8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-2033149976368449.8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-8471458234868.54</v>
      </c>
      <c r="L5707" s="444">
        <f t="shared" ca="1" si="212"/>
        <v>-2041621434603318.3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-2041621434603318.3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-8506755977513.8262</v>
      </c>
      <c r="L5708" s="444">
        <f t="shared" ca="1" si="212"/>
        <v>-2050128190580832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-2050128190580832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-8542200794086.7998</v>
      </c>
      <c r="L5709" s="444">
        <f t="shared" ca="1" si="212"/>
        <v>-2058670391374918.8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-2058670391374918.8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-8577793297395.4961</v>
      </c>
      <c r="L5710" s="444">
        <f t="shared" ca="1" si="212"/>
        <v>-2067248184672314.3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-2067248184672314.3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-8613534102801.3096</v>
      </c>
      <c r="L5711" s="444">
        <f t="shared" ca="1" si="212"/>
        <v>-2075861718775115.5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-2075861718775115.5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-8649423828229.6475</v>
      </c>
      <c r="L5712" s="444">
        <f t="shared" ca="1" si="212"/>
        <v>-2084511142603345.3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-2084511142603345.3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-8685463094180.6064</v>
      </c>
      <c r="L5713" s="444">
        <f t="shared" ca="1" si="212"/>
        <v>-2093196605697525.8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-2093196605697525.8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-8721652523739.6895</v>
      </c>
      <c r="L5714" s="444">
        <f t="shared" ca="1" si="212"/>
        <v>-2101918258221265.5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-2101918258221265.5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-8757992742588.6064</v>
      </c>
      <c r="L5715" s="444">
        <f t="shared" ca="1" si="212"/>
        <v>-2110676250963854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-2110676250963854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-8794484379016.0586</v>
      </c>
      <c r="L5716" s="444">
        <f t="shared" ca="1" si="212"/>
        <v>-2119470735342870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-2119470735342870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-8831128063928.623</v>
      </c>
      <c r="L5717" s="444">
        <f t="shared" ca="1" si="212"/>
        <v>-2128301863406798.5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-2128301863406798.5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-8867924430861.6602</v>
      </c>
      <c r="L5718" s="444">
        <f t="shared" ca="1" si="212"/>
        <v>-2137169787837660.3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-2137169787837660.3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-8904874115990.25</v>
      </c>
      <c r="L5719" s="444">
        <f t="shared" ca="1" si="212"/>
        <v>-2146074661953650.5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-2146074661953650.5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-8941977758140.2109</v>
      </c>
      <c r="L5720" s="444">
        <f t="shared" ca="1" si="212"/>
        <v>-2155016639711790.8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-2155016639711790.8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-8979235998799.1289</v>
      </c>
      <c r="L5721" s="444">
        <f t="shared" ca="1" si="212"/>
        <v>-2163995875710590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-2163995875710590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-9016649482127.457</v>
      </c>
      <c r="L5722" s="444">
        <f t="shared" ca="1" si="212"/>
        <v>-2173012525192717.5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-2173012525192717.5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-9054218854969.6563</v>
      </c>
      <c r="L5723" s="444">
        <f t="shared" ca="1" si="212"/>
        <v>-2182066744047687.3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-2182066744047687.3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-9091944766865.3652</v>
      </c>
      <c r="L5724" s="444">
        <f t="shared" ca="1" si="212"/>
        <v>-2191158688814552.5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-2191158688814552.5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-9129827870060.6367</v>
      </c>
      <c r="L5725" s="444">
        <f t="shared" ca="1" si="212"/>
        <v>-2200288516684613.3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-2200288516684613.3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-9167868819519.2207</v>
      </c>
      <c r="L5726" s="444">
        <f t="shared" ca="1" si="212"/>
        <v>-2209456385504132.5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-2209456385504132.5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-9206068272933.8848</v>
      </c>
      <c r="L5727" s="444">
        <f t="shared" ca="1" si="212"/>
        <v>-2218662453777066.5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-2218662453777066.5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-9244426890737.7754</v>
      </c>
      <c r="L5728" s="444">
        <f t="shared" ca="1" si="212"/>
        <v>-2227906880667804.3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-2227906880667804.3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-9282945336115.8516</v>
      </c>
      <c r="L5729" s="444">
        <f t="shared" ca="1" si="212"/>
        <v>-2237189826003920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-2237189826003920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-9321624275016.334</v>
      </c>
      <c r="L5730" s="444">
        <f t="shared" ca="1" si="212"/>
        <v>-2246511450278936.3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-2246511450278936.3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-9360464376162.2324</v>
      </c>
      <c r="L5731" s="444">
        <f t="shared" ca="1" si="212"/>
        <v>-2255871914655098.5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-2255871914655098.5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-9399466311062.9102</v>
      </c>
      <c r="L5732" s="444">
        <f t="shared" ca="1" si="212"/>
        <v>-2265271380966161.5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-2265271380966161.5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-9438630754025.6719</v>
      </c>
      <c r="L5733" s="444">
        <f t="shared" ca="1" si="212"/>
        <v>-2274710011720187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-2274710011720187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-9477958382167.4453</v>
      </c>
      <c r="L5734" s="444">
        <f t="shared" ca="1" si="212"/>
        <v>-2284187970102354.5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-2284187970102354.5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-9517449875426.4766</v>
      </c>
      <c r="L5735" s="444">
        <f t="shared" ca="1" si="212"/>
        <v>-2293705419977781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-2293705419977781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-9557105916574.0879</v>
      </c>
      <c r="L5736" s="444">
        <f t="shared" ca="1" si="212"/>
        <v>-2303262525894355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-2303262525894355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-9596927191226.4785</v>
      </c>
      <c r="L5737" s="444">
        <f t="shared" ca="1" si="212"/>
        <v>-2312859453085581.5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-2312859453085581.5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-9636914387856.5898</v>
      </c>
      <c r="L5738" s="444">
        <f t="shared" ca="1" si="212"/>
        <v>-2322496367473438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-2322496367473438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-9677068197805.9922</v>
      </c>
      <c r="L5739" s="444">
        <f t="shared" ca="1" si="212"/>
        <v>-2332173435671244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-2332173435671244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-9717389315296.8496</v>
      </c>
      <c r="L5740" s="444">
        <f t="shared" ca="1" si="212"/>
        <v>-2341890824986541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-2341890824986541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-9757878437443.9199</v>
      </c>
      <c r="L5741" s="444">
        <f t="shared" ca="1" si="212"/>
        <v>-2351648703423985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-2351648703423985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-9798536264266.6035</v>
      </c>
      <c r="L5742" s="444">
        <f t="shared" ca="1" si="212"/>
        <v>-2361447239688251.5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-2361447239688251.5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-9839363498701.0469</v>
      </c>
      <c r="L5743" s="444">
        <f t="shared" ca="1" si="212"/>
        <v>-2371286603186952.5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-2371286603186952.5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-9880360846612.3027</v>
      </c>
      <c r="L5744" s="444">
        <f t="shared" ca="1" si="212"/>
        <v>-2381166964033565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-2381166964033565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-9921529016806.5215</v>
      </c>
      <c r="L5745" s="444">
        <f t="shared" ca="1" si="212"/>
        <v>-2391088493050371.5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-2391088493050371.5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-9962868721043.2148</v>
      </c>
      <c r="L5746" s="444">
        <f t="shared" ca="1" si="212"/>
        <v>-2401051361771414.5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-2401051361771414.5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-10004380674047.561</v>
      </c>
      <c r="L5747" s="444">
        <f t="shared" ca="1" si="212"/>
        <v>-2411055742445462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-2411055742445462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-10046065593522.758</v>
      </c>
      <c r="L5748" s="444">
        <f t="shared" ca="1" si="212"/>
        <v>-2421101808038985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-2421101808038985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-10087924200162.438</v>
      </c>
      <c r="L5749" s="444">
        <f t="shared" ca="1" si="212"/>
        <v>-2431189732239147.5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-2431189732239147.5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-10129957217663.115</v>
      </c>
      <c r="L5750" s="444">
        <f t="shared" ca="1" si="212"/>
        <v>-2441319689456810.5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-2441319689456810.5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-10172165372736.711</v>
      </c>
      <c r="L5751" s="444">
        <f t="shared" ca="1" si="212"/>
        <v>-2451491854829547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-2451491854829547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-10214549395123.113</v>
      </c>
      <c r="L5752" s="444">
        <f t="shared" ca="1" si="212"/>
        <v>-2461706404224670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-2461706404224670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-10257110017602.791</v>
      </c>
      <c r="L5753" s="444">
        <f t="shared" ca="1" si="212"/>
        <v>-2471963514242273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-2471963514242273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-10299847976009.471</v>
      </c>
      <c r="L5754" s="444">
        <f t="shared" ca="1" si="212"/>
        <v>-2482263362218282.5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-2482263362218282.5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-10342764009242.844</v>
      </c>
      <c r="L5755" s="444">
        <f t="shared" ca="1" si="212"/>
        <v>-2492606126227525.5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-2492606126227525.5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-10385858859281.355</v>
      </c>
      <c r="L5756" s="444">
        <f t="shared" ca="1" si="212"/>
        <v>-2502991985086807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-2502991985086807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-10429133271195.029</v>
      </c>
      <c r="L5757" s="444">
        <f t="shared" ca="1" si="212"/>
        <v>-2513421118358002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-2513421118358002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-10472587993158.342</v>
      </c>
      <c r="L5758" s="444">
        <f t="shared" ca="1" si="212"/>
        <v>-2523893706351160.5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-2523893706351160.5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-10516223776463.168</v>
      </c>
      <c r="L5759" s="444">
        <f t="shared" ca="1" si="212"/>
        <v>-2534409930127623.5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-2534409930127623.5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-10560041375531.764</v>
      </c>
      <c r="L5760" s="444">
        <f t="shared" ca="1" si="212"/>
        <v>-2544969971503155.5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-2544969971503155.5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-10604041547929.814</v>
      </c>
      <c r="L5761" s="444">
        <f t="shared" ca="1" si="212"/>
        <v>-2555574013051085.5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-2555574013051085.5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-10648225054379.523</v>
      </c>
      <c r="L5762" s="444">
        <f t="shared" ca="1" si="212"/>
        <v>-2566222238105465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-2566222238105465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-10692592658772.771</v>
      </c>
      <c r="L5763" s="444">
        <f t="shared" ca="1" si="212"/>
        <v>-2576914830764238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-2576914830764238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-10737145128184.324</v>
      </c>
      <c r="L5764" s="444">
        <f t="shared" ca="1" si="212"/>
        <v>-2587651975892422.5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-2587651975892422.5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-10781883232885.094</v>
      </c>
      <c r="L5765" s="444">
        <f t="shared" ca="1" si="212"/>
        <v>-2598433859125307.5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-2598433859125307.5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-10826807746355.447</v>
      </c>
      <c r="L5766" s="444">
        <f t="shared" ca="1" si="212"/>
        <v>-2609260666871663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-2609260666871663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-10871919445298.596</v>
      </c>
      <c r="L5767" s="444">
        <f t="shared" ca="1" si="212"/>
        <v>-2620132586316961.5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-2620132586316961.5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-10917219109654.006</v>
      </c>
      <c r="L5768" s="444">
        <f t="shared" ca="1" si="212"/>
        <v>-2631049805426615.5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-2631049805426615.5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-10962707522610.898</v>
      </c>
      <c r="L5769" s="444">
        <f t="shared" ca="1" si="212"/>
        <v>-2642012512949226.5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-2642012512949226.5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-11008385470621.777</v>
      </c>
      <c r="L5770" s="444">
        <f t="shared" ca="1" si="212"/>
        <v>-2653020898419848.5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-2653020898419848.5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-11054253743416.035</v>
      </c>
      <c r="L5771" s="444">
        <f t="shared" ca="1" si="212"/>
        <v>-2664075152163264.5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-2664075152163264.5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-11100313134013.602</v>
      </c>
      <c r="L5772" s="444">
        <f t="shared" ca="1" si="212"/>
        <v>-2675175465297278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-2675175465297278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-11146564438738.658</v>
      </c>
      <c r="L5773" s="444">
        <f t="shared" ca="1" si="212"/>
        <v>-2686322029736016.5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-2686322029736016.5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-11193008457233.402</v>
      </c>
      <c r="L5774" s="444">
        <f t="shared" ca="1" si="212"/>
        <v>-2697515038193250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-2697515038193250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-11239645992471.875</v>
      </c>
      <c r="L5775" s="444">
        <f t="shared" ca="1" si="212"/>
        <v>-2708754684185722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-2708754684185722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-11286477850773.842</v>
      </c>
      <c r="L5776" s="444">
        <f t="shared" ca="1" si="212"/>
        <v>-2720041162036496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-2720041162036496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-11333504841818.732</v>
      </c>
      <c r="L5777" s="444">
        <f t="shared" ca="1" si="212"/>
        <v>-2731374666878314.5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-2731374666878314.5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-11380727778659.645</v>
      </c>
      <c r="L5778" s="444">
        <f t="shared" ca="1" si="212"/>
        <v>-2742755394656974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-2742755394656974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-11428147477737.391</v>
      </c>
      <c r="L5779" s="444">
        <f t="shared" ca="1" si="212"/>
        <v>-2754183542134711.5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-2754183542134711.5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-11475764758894.631</v>
      </c>
      <c r="L5780" s="444">
        <f t="shared" ca="1" si="212"/>
        <v>-2765659306893606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-2765659306893606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-11523580445390.025</v>
      </c>
      <c r="L5781" s="444">
        <f t="shared" ca="1" si="212"/>
        <v>-2777182887338996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-2777182887338996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-11571595363912.482</v>
      </c>
      <c r="L5782" s="444">
        <f t="shared" ca="1" si="212"/>
        <v>-2788754482702908.5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-2788754482702908.5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-11619810344595.451</v>
      </c>
      <c r="L5783" s="444">
        <f t="shared" ca="1" si="212"/>
        <v>-2800374293047504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-2800374293047504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-11668226221031.266</v>
      </c>
      <c r="L5784" s="444">
        <f t="shared" ca="1" si="212"/>
        <v>-2812042519268535.5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-2812042519268535.5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-11716843830285.564</v>
      </c>
      <c r="L5785" s="444">
        <f t="shared" ca="1" si="212"/>
        <v>-2823759363098821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-2823759363098821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-11765664012911.754</v>
      </c>
      <c r="L5786" s="444">
        <f t="shared" ca="1" si="212"/>
        <v>-2835525027111733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-2835525027111733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-11814687612965.555</v>
      </c>
      <c r="L5787" s="444">
        <f t="shared" ca="1" si="212"/>
        <v>-2847339714724698.5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-2847339714724698.5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-11863915478019.576</v>
      </c>
      <c r="L5788" s="444">
        <f t="shared" ca="1" si="212"/>
        <v>-2859203630202718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-2859203630202718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-11913348459177.992</v>
      </c>
      <c r="L5789" s="444">
        <f t="shared" ca="1" si="212"/>
        <v>-2871116978661896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-2871116978661896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-11962987411091.232</v>
      </c>
      <c r="L5790" s="444">
        <f t="shared" ca="1" si="212"/>
        <v>-2883079966072987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-2883079966072987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-12012833191970.779</v>
      </c>
      <c r="L5791" s="444">
        <f t="shared" ca="1" si="212"/>
        <v>-2895092799264958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-2895092799264958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-12062886663603.992</v>
      </c>
      <c r="L5792" s="444">
        <f t="shared" ca="1" si="212"/>
        <v>-2907155685928562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-2907155685928562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-12113148691369.008</v>
      </c>
      <c r="L5793" s="444">
        <f t="shared" ca="1" si="212"/>
        <v>-2919268834619931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-2919268834619931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-12163620144249.713</v>
      </c>
      <c r="L5794" s="444">
        <f t="shared" ca="1" si="212"/>
        <v>-2931432454764180.5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-2931432454764180.5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-12214301894850.752</v>
      </c>
      <c r="L5795" s="444">
        <f t="shared" ca="1" si="212"/>
        <v>-2943646756659031.5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-2943646756659031.5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-12265194819412.631</v>
      </c>
      <c r="L5796" s="444">
        <f t="shared" ca="1" si="212"/>
        <v>-2955911951478444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-2955911951478444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-12316299797826.85</v>
      </c>
      <c r="L5797" s="444">
        <f t="shared" ca="1" si="212"/>
        <v>-2968228251276271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-2968228251276271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-12367617713651.129</v>
      </c>
      <c r="L5798" s="444">
        <f t="shared" ca="1" si="212"/>
        <v>-2980595868989922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-2980595868989922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-12419149454124.676</v>
      </c>
      <c r="L5799" s="444">
        <f t="shared" ca="1" si="212"/>
        <v>-2993015018444046.5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-2993015018444046.5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-12470895910183.527</v>
      </c>
      <c r="L5800" s="444">
        <f t="shared" ca="1" si="212"/>
        <v>-3005485914354230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-3005485914354230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-12522857976475.959</v>
      </c>
      <c r="L5801" s="444">
        <f t="shared" ca="1" si="212"/>
        <v>-3018008772330706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-3018008772330706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-12575036551377.941</v>
      </c>
      <c r="L5802" s="444">
        <f t="shared" ca="1" si="212"/>
        <v>-3030583808882084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-3030583808882084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-12627432537008.684</v>
      </c>
      <c r="L5803" s="444">
        <f t="shared" ca="1" si="212"/>
        <v>-3043211241419092.5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-3043211241419092.5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-12680046839246.219</v>
      </c>
      <c r="L5804" s="444">
        <f t="shared" ca="1" si="212"/>
        <v>-3055891288258338.5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-3055891288258338.5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-12732880367743.076</v>
      </c>
      <c r="L5805" s="444">
        <f t="shared" ca="1" si="212"/>
        <v>-3068624168626081.5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-3068624168626081.5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-12785934035942.006</v>
      </c>
      <c r="L5806" s="444">
        <f t="shared" ca="1" si="212"/>
        <v>-3081410102662023.5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-3081410102662023.5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-12839208761091.764</v>
      </c>
      <c r="L5807" s="444">
        <f t="shared" ca="1" si="212"/>
        <v>-3094249311423115.5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-3094249311423115.5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-12892705464262.98</v>
      </c>
      <c r="L5808" s="444">
        <f t="shared" ca="1" si="212"/>
        <v>-3107142016887378.5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-3107142016887378.5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-12946425070364.076</v>
      </c>
      <c r="L5809" s="444">
        <f t="shared" ca="1" si="212"/>
        <v>-3120088441957742.5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-3120088441957742.5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-13000368508157.26</v>
      </c>
      <c r="L5810" s="444">
        <f t="shared" ca="1" si="212"/>
        <v>-3133088810465900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-3133088810465900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-13054536710274.584</v>
      </c>
      <c r="L5811" s="444">
        <f t="shared" ca="1" si="212"/>
        <v>-3146143347176174.5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-3146143347176174.5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-13108930613234.061</v>
      </c>
      <c r="L5812" s="444">
        <f t="shared" ca="1" si="212"/>
        <v>-3159252277789408.5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-3159252277789408.5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-13163551157455.869</v>
      </c>
      <c r="L5813" s="444">
        <f t="shared" ca="1" si="212"/>
        <v>-3172415828946864.5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-3172415828946864.5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-13218399287278.602</v>
      </c>
      <c r="L5814" s="444">
        <f t="shared" ca="1" si="212"/>
        <v>-3185634228234143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-3185634228234143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-13273475950975.596</v>
      </c>
      <c r="L5815" s="444">
        <f t="shared" ca="1" si="212"/>
        <v>-3198907704185118.5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-3198907704185118.5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-13328782100771.326</v>
      </c>
      <c r="L5816" s="444">
        <f t="shared" ca="1" si="212"/>
        <v>-3212236486285890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-3212236486285890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-13384318692857.875</v>
      </c>
      <c r="L5817" s="444">
        <f t="shared" ca="1" si="212"/>
        <v>-3225620804978748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-3225620804978748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-13440086687411.449</v>
      </c>
      <c r="L5818" s="444">
        <f t="shared" ca="1" si="212"/>
        <v>-3239060891666159.5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-3239060891666159.5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-13496087048608.998</v>
      </c>
      <c r="L5819" s="444">
        <f t="shared" ca="1" si="212"/>
        <v>-3252556978714768.5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-3252556978714768.5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-13552320744644.869</v>
      </c>
      <c r="L5820" s="444">
        <f t="shared" ca="1" si="212"/>
        <v>-3266109299459413.5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-3266109299459413.5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-13608788747747.557</v>
      </c>
      <c r="L5821" s="444">
        <f t="shared" ca="1" si="212"/>
        <v>-3279718088207161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-3279718088207161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-13665492034196.504</v>
      </c>
      <c r="L5822" s="444">
        <f t="shared" ca="1" si="212"/>
        <v>-3293383580241357.5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-3293383580241357.5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-13722431584338.99</v>
      </c>
      <c r="L5823" s="444">
        <f t="shared" ca="1" si="212"/>
        <v>-3307106011825696.5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-3307106011825696.5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-13779608382607.068</v>
      </c>
      <c r="L5824" s="444">
        <f t="shared" ca="1" si="212"/>
        <v>-3320885620208303.5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-3320885620208303.5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-13837023417534.598</v>
      </c>
      <c r="L5825" s="444">
        <f t="shared" ca="1" si="212"/>
        <v>-3334722643625838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-3334722643625838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-13894677681774.324</v>
      </c>
      <c r="L5826" s="444">
        <f t="shared" ca="1" si="212"/>
        <v>-3348617321307612.5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-3348617321307612.5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-13952572172115.053</v>
      </c>
      <c r="L5827" s="444">
        <f t="shared" ca="1" si="212"/>
        <v>-3362569893479727.5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-3362569893479727.5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-14010707889498.865</v>
      </c>
      <c r="L5828" s="444">
        <f t="shared" ca="1" si="212"/>
        <v>-3376580601369226.5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-3376580601369226.5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-14069085839038.443</v>
      </c>
      <c r="L5829" s="444">
        <f t="shared" ca="1" si="212"/>
        <v>-3390649687208265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-3390649687208265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-14127707030034.438</v>
      </c>
      <c r="L5830" s="444">
        <f t="shared" ca="1" si="212"/>
        <v>-3404777394238299.5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-3404777394238299.5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-14186572475992.914</v>
      </c>
      <c r="L5831" s="444">
        <f t="shared" ca="1" si="212"/>
        <v>-3418963966714292.5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-3418963966714292.5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-14245683194642.885</v>
      </c>
      <c r="L5832" s="444">
        <f t="shared" ca="1" si="212"/>
        <v>-3433209649908935.5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-3433209649908935.5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-14305040207953.898</v>
      </c>
      <c r="L5833" s="444">
        <f t="shared" ca="1" si="212"/>
        <v>-3447514690116889.5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-3447514690116889.5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-14364644542153.705</v>
      </c>
      <c r="L5834" s="444">
        <f t="shared" ca="1" si="212"/>
        <v>-3461879334659043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-3461879334659043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-14424497227746.012</v>
      </c>
      <c r="L5835" s="444">
        <f t="shared" ca="1" si="212"/>
        <v>-3476303831886789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-3476303831886789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-14484599299528.287</v>
      </c>
      <c r="L5836" s="444">
        <f t="shared" ca="1" si="212"/>
        <v>-3490788431186317.5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-3490788431186317.5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-14544951796609.656</v>
      </c>
      <c r="L5837" s="444">
        <f t="shared" ca="1" si="212"/>
        <v>-3505333382982927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-3505333382982927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-14605555762428.861</v>
      </c>
      <c r="L5838" s="444">
        <f t="shared" ca="1" si="212"/>
        <v>-3519938938745356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-3519938938745356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-14666412244772.318</v>
      </c>
      <c r="L5839" s="444">
        <f t="shared" ca="1" si="212"/>
        <v>-3534605350990128.5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-3534605350990128.5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-14727522295792.199</v>
      </c>
      <c r="L5840" s="444">
        <f t="shared" ca="1" si="212"/>
        <v>-3549332873285920.5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-3549332873285920.5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-14788886972024.668</v>
      </c>
      <c r="L5841" s="444">
        <f t="shared" ca="1" si="212"/>
        <v>-3564121760257945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-3564121760257945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-14850507334408.105</v>
      </c>
      <c r="L5842" s="444">
        <f t="shared" ca="1" si="212"/>
        <v>-3578972267592353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-3578972267592353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-14912384448301.471</v>
      </c>
      <c r="L5843" s="444">
        <f t="shared" ca="1" si="212"/>
        <v>-3593884652040654.5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-3593884652040654.5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-14974519383502.727</v>
      </c>
      <c r="L5844" s="444">
        <f t="shared" ca="1" si="212"/>
        <v>-3608859171424157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-3608859171424157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-15036913214267.318</v>
      </c>
      <c r="L5845" s="444">
        <f t="shared" ca="1" si="212"/>
        <v>-3623896084638424.5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-3623896084638424.5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-15099567019326.768</v>
      </c>
      <c r="L5846" s="444">
        <f t="shared" ca="1" si="212"/>
        <v>-3638995651657751.5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-3638995651657751.5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-15162481881907.299</v>
      </c>
      <c r="L5847" s="444">
        <f t="shared" ca="1" si="212"/>
        <v>-3654158133539659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-3654158133539659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-15225658889748.578</v>
      </c>
      <c r="L5848" s="444">
        <f t="shared" ca="1" si="212"/>
        <v>-3669383792429407.5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-3669383792429407.5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-15289099135122.531</v>
      </c>
      <c r="L5849" s="444">
        <f t="shared" ca="1" si="212"/>
        <v>-3684672891564530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-3684672891564530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-15352803714852.209</v>
      </c>
      <c r="L5850" s="444">
        <f t="shared" ca="1" si="212"/>
        <v>-3700025695279382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-3700025695279382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-15416773730330.758</v>
      </c>
      <c r="L5851" s="444">
        <f t="shared" ca="1" si="212"/>
        <v>-3715442469009713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-3715442469009713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-15481010287540.471</v>
      </c>
      <c r="L5852" s="444">
        <f t="shared" ca="1" si="212"/>
        <v>-3730923479297253.5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-3730923479297253.5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-15545514497071.889</v>
      </c>
      <c r="L5853" s="444">
        <f t="shared" ca="1" si="212"/>
        <v>-3746468993794325.5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-3746468993794325.5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-15610287474143.021</v>
      </c>
      <c r="L5854" s="444">
        <f t="shared" ca="1" si="212"/>
        <v>-3762079281268468.5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-3762079281268468.5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-15675330338618.619</v>
      </c>
      <c r="L5855" s="444">
        <f t="shared" ca="1" si="212"/>
        <v>-3777754611607087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-3777754611607087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-15740644215029.529</v>
      </c>
      <c r="L5856" s="444">
        <f t="shared" ca="1" si="212"/>
        <v>-3793495255822116.5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-3793495255822116.5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-15806230232592.15</v>
      </c>
      <c r="L5857" s="444">
        <f t="shared" ca="1" si="212"/>
        <v>-3809301486054708.5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-3809301486054708.5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-15872089525227.949</v>
      </c>
      <c r="L5858" s="444">
        <f t="shared" ca="1" si="212"/>
        <v>-3825173575579936.5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-3825173575579936.5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-15938223231583.07</v>
      </c>
      <c r="L5859" s="444">
        <f t="shared" ca="1" si="212"/>
        <v>-3841111798811519.5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-3841111798811519.5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-16004632495048</v>
      </c>
      <c r="L5860" s="444">
        <f t="shared" ca="1" si="212"/>
        <v>-3857116431306567.5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-3857116431306567.5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-16071318463777.367</v>
      </c>
      <c r="L5861" s="444">
        <f t="shared" ca="1" si="212"/>
        <v>-3873187749770345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-3873187749770345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-16138282290709.771</v>
      </c>
      <c r="L5862" s="444">
        <f t="shared" ca="1" si="212"/>
        <v>-3889326032061055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-3889326032061055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-16205525133587.727</v>
      </c>
      <c r="L5863" s="444">
        <f t="shared" ca="1" si="212"/>
        <v>-3905531557194642.5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-3905531557194642.5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-16273048154977.674</v>
      </c>
      <c r="L5864" s="444">
        <f t="shared" ca="1" si="212"/>
        <v>-3921804605349620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-3921804605349620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-16340852522290.086</v>
      </c>
      <c r="L5865" s="444">
        <f t="shared" ca="1" si="212"/>
        <v>-3938145457871910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-3938145457871910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-16408939407799.625</v>
      </c>
      <c r="L5866" s="444">
        <f t="shared" ca="1" si="212"/>
        <v>-3954554397279709.5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-3954554397279709.5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-16477309988665.455</v>
      </c>
      <c r="L5867" s="444">
        <f t="shared" ca="1" si="212"/>
        <v>-3971031707268375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-3971031707268375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-16545965446951.563</v>
      </c>
      <c r="L5868" s="444">
        <f t="shared" ca="1" si="212"/>
        <v>-3987577672715326.5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-3987577672715326.5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-16614906969647.193</v>
      </c>
      <c r="L5869" s="444">
        <f t="shared" ca="1" si="212"/>
        <v>-4004192579684973.5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-4004192579684973.5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-16684135748687.389</v>
      </c>
      <c r="L5870" s="444">
        <f t="shared" ca="1" si="212"/>
        <v>-4020876715433661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-4020876715433661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-16753652980973.588</v>
      </c>
      <c r="L5871" s="444">
        <f t="shared" ca="1" si="212"/>
        <v>-4037630368414634.5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-4037630368414634.5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-16823459868394.311</v>
      </c>
      <c r="L5872" s="444">
        <f t="shared" ca="1" si="212"/>
        <v>-4054453828283029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-4054453828283029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-16893557617845.955</v>
      </c>
      <c r="L5873" s="444">
        <f t="shared" ref="L5873:L6127" ca="1" si="217">I5873-J5873+K5873</f>
        <v>-4071347385900875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-4071347385900875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-16963947441253.646</v>
      </c>
      <c r="L5874" s="444">
        <f t="shared" ca="1" si="217"/>
        <v>-4088311333342128.5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-4088311333342128.5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-17034630555592.199</v>
      </c>
      <c r="L5875" s="444">
        <f t="shared" ca="1" si="217"/>
        <v>-4105345963897720.5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-4105345963897720.5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-17105608182907.168</v>
      </c>
      <c r="L5876" s="444">
        <f t="shared" ca="1" si="217"/>
        <v>-4122451572080627.5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-4122451572080627.5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-17176881550335.947</v>
      </c>
      <c r="L5877" s="444">
        <f t="shared" ca="1" si="217"/>
        <v>-4139628453630963.5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-4139628453630963.5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-17248451890129.014</v>
      </c>
      <c r="L5878" s="444">
        <f t="shared" ca="1" si="217"/>
        <v>-4156876905521092.5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-4156876905521092.5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-17320320439671.219</v>
      </c>
      <c r="L5879" s="444">
        <f t="shared" ca="1" si="217"/>
        <v>-4174197225960763.5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-4174197225960763.5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-17392488441503.182</v>
      </c>
      <c r="L5880" s="444">
        <f t="shared" ca="1" si="217"/>
        <v>-4191589714402266.5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-4191589714402266.5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-17464957143342.775</v>
      </c>
      <c r="L5881" s="444">
        <f t="shared" ca="1" si="217"/>
        <v>-4209054671545609.5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-4209054671545609.5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-17537727798106.705</v>
      </c>
      <c r="L5882" s="444">
        <f t="shared" ca="1" si="217"/>
        <v>-4226592399343716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-4226592399343716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-17610801663932.148</v>
      </c>
      <c r="L5883" s="444">
        <f t="shared" ca="1" si="217"/>
        <v>-4244203201007648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-4244203201007648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-17684180004198.531</v>
      </c>
      <c r="L5884" s="444">
        <f t="shared" ca="1" si="217"/>
        <v>-4261887381011846.5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-4261887381011846.5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-17757864087549.359</v>
      </c>
      <c r="L5885" s="444">
        <f t="shared" ca="1" si="217"/>
        <v>-4279645245099396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-4279645245099396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-17831855187914.148</v>
      </c>
      <c r="L5886" s="444">
        <f t="shared" ca="1" si="217"/>
        <v>-4297477100287310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-4297477100287310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-17906154584530.457</v>
      </c>
      <c r="L5887" s="444">
        <f t="shared" ca="1" si="217"/>
        <v>-4315383254871840.5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-4315383254871840.5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-17980763561966</v>
      </c>
      <c r="L5888" s="444">
        <f t="shared" ca="1" si="217"/>
        <v>-4333364018433806.5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-4333364018433806.5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-18055683410140.859</v>
      </c>
      <c r="L5889" s="444">
        <f t="shared" ca="1" si="217"/>
        <v>-4351419701843947.5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-4351419701843947.5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-18130915424349.781</v>
      </c>
      <c r="L5890" s="444">
        <f t="shared" ca="1" si="217"/>
        <v>-4369550617268297.5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-4369550617268297.5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-18206460905284.574</v>
      </c>
      <c r="L5891" s="444">
        <f t="shared" ca="1" si="217"/>
        <v>-4387757078173582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-4387757078173582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-18282321159056.59</v>
      </c>
      <c r="L5892" s="444">
        <f t="shared" ca="1" si="217"/>
        <v>-4406039399332638.5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-4406039399332638.5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-18358497497219.328</v>
      </c>
      <c r="L5893" s="444">
        <f t="shared" ca="1" si="217"/>
        <v>-4424397896829858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-4424397896829858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-18434991236791.074</v>
      </c>
      <c r="L5894" s="444">
        <f t="shared" ca="1" si="217"/>
        <v>-4442832888066649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-4442832888066649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-18511803700277.703</v>
      </c>
      <c r="L5895" s="444">
        <f t="shared" ca="1" si="217"/>
        <v>-4461344691766926.5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-4461344691766926.5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-18588936215695.527</v>
      </c>
      <c r="L5896" s="444">
        <f t="shared" ca="1" si="217"/>
        <v>-4479933627982622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-4479933627982622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-18666390116594.258</v>
      </c>
      <c r="L5897" s="444">
        <f t="shared" ca="1" si="217"/>
        <v>-4498600018099216.5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-4498600018099216.5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-18744166742080.07</v>
      </c>
      <c r="L5898" s="444">
        <f t="shared" ca="1" si="217"/>
        <v>-4517344184841297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-4517344184841297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-18822267436838.738</v>
      </c>
      <c r="L5899" s="444">
        <f t="shared" ca="1" si="217"/>
        <v>-4536166452278136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-4536166452278136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-18900693551158.898</v>
      </c>
      <c r="L5900" s="444">
        <f t="shared" ca="1" si="217"/>
        <v>-4555067145829295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-4555067145829295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-18979446440955.395</v>
      </c>
      <c r="L5901" s="444">
        <f t="shared" ca="1" si="217"/>
        <v>-4574046592270250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-4574046592270250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-19058527467792.707</v>
      </c>
      <c r="L5902" s="444">
        <f t="shared" ca="1" si="217"/>
        <v>-4593105119738043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-4593105119738043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-19137937998908.512</v>
      </c>
      <c r="L5903" s="444">
        <f t="shared" ca="1" si="217"/>
        <v>-4612243057736952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-4612243057736952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-19217679407237.301</v>
      </c>
      <c r="L5904" s="444">
        <f t="shared" ca="1" si="217"/>
        <v>-4631460737144189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-4631460737144189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-19297753071434.121</v>
      </c>
      <c r="L5905" s="444">
        <f t="shared" ca="1" si="217"/>
        <v>-4650758490215623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-4650758490215623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-19378160375898.43</v>
      </c>
      <c r="L5906" s="444">
        <f t="shared" ca="1" si="217"/>
        <v>-4670136650591521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-4670136650591521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-19458902710798.004</v>
      </c>
      <c r="L5907" s="444">
        <f t="shared" ca="1" si="217"/>
        <v>-4689595553302319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-4689595553302319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-19539981472092.996</v>
      </c>
      <c r="L5908" s="444">
        <f t="shared" ca="1" si="217"/>
        <v>-4709135534774412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-4709135534774412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-19621398061560.051</v>
      </c>
      <c r="L5909" s="444">
        <f t="shared" ca="1" si="217"/>
        <v>-4728756932835972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-4728756932835972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-19703153886816.551</v>
      </c>
      <c r="L5910" s="444">
        <f t="shared" ca="1" si="217"/>
        <v>-4748460086722789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-4748460086722789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-19785250361344.953</v>
      </c>
      <c r="L5911" s="444">
        <f t="shared" ca="1" si="217"/>
        <v>-4768245337084134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-4768245337084134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-19867688904517.227</v>
      </c>
      <c r="L5912" s="444">
        <f t="shared" ca="1" si="217"/>
        <v>-4788113025988651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-4788113025988651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-19950470941619.379</v>
      </c>
      <c r="L5913" s="444">
        <f t="shared" ca="1" si="217"/>
        <v>-4808063496930270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-4808063496930270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-20033597903876.125</v>
      </c>
      <c r="L5914" s="444">
        <f t="shared" ca="1" si="217"/>
        <v>-4828097094834146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-4828097094834146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-20117071228475.609</v>
      </c>
      <c r="L5915" s="444">
        <f t="shared" ca="1" si="217"/>
        <v>-4848214166062622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-4848214166062622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-20200892358594.258</v>
      </c>
      <c r="L5916" s="444">
        <f t="shared" ca="1" si="217"/>
        <v>-4868415058421216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-4868415058421216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-20285062743421.734</v>
      </c>
      <c r="L5917" s="444">
        <f t="shared" ca="1" si="217"/>
        <v>-4888700121164638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-4888700121164638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-20369583838185.992</v>
      </c>
      <c r="L5918" s="444">
        <f t="shared" ca="1" si="217"/>
        <v>-4909069705002824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-4909069705002824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-20454457104178.434</v>
      </c>
      <c r="L5919" s="444">
        <f t="shared" ca="1" si="217"/>
        <v>-4929524162107002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-4929524162107002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-20539684008779.176</v>
      </c>
      <c r="L5920" s="444">
        <f t="shared" ca="1" si="217"/>
        <v>-4950063846115781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-4950063846115781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-20625266025482.422</v>
      </c>
      <c r="L5921" s="444">
        <f t="shared" ca="1" si="217"/>
        <v>-4970689112141263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-4970689112141263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-20711204633921.93</v>
      </c>
      <c r="L5922" s="444">
        <f t="shared" ca="1" si="217"/>
        <v>-4991400316775185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-4991400316775185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-20797501319896.605</v>
      </c>
      <c r="L5923" s="444">
        <f t="shared" ca="1" si="217"/>
        <v>-5012197818095082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-5012197818095082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-20884157575396.176</v>
      </c>
      <c r="L5924" s="444">
        <f t="shared" ca="1" si="217"/>
        <v>-5033081975670478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-5033081975670478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-20971174898626.992</v>
      </c>
      <c r="L5925" s="444">
        <f t="shared" ca="1" si="217"/>
        <v>-5054053150569105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-5054053150569105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-21058554794037.938</v>
      </c>
      <c r="L5926" s="444">
        <f t="shared" ca="1" si="217"/>
        <v>-5075111705363143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-5075111705363143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-21146298772346.43</v>
      </c>
      <c r="L5927" s="444">
        <f t="shared" ca="1" si="217"/>
        <v>-5096258004135489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-5096258004135489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-21234408350564.539</v>
      </c>
      <c r="L5928" s="444">
        <f t="shared" ca="1" si="217"/>
        <v>-5117492412486054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-5117492412486054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-21322885052025.227</v>
      </c>
      <c r="L5929" s="444">
        <f t="shared" ca="1" si="217"/>
        <v>-5138815297538079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-5138815297538079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-21411730406408.664</v>
      </c>
      <c r="L5930" s="444">
        <f t="shared" ca="1" si="217"/>
        <v>-5160227027944488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-5160227027944488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-21500945949768.699</v>
      </c>
      <c r="L5931" s="444">
        <f t="shared" ca="1" si="217"/>
        <v>-5181727973894257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-5181727973894257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-21590533224559.402</v>
      </c>
      <c r="L5932" s="444">
        <f t="shared" ca="1" si="217"/>
        <v>-5203318507118816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-5203318507118816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-21680493779661.734</v>
      </c>
      <c r="L5933" s="444">
        <f t="shared" ca="1" si="217"/>
        <v>-5224999000898478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-5224999000898478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-21770829170410.324</v>
      </c>
      <c r="L5934" s="444">
        <f t="shared" ca="1" si="217"/>
        <v>-5246769830068888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-5246769830068888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-21861540958620.367</v>
      </c>
      <c r="L5935" s="444">
        <f t="shared" ca="1" si="217"/>
        <v>-5268631371027508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-5268631371027508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-21952630712614.617</v>
      </c>
      <c r="L5936" s="444">
        <f t="shared" ca="1" si="217"/>
        <v>-5290584001740123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-5290584001740123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-22044100007250.512</v>
      </c>
      <c r="L5937" s="444">
        <f t="shared" ca="1" si="217"/>
        <v>-5312628101747374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-5312628101747374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-22135950423947.391</v>
      </c>
      <c r="L5938" s="444">
        <f t="shared" ca="1" si="217"/>
        <v>-5334764052171321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-5334764052171321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-22228183550713.836</v>
      </c>
      <c r="L5939" s="444">
        <f t="shared" ca="1" si="217"/>
        <v>-5356992235722035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-5356992235722035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-22320800982175.145</v>
      </c>
      <c r="L5940" s="444">
        <f t="shared" ca="1" si="217"/>
        <v>-5379313036704210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-5379313036704210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-22413804319600.875</v>
      </c>
      <c r="L5941" s="444">
        <f t="shared" ca="1" si="217"/>
        <v>-5401726841023811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-5401726841023811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-22507195170932.547</v>
      </c>
      <c r="L5942" s="444">
        <f t="shared" ca="1" si="217"/>
        <v>-5424234036194744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-5424234036194744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-22600975150811.434</v>
      </c>
      <c r="L5943" s="444">
        <f t="shared" ca="1" si="217"/>
        <v>-5446835011345555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-5446835011345555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-22695145880606.48</v>
      </c>
      <c r="L5944" s="444">
        <f t="shared" ca="1" si="217"/>
        <v>-5469530157226161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-5469530157226161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-22789708988442.336</v>
      </c>
      <c r="L5945" s="444">
        <f t="shared" ca="1" si="217"/>
        <v>-5492319866214603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-5492319866214603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-22884666109227.512</v>
      </c>
      <c r="L5946" s="444">
        <f t="shared" ca="1" si="217"/>
        <v>-5515204532323831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-5515204532323831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-22980018884682.629</v>
      </c>
      <c r="L5947" s="444">
        <f t="shared" ca="1" si="217"/>
        <v>-5538184551208514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-5538184551208514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-23075768963368.809</v>
      </c>
      <c r="L5948" s="444">
        <f t="shared" ca="1" si="217"/>
        <v>-5561260320171883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-5561260320171883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-23171918000716.18</v>
      </c>
      <c r="L5949" s="444">
        <f t="shared" ca="1" si="217"/>
        <v>-5584432238172599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-5584432238172599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-23268467659052.496</v>
      </c>
      <c r="L5950" s="444">
        <f t="shared" ca="1" si="217"/>
        <v>-5607700705831651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-5607700705831651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-23365419607631.879</v>
      </c>
      <c r="L5951" s="444">
        <f t="shared" ca="1" si="217"/>
        <v>-5631066125439283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-5631066125439283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-23462775522663.68</v>
      </c>
      <c r="L5952" s="444">
        <f t="shared" ca="1" si="217"/>
        <v>-5654528900961947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-5654528900961947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-23560537087341.445</v>
      </c>
      <c r="L5953" s="444">
        <f t="shared" ca="1" si="217"/>
        <v>-5678089438049288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-5678089438049288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-23658705991872.031</v>
      </c>
      <c r="L5954" s="444">
        <f t="shared" ca="1" si="217"/>
        <v>-5701748144041160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-5701748144041160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-23757283933504.832</v>
      </c>
      <c r="L5955" s="444">
        <f t="shared" ca="1" si="217"/>
        <v>-5725505427974665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-5725505427974665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-23856272616561.105</v>
      </c>
      <c r="L5956" s="444">
        <f t="shared" ca="1" si="217"/>
        <v>-5749361700591226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-5749361700591226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-23955673752463.441</v>
      </c>
      <c r="L5957" s="444">
        <f t="shared" ca="1" si="217"/>
        <v>-5773317374343689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-5773317374343689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-24055489059765.371</v>
      </c>
      <c r="L5958" s="444">
        <f t="shared" ca="1" si="217"/>
        <v>-5797372863403454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-5797372863403454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-24155720264181.059</v>
      </c>
      <c r="L5959" s="444">
        <f t="shared" ca="1" si="217"/>
        <v>-5821528583667635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-5821528583667635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-24256369098615.145</v>
      </c>
      <c r="L5960" s="444">
        <f t="shared" ca="1" si="217"/>
        <v>-5845784952766250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-5845784952766250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-24357437303192.707</v>
      </c>
      <c r="L5961" s="444">
        <f t="shared" ca="1" si="217"/>
        <v>-5870142390069443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-5870142390069443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-24458926625289.344</v>
      </c>
      <c r="L5962" s="444">
        <f t="shared" ca="1" si="217"/>
        <v>-5894601316694732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-5894601316694732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-24560838819561.383</v>
      </c>
      <c r="L5963" s="444">
        <f t="shared" ca="1" si="217"/>
        <v>-5919162155514293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-5919162155514293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-24663175647976.219</v>
      </c>
      <c r="L5964" s="444">
        <f t="shared" ca="1" si="217"/>
        <v>-5943825331162269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-5943825331162269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-24765938879842.789</v>
      </c>
      <c r="L5965" s="444">
        <f t="shared" ca="1" si="217"/>
        <v>-5968591270042112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-5968591270042112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-24869130291842.133</v>
      </c>
      <c r="L5966" s="444">
        <f t="shared" ca="1" si="217"/>
        <v>-5993460400333954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-5993460400333954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-24972751668058.141</v>
      </c>
      <c r="L5967" s="444">
        <f t="shared" ca="1" si="217"/>
        <v>-6018433152002012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-6018433152002012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-25076804800008.383</v>
      </c>
      <c r="L5968" s="444">
        <f t="shared" ca="1" si="217"/>
        <v>-6043509956802020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-6043509956802020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-25181291486675.082</v>
      </c>
      <c r="L5969" s="444">
        <f t="shared" ca="1" si="217"/>
        <v>-6068691248288695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-6068691248288695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-25286213534536.23</v>
      </c>
      <c r="L5970" s="444">
        <f t="shared" ca="1" si="217"/>
        <v>-6093977461823231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-6093977461823231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-25391572757596.797</v>
      </c>
      <c r="L5971" s="444">
        <f t="shared" ca="1" si="217"/>
        <v>-6119369034580828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-6119369034580828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-25497370977420.117</v>
      </c>
      <c r="L5972" s="444">
        <f t="shared" ca="1" si="217"/>
        <v>-6144866405558248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-6144866405558248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-25603610023159.367</v>
      </c>
      <c r="L5973" s="444">
        <f t="shared" ca="1" si="217"/>
        <v>-6170470015581407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-6170470015581407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-25710291731589.195</v>
      </c>
      <c r="L5974" s="444">
        <f t="shared" ca="1" si="217"/>
        <v>-6196180307312996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-6196180307312996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-25817417947137.484</v>
      </c>
      <c r="L5975" s="444">
        <f t="shared" ca="1" si="217"/>
        <v>-6221997725260133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-6221997725260133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-25924990521917.219</v>
      </c>
      <c r="L5976" s="444">
        <f t="shared" ca="1" si="217"/>
        <v>-6247922715782050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-6247922715782050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-26033011315758.543</v>
      </c>
      <c r="L5977" s="444">
        <f t="shared" ca="1" si="217"/>
        <v>-6273955727097809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-6273955727097809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-26141482196240.871</v>
      </c>
      <c r="L5978" s="444">
        <f t="shared" ca="1" si="217"/>
        <v>-6300097209294050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-6300097209294050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-26250405038725.207</v>
      </c>
      <c r="L5979" s="444">
        <f t="shared" ca="1" si="217"/>
        <v>-6326347614332775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-6326347614332775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-26359781726386.563</v>
      </c>
      <c r="L5980" s="444">
        <f t="shared" ca="1" si="217"/>
        <v>-6352707396059162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-6352707396059162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-26469614150246.508</v>
      </c>
      <c r="L5981" s="444">
        <f t="shared" ca="1" si="217"/>
        <v>-6379177010209409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-6379177010209409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-26579904209205.871</v>
      </c>
      <c r="L5982" s="444">
        <f t="shared" ca="1" si="217"/>
        <v>-6405756914418615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-6405756914418615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-26690653810077.563</v>
      </c>
      <c r="L5983" s="444">
        <f t="shared" ca="1" si="217"/>
        <v>-6432447568228693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-6432447568228693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-26801864867619.555</v>
      </c>
      <c r="L5984" s="444">
        <f t="shared" ca="1" si="217"/>
        <v>-6459249433096313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-6459249433096313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-26913539304567.969</v>
      </c>
      <c r="L5985" s="444">
        <f t="shared" ca="1" si="217"/>
        <v>-6486162972400881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-6486162972400881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-27025679051670.336</v>
      </c>
      <c r="L5986" s="444">
        <f t="shared" ca="1" si="217"/>
        <v>-6513188651452551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-6513188651452551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-27138286047718.961</v>
      </c>
      <c r="L5987" s="444">
        <f t="shared" ca="1" si="217"/>
        <v>-6540326937500270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-6540326937500270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-27251362239584.457</v>
      </c>
      <c r="L5988" s="444">
        <f t="shared" ca="1" si="217"/>
        <v>-6567578299739854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-6567578299739854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-27364909582249.391</v>
      </c>
      <c r="L5989" s="444">
        <f t="shared" ca="1" si="217"/>
        <v>-6594943209322103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-6594943209322103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-27478930038842.094</v>
      </c>
      <c r="L5990" s="444">
        <f t="shared" ca="1" si="217"/>
        <v>-6622422139360945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-6622422139360945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-27593425580670.605</v>
      </c>
      <c r="L5991" s="444">
        <f t="shared" ca="1" si="217"/>
        <v>-6650015564941616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-6650015564941616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-27708398187256.734</v>
      </c>
      <c r="L5992" s="444">
        <f t="shared" ca="1" si="217"/>
        <v>-6677723963128873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-6677723963128873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-27823849846370.305</v>
      </c>
      <c r="L5993" s="444">
        <f t="shared" ca="1" si="217"/>
        <v>-6705547812975243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-6705547812975243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-27939782554063.512</v>
      </c>
      <c r="L5994" s="444">
        <f t="shared" ca="1" si="217"/>
        <v>-6733487595529307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-6733487595529307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-28056198314705.445</v>
      </c>
      <c r="L5995" s="444">
        <f t="shared" ca="1" si="217"/>
        <v>-6761543793844012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-6761543793844012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-28173099141016.715</v>
      </c>
      <c r="L5996" s="444">
        <f t="shared" ca="1" si="217"/>
        <v>-6789716892985029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-6789716892985029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-28290487054104.285</v>
      </c>
      <c r="L5997" s="444">
        <f t="shared" ca="1" si="217"/>
        <v>-6818007380039133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-6818007380039133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-28408364083496.387</v>
      </c>
      <c r="L5998" s="444">
        <f t="shared" ca="1" si="217"/>
        <v>-6846415744122629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-6846415744122629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-28526732267177.621</v>
      </c>
      <c r="L5999" s="444">
        <f t="shared" ca="1" si="217"/>
        <v>-6874942476389807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-6874942476389807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-28645593651624.195</v>
      </c>
      <c r="L6000" s="444">
        <f t="shared" ca="1" si="217"/>
        <v>-6903588070041431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-6903588070041431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-28764950291839.297</v>
      </c>
      <c r="L6001" s="444">
        <f t="shared" ca="1" si="217"/>
        <v>-6932353020333270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-6932353020333270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-28884804251388.625</v>
      </c>
      <c r="L6002" s="444">
        <f t="shared" ca="1" si="217"/>
        <v>-6961237824584659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-6961237824584659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-29005157602436.078</v>
      </c>
      <c r="L6003" s="444">
        <f t="shared" ca="1" si="217"/>
        <v>-6990242982187095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-6990242982187095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-29126012425779.563</v>
      </c>
      <c r="L6004" s="444">
        <f t="shared" ca="1" si="217"/>
        <v>-7019368994612875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-7019368994612875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-29247370810886.98</v>
      </c>
      <c r="L6005" s="444">
        <f t="shared" ca="1" si="217"/>
        <v>-7048616365423762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-7048616365423762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-29369234855932.344</v>
      </c>
      <c r="L6006" s="444">
        <f t="shared" ca="1" si="217"/>
        <v>-7077985600279694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-7077985600279694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-29491606667832.063</v>
      </c>
      <c r="L6007" s="444">
        <f t="shared" ca="1" si="217"/>
        <v>-7107477206947526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-7107477206947526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-29614488362281.363</v>
      </c>
      <c r="L6008" s="444">
        <f t="shared" ca="1" si="217"/>
        <v>-7137091695309807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-7137091695309807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-29737882063790.863</v>
      </c>
      <c r="L6009" s="444">
        <f t="shared" ca="1" si="217"/>
        <v>-7166829577373598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-7166829577373598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-29861789905723.324</v>
      </c>
      <c r="L6010" s="444">
        <f t="shared" ca="1" si="217"/>
        <v>-7196691367279321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-7196691367279321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-29986214030330.504</v>
      </c>
      <c r="L6011" s="444">
        <f t="shared" ca="1" si="217"/>
        <v>-7226677581309652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-7226677581309652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-30111156588790.215</v>
      </c>
      <c r="L6012" s="444">
        <f t="shared" ca="1" si="217"/>
        <v>-7256788737898442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-7256788737898442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-30236619741243.508</v>
      </c>
      <c r="L6013" s="444">
        <f t="shared" ca="1" si="217"/>
        <v>-7287025357639686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-7287025357639686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-30362605656832.023</v>
      </c>
      <c r="L6014" s="444">
        <f t="shared" ca="1" si="217"/>
        <v>-7317387963296518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-7317387963296518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-30489116513735.488</v>
      </c>
      <c r="L6015" s="444">
        <f t="shared" ca="1" si="217"/>
        <v>-7347877079810253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-7347877079810253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-30616154499209.383</v>
      </c>
      <c r="L6016" s="444">
        <f t="shared" ca="1" si="217"/>
        <v>-7378493234309462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-7378493234309462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-30743721809622.758</v>
      </c>
      <c r="L6017" s="444">
        <f t="shared" ca="1" si="217"/>
        <v>-7409236956119085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-7409236956119085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-30871820650496.184</v>
      </c>
      <c r="L6018" s="444">
        <f t="shared" ca="1" si="217"/>
        <v>-7440108776769581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-7440108776769581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-31000453236539.926</v>
      </c>
      <c r="L6019" s="444">
        <f t="shared" ca="1" si="217"/>
        <v>-7471109230006121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-7471109230006121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-31129621791692.176</v>
      </c>
      <c r="L6020" s="444">
        <f t="shared" ca="1" si="217"/>
        <v>-7502238851797813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-7502238851797813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-31259328549157.555</v>
      </c>
      <c r="L6021" s="444">
        <f t="shared" ca="1" si="217"/>
        <v>-7533498180346971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-7533498180346971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-31389575751445.711</v>
      </c>
      <c r="L6022" s="444">
        <f t="shared" ca="1" si="217"/>
        <v>-7564887756098417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-7564887756098417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-31520365650410.07</v>
      </c>
      <c r="L6023" s="444">
        <f t="shared" ca="1" si="217"/>
        <v>-7596408121748827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-7596408121748827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-31651700507286.777</v>
      </c>
      <c r="L6024" s="444">
        <f t="shared" ca="1" si="217"/>
        <v>-7628059822256114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-7628059822256114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-31783582592733.813</v>
      </c>
      <c r="L6025" s="444">
        <f t="shared" ca="1" si="217"/>
        <v>-7659843404848848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-7659843404848848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-31916014186870.203</v>
      </c>
      <c r="L6026" s="444">
        <f t="shared" ca="1" si="217"/>
        <v>-7691759419035718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-7691759419035718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-32048997579315.496</v>
      </c>
      <c r="L6027" s="444">
        <f t="shared" ca="1" si="217"/>
        <v>-7723808416615033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-7723808416615033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-32182535069229.305</v>
      </c>
      <c r="L6028" s="444">
        <f t="shared" ca="1" si="217"/>
        <v>-7755990951684262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-7755990951684262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-32316628965351.09</v>
      </c>
      <c r="L6029" s="444">
        <f t="shared" ca="1" si="217"/>
        <v>-7788307580649613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-7788307580649613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-32451281586040.055</v>
      </c>
      <c r="L6030" s="444">
        <f t="shared" ca="1" si="217"/>
        <v>-7820758862235653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-7820758862235653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-32586495259315.219</v>
      </c>
      <c r="L6031" s="444">
        <f t="shared" ca="1" si="217"/>
        <v>-7853345357494968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-7853345357494968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-32722272322895.699</v>
      </c>
      <c r="L6032" s="444">
        <f t="shared" ca="1" si="217"/>
        <v>-7886067629817864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-7886067629817864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-32858615124241.098</v>
      </c>
      <c r="L6033" s="444">
        <f t="shared" ca="1" si="217"/>
        <v>-7918926244942105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-7918926244942105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-32995526020592.098</v>
      </c>
      <c r="L6034" s="444">
        <f t="shared" ca="1" si="217"/>
        <v>-7951921770962697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-7951921770962697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-33133007379011.238</v>
      </c>
      <c r="L6035" s="444">
        <f t="shared" ca="1" si="217"/>
        <v>-7985054778341708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-7985054778341708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-33271061576423.777</v>
      </c>
      <c r="L6036" s="444">
        <f t="shared" ca="1" si="217"/>
        <v>-8018325839918132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-8018325839918132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-33409690999658.887</v>
      </c>
      <c r="L6037" s="444">
        <f t="shared" ca="1" si="217"/>
        <v>-8051735530917791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-8051735530917791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-33548898045490.797</v>
      </c>
      <c r="L6038" s="444">
        <f t="shared" ca="1" si="217"/>
        <v>-8085284428963282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-8085284428963282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-33688685120680.344</v>
      </c>
      <c r="L6039" s="444">
        <f t="shared" ca="1" si="217"/>
        <v>-8118973114083962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-8118973114083962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-33829054642016.508</v>
      </c>
      <c r="L6040" s="444">
        <f t="shared" ca="1" si="217"/>
        <v>-8152802168725979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-8152802168725979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-33970009036358.246</v>
      </c>
      <c r="L6041" s="444">
        <f t="shared" ca="1" si="217"/>
        <v>-8186772177762337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-8186772177762337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-34111550740676.402</v>
      </c>
      <c r="L6042" s="444">
        <f t="shared" ca="1" si="217"/>
        <v>-8220883728503013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-8220883728503013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-34253682202095.887</v>
      </c>
      <c r="L6043" s="444">
        <f t="shared" ca="1" si="217"/>
        <v>-8255137410705109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-8255137410705109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-34396405877937.953</v>
      </c>
      <c r="L6044" s="444">
        <f t="shared" ca="1" si="217"/>
        <v>-8289533816583047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-8289533816583047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-34539724235762.695</v>
      </c>
      <c r="L6045" s="444">
        <f t="shared" ca="1" si="217"/>
        <v>-8324073540818810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-8324073540818810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-34683639753411.707</v>
      </c>
      <c r="L6046" s="444">
        <f t="shared" ca="1" si="217"/>
        <v>-8358757180572222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-8358757180572222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-34828154919050.926</v>
      </c>
      <c r="L6047" s="444">
        <f t="shared" ca="1" si="217"/>
        <v>-8393585335491273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-8393585335491273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-34973272231213.633</v>
      </c>
      <c r="L6048" s="444">
        <f t="shared" ca="1" si="217"/>
        <v>-8428558607722487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-8428558607722487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-35118994198843.695</v>
      </c>
      <c r="L6049" s="444">
        <f t="shared" ca="1" si="217"/>
        <v>-8463677601921331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-8463677601921331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-35265323341338.875</v>
      </c>
      <c r="L6050" s="444">
        <f t="shared" ca="1" si="217"/>
        <v>-8498942925262670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-8498942925262670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-35412262188594.461</v>
      </c>
      <c r="L6051" s="444">
        <f t="shared" ca="1" si="217"/>
        <v>-8534355187451264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-8534355187451264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-35559813281046.93</v>
      </c>
      <c r="L6052" s="444">
        <f t="shared" ca="1" si="217"/>
        <v>-8569915000732311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-8569915000732311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-35707979169717.961</v>
      </c>
      <c r="L6053" s="444">
        <f t="shared" ca="1" si="217"/>
        <v>-8605622979902029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-8605622979902029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-35856762416258.453</v>
      </c>
      <c r="L6054" s="444">
        <f t="shared" ca="1" si="217"/>
        <v>-8641479742318287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-8641479742318287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-36006165592992.859</v>
      </c>
      <c r="L6055" s="444">
        <f t="shared" ca="1" si="217"/>
        <v>-8677485907911280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-8677485907911280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-36156191282963.664</v>
      </c>
      <c r="L6056" s="444">
        <f t="shared" ca="1" si="217"/>
        <v>-8713642099194244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-8713642099194244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-36306842079976.016</v>
      </c>
      <c r="L6057" s="444">
        <f t="shared" ca="1" si="217"/>
        <v>-8749948941274220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-8749948941274220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-36458120588642.586</v>
      </c>
      <c r="L6058" s="444">
        <f t="shared" ca="1" si="217"/>
        <v>-8786407061862863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-8786407061862863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-36610029424428.594</v>
      </c>
      <c r="L6059" s="444">
        <f t="shared" ca="1" si="217"/>
        <v>-8823017091287292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-8823017091287292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-36762571213697.047</v>
      </c>
      <c r="L6060" s="444">
        <f t="shared" ca="1" si="217"/>
        <v>-8859779662500989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-8859779662500989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-36915748593754.117</v>
      </c>
      <c r="L6061" s="444">
        <f t="shared" ca="1" si="217"/>
        <v>-8896695411094743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-8896695411094743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-37069564212894.766</v>
      </c>
      <c r="L6062" s="444">
        <f t="shared" ca="1" si="217"/>
        <v>-8933764975307638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-8933764975307638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-37224020730448.492</v>
      </c>
      <c r="L6063" s="444">
        <f t="shared" ca="1" si="217"/>
        <v>-8970988996038086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-8970988996038086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-37379120816825.359</v>
      </c>
      <c r="L6064" s="444">
        <f t="shared" ca="1" si="217"/>
        <v>-9008368116854912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-9008368116854912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-37534867153562.133</v>
      </c>
      <c r="L6065" s="444">
        <f t="shared" ca="1" si="217"/>
        <v>-9045902984008474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-9045902984008474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-37691262433368.641</v>
      </c>
      <c r="L6066" s="444">
        <f t="shared" ca="1" si="217"/>
        <v>-9083594246441842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-9083594246441842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-37848309360174.344</v>
      </c>
      <c r="L6067" s="444">
        <f t="shared" ca="1" si="217"/>
        <v>-9121442555802016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-9121442555802016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-38006010649175.063</v>
      </c>
      <c r="L6068" s="444">
        <f t="shared" ca="1" si="217"/>
        <v>-9159448566451192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-9159448566451192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-38164369026879.969</v>
      </c>
      <c r="L6069" s="444">
        <f t="shared" ca="1" si="217"/>
        <v>-9197612935478072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-9197612935478072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-38323387231158.633</v>
      </c>
      <c r="L6070" s="444">
        <f t="shared" ca="1" si="217"/>
        <v>-9235936322709230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-9235936322709230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-38483068011288.461</v>
      </c>
      <c r="L6071" s="444">
        <f t="shared" ca="1" si="217"/>
        <v>-9274419390720518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-9274419390720518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-38643414128002.156</v>
      </c>
      <c r="L6072" s="444">
        <f t="shared" ca="1" si="217"/>
        <v>-9313062804848520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-9313062804848520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-38804428353535.5</v>
      </c>
      <c r="L6073" s="444">
        <f t="shared" ca="1" si="217"/>
        <v>-9351867233202056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-9351867233202056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-38966113471675.234</v>
      </c>
      <c r="L6074" s="444">
        <f t="shared" ca="1" si="217"/>
        <v>-9390833346673732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-9390833346673732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-39128472277807.219</v>
      </c>
      <c r="L6075" s="444">
        <f t="shared" ca="1" si="217"/>
        <v>-9429961818951540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-9429961818951540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-39291507578964.75</v>
      </c>
      <c r="L6076" s="444">
        <f t="shared" ca="1" si="217"/>
        <v>-9469253326530504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-9469253326530504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-39455222193877.102</v>
      </c>
      <c r="L6077" s="444">
        <f t="shared" ca="1" si="217"/>
        <v>-9508708548724382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-9508708548724382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-39619618953018.258</v>
      </c>
      <c r="L6078" s="444">
        <f t="shared" ca="1" si="217"/>
        <v>-9548328167677400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-9548328167677400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-39784700698655.836</v>
      </c>
      <c r="L6079" s="444">
        <f t="shared" ca="1" si="217"/>
        <v>-9588112868376056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-9588112868376056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-39950470284900.234</v>
      </c>
      <c r="L6080" s="444">
        <f t="shared" ca="1" si="217"/>
        <v>-9628063338660956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-9628063338660956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-40116930577753.984</v>
      </c>
      <c r="L6081" s="444">
        <f t="shared" ca="1" si="217"/>
        <v>-9668180269238710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-9668180269238710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-40284084455161.289</v>
      </c>
      <c r="L6082" s="444">
        <f t="shared" ca="1" si="217"/>
        <v>-9708464353693872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-9708464353693872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-40451934807057.797</v>
      </c>
      <c r="L6083" s="444">
        <f t="shared" ca="1" si="217"/>
        <v>-9748916288500930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-9748916288500930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-40620484535420.539</v>
      </c>
      <c r="L6084" s="444">
        <f t="shared" ca="1" si="217"/>
        <v>-9789536773036350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-9789536773036350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-40789736554318.125</v>
      </c>
      <c r="L6085" s="444">
        <f t="shared" ca="1" si="217"/>
        <v>-9830326509590668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-9830326509590668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-40959693789961.117</v>
      </c>
      <c r="L6086" s="444">
        <f t="shared" ca="1" si="217"/>
        <v>-9871286203380630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-9871286203380630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-41130359180752.625</v>
      </c>
      <c r="L6087" s="444">
        <f t="shared" ca="1" si="217"/>
        <v>-9912416562561382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-9912416562561382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-41301735677339.094</v>
      </c>
      <c r="L6088" s="444">
        <f t="shared" ca="1" si="217"/>
        <v>-9953718298238722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-9953718298238722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-41473826242661.344</v>
      </c>
      <c r="L6089" s="444">
        <f t="shared" ca="1" si="217"/>
        <v>-9995192124481384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-9995192124481384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-41646633852005.766</v>
      </c>
      <c r="L6090" s="444">
        <f t="shared" ca="1" si="217"/>
        <v>-1.003683875833339E+16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-1.003683875833339E+16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-41820161493055.789</v>
      </c>
      <c r="L6091" s="444">
        <f t="shared" ca="1" si="217"/>
        <v>-1.0078658919826446E+16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-1.0078658919826446E+16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-41994412165943.523</v>
      </c>
      <c r="L6092" s="444">
        <f t="shared" ca="1" si="217"/>
        <v>-1.012065333199239E+16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-1.012065333199239E+16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-42169388883301.625</v>
      </c>
      <c r="L6093" s="444">
        <f t="shared" ca="1" si="217"/>
        <v>-1.0162822720875692E+16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-1.0162822720875692E+16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-42345094670315.383</v>
      </c>
      <c r="L6094" s="444">
        <f t="shared" ca="1" si="217"/>
        <v>-1.0205167815546008E+16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-1.0205167815546008E+16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-42521532564775.031</v>
      </c>
      <c r="L6095" s="444">
        <f t="shared" ca="1" si="217"/>
        <v>-1.0247689348110784E+16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-1.0247689348110784E+16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-42698705617128.266</v>
      </c>
      <c r="L6096" s="444">
        <f t="shared" ca="1" si="217"/>
        <v>-1.0290388053727912E+16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-1.0290388053727912E+16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-42876616890532.969</v>
      </c>
      <c r="L6097" s="444">
        <f t="shared" ca="1" si="217"/>
        <v>-1.0333264670618444E+16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-1.0333264670618444E+16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-43055269460910.18</v>
      </c>
      <c r="L6098" s="444">
        <f t="shared" ca="1" si="217"/>
        <v>-1.0376319940079354E+16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-1.0376319940079354E+16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-43234666416997.305</v>
      </c>
      <c r="L6099" s="444">
        <f t="shared" ca="1" si="217"/>
        <v>-1.0419554606496352E+16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-1.0419554606496352E+16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-43414810860401.469</v>
      </c>
      <c r="L6100" s="444">
        <f t="shared" ca="1" si="217"/>
        <v>-1.0462969417356754E+16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-1.0462969417356754E+16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-43595705905653.141</v>
      </c>
      <c r="L6101" s="444">
        <f t="shared" ca="1" si="217"/>
        <v>-1.0506565123262408E+16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-1.0506565123262408E+16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-43777354680260.031</v>
      </c>
      <c r="L6102" s="444">
        <f t="shared" ca="1" si="217"/>
        <v>-1.0550342477942668E+16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-1.0550342477942668E+16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-43959760324761.117</v>
      </c>
      <c r="L6103" s="444">
        <f t="shared" ca="1" si="217"/>
        <v>-1.059430223826743E+16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-1.059430223826743E+16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-44142925992780.961</v>
      </c>
      <c r="L6104" s="444">
        <f t="shared" ca="1" si="217"/>
        <v>-1.063844516426021E+16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-1.063844516426021E+16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-44326854851084.211</v>
      </c>
      <c r="L6105" s="444">
        <f t="shared" ca="1" si="217"/>
        <v>-1.0682772019111294E+16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-1.0682772019111294E+16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-44511550079630.391</v>
      </c>
      <c r="L6106" s="444">
        <f t="shared" ca="1" si="217"/>
        <v>-1.0727283569190924E+16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-1.0727283569190924E+16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-44697014871628.852</v>
      </c>
      <c r="L6107" s="444">
        <f t="shared" ca="1" si="217"/>
        <v>-1.0771980584062552E+16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-1.0771980584062552E+16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-44883252433593.969</v>
      </c>
      <c r="L6108" s="444">
        <f t="shared" ca="1" si="217"/>
        <v>-1.0816863836496146E+16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-1.0816863836496146E+16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-45070265985400.609</v>
      </c>
      <c r="L6109" s="444">
        <f t="shared" ca="1" si="217"/>
        <v>-1.0861934102481546E+16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-1.0861934102481546E+16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-45258058760339.773</v>
      </c>
      <c r="L6110" s="444">
        <f t="shared" ca="1" si="217"/>
        <v>-1.0907192161241886E+16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-1.0907192161241886E+16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-45446634005174.523</v>
      </c>
      <c r="L6111" s="444">
        <f t="shared" ca="1" si="217"/>
        <v>-1.095263879524706E+16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-1.095263879524706E+16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-45635994980196.086</v>
      </c>
      <c r="L6112" s="444">
        <f t="shared" ca="1" si="217"/>
        <v>-1.0998274790227256E+16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-1.0998274790227256E+16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-45826144959280.234</v>
      </c>
      <c r="L6113" s="444">
        <f t="shared" ca="1" si="217"/>
        <v>-1.1044100935186536E+16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-1.1044100935186536E+16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-46017087229943.898</v>
      </c>
      <c r="L6114" s="444">
        <f t="shared" ca="1" si="217"/>
        <v>-1.109011802241648E+16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-1.109011802241648E+16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-46208825093402</v>
      </c>
      <c r="L6115" s="444">
        <f t="shared" ca="1" si="217"/>
        <v>-1.1136326847509882E+16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-1.1136326847509882E+16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-46401361864624.508</v>
      </c>
      <c r="L6116" s="444">
        <f t="shared" ca="1" si="217"/>
        <v>-1.1182728209374506E+16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-1.1182728209374506E+16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-46594700872393.773</v>
      </c>
      <c r="L6117" s="444">
        <f t="shared" ca="1" si="217"/>
        <v>-1.12293229102469E+16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-1.12293229102469E+16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-46788845459362.086</v>
      </c>
      <c r="L6118" s="444">
        <f t="shared" ca="1" si="217"/>
        <v>-1.1276111755706262E+16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-1.1276111755706262E+16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-46983798982109.422</v>
      </c>
      <c r="L6119" s="444">
        <f t="shared" ca="1" si="217"/>
        <v>-1.1323095554688372E+16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-1.1323095554688372E+16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-47179564811201.547</v>
      </c>
      <c r="L6120" s="444">
        <f t="shared" ca="1" si="217"/>
        <v>-1.1370275119499574E+16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-1.1370275119499574E+16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-47376146331248.227</v>
      </c>
      <c r="L6121" s="444">
        <f t="shared" ca="1" si="217"/>
        <v>-1.1417651265830822E+16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-1.1417651265830822E+16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-47573546940961.758</v>
      </c>
      <c r="L6122" s="444">
        <f t="shared" ca="1" si="217"/>
        <v>-1.1465224812771784E+16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-1.1465224812771784E+16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-47771770053215.766</v>
      </c>
      <c r="L6123" s="444">
        <f t="shared" ca="1" si="217"/>
        <v>-1.1512996582825E+16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-1.1512996582825E+16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-47970819095104.164</v>
      </c>
      <c r="L6124" s="444">
        <f t="shared" ca="1" si="217"/>
        <v>-1.1560967401920104E+16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-1.1560967401920104E+16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-48170697508000.43</v>
      </c>
      <c r="L6125" s="444">
        <f t="shared" ca="1" si="217"/>
        <v>-1.1609138099428104E+16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-1.1609138099428104E+16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-48371408747617.102</v>
      </c>
      <c r="L6126" s="444">
        <f t="shared" ca="1" si="217"/>
        <v>-1.1657509508175722E+16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-1.1657509508175722E+16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-48572956284065.508</v>
      </c>
      <c r="L6127" s="444">
        <f t="shared" ca="1" si="217"/>
        <v>-1.1706082464459788E+16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-1.1706082464459788E+16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-48775343601915.781</v>
      </c>
      <c r="L6128" s="444">
        <f t="shared" ref="L6128:L6250" ca="1" si="222">I6128-J6128+K6128</f>
        <v>-1.1754857808061704E+16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-1.1754857808061704E+16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-48978574200257.102</v>
      </c>
      <c r="L6129" s="444">
        <f t="shared" ca="1" si="222"/>
        <v>-1.1803836382261962E+16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-1.1803836382261962E+16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-49182651592758.172</v>
      </c>
      <c r="L6130" s="444">
        <f t="shared" ca="1" si="222"/>
        <v>-1.185301903385472E+16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-1.185301903385472E+16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-49387579307728</v>
      </c>
      <c r="L6131" s="444">
        <f t="shared" ca="1" si="222"/>
        <v>-1.1902406613162448E+16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-1.1902406613162448E+16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-49593360888176.867</v>
      </c>
      <c r="L6132" s="444">
        <f t="shared" ca="1" si="222"/>
        <v>-1.1951999974050624E+16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-1.1951999974050624E+16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-49799999891877.602</v>
      </c>
      <c r="L6133" s="444">
        <f t="shared" ca="1" si="222"/>
        <v>-1.2001799973942502E+16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-1.2001799973942502E+16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-50007499891427.094</v>
      </c>
      <c r="L6134" s="444">
        <f t="shared" ca="1" si="222"/>
        <v>-1.205180747383393E+16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-1.205180747383393E+16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-50215864474308.039</v>
      </c>
      <c r="L6135" s="444">
        <f t="shared" ca="1" si="222"/>
        <v>-1.2102023338308238E+16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-1.2102023338308238E+16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-50425097242950.992</v>
      </c>
      <c r="L6136" s="444">
        <f t="shared" ca="1" si="222"/>
        <v>-1.2152448435551188E+16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-1.2152448435551188E+16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-50635201814796.617</v>
      </c>
      <c r="L6137" s="444">
        <f t="shared" ca="1" si="222"/>
        <v>-1.2203083637365984E+16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-1.2203083637365984E+16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-50846181822358.266</v>
      </c>
      <c r="L6138" s="444">
        <f t="shared" ca="1" si="222"/>
        <v>-1.2253929819188342E+16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-1.2253929819188342E+16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-51058040913284.758</v>
      </c>
      <c r="L6139" s="444">
        <f t="shared" ca="1" si="222"/>
        <v>-1.2304987860101626E+16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-1.2304987860101626E+16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-51270782750423.438</v>
      </c>
      <c r="L6140" s="444">
        <f t="shared" ca="1" si="222"/>
        <v>-1.235625864285205E+16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-1.235625864285205E+16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-51484411011883.539</v>
      </c>
      <c r="L6141" s="444">
        <f t="shared" ca="1" si="222"/>
        <v>-1.2407743053863934E+16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-1.2407743053863934E+16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-51698929391099.727</v>
      </c>
      <c r="L6142" s="444">
        <f t="shared" ca="1" si="222"/>
        <v>-1.2459441983255034E+16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-1.2459441983255034E+16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-51914341596895.977</v>
      </c>
      <c r="L6143" s="444">
        <f t="shared" ca="1" si="222"/>
        <v>-1.251135632485193E+16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-1.251135632485193E+16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-52130651353549.711</v>
      </c>
      <c r="L6144" s="444">
        <f t="shared" ca="1" si="222"/>
        <v>-1.256348697620548E+16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-1.256348697620548E+16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-52347862400856.164</v>
      </c>
      <c r="L6145" s="444">
        <f t="shared" ca="1" si="222"/>
        <v>-1.2615834838606336E+16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-1.2615834838606336E+16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-52565978494193.063</v>
      </c>
      <c r="L6146" s="444">
        <f t="shared" ca="1" si="222"/>
        <v>-1.266840081710053E+16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-1.266840081710053E+16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-52785003404585.539</v>
      </c>
      <c r="L6147" s="444">
        <f t="shared" ca="1" si="222"/>
        <v>-1.2721185820505116E+16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-1.2721185820505116E+16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-53004940918771.313</v>
      </c>
      <c r="L6148" s="444">
        <f t="shared" ca="1" si="222"/>
        <v>-1.2774190761423888E+16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-1.2774190761423888E+16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-53225794839266.203</v>
      </c>
      <c r="L6149" s="444">
        <f t="shared" ca="1" si="222"/>
        <v>-1.2827416556263154E+16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-1.2827416556263154E+16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-53447568984429.805</v>
      </c>
      <c r="L6150" s="444">
        <f t="shared" ca="1" si="222"/>
        <v>-1.2880864125247584E+16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-1.2880864125247584E+16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-53670267188531.602</v>
      </c>
      <c r="L6151" s="444">
        <f t="shared" ca="1" si="222"/>
        <v>-1.2934534392436116E+16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-1.2934534392436116E+16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-53893893301817.148</v>
      </c>
      <c r="L6152" s="444">
        <f t="shared" ca="1" si="222"/>
        <v>-1.2988428285737934E+16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-1.2988428285737934E+16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-54118451190574.727</v>
      </c>
      <c r="L6153" s="444">
        <f t="shared" ca="1" si="222"/>
        <v>-1.3042546736928508E+16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-1.3042546736928508E+16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-54343944737202.117</v>
      </c>
      <c r="L6154" s="444">
        <f t="shared" ca="1" si="222"/>
        <v>-1.309689068166571E+16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-1.309689068166571E+16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-54570377840273.789</v>
      </c>
      <c r="L6155" s="444">
        <f t="shared" ca="1" si="222"/>
        <v>-1.3151461059505984E+16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-1.3151461059505984E+16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-54797754414608.266</v>
      </c>
      <c r="L6156" s="444">
        <f t="shared" ca="1" si="222"/>
        <v>-1.3206258813920592E+16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-1.3206258813920592E+16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-55026078391335.797</v>
      </c>
      <c r="L6157" s="444">
        <f t="shared" ca="1" si="222"/>
        <v>-1.3261284892311928E+16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-1.3261284892311928E+16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-55255353717966.367</v>
      </c>
      <c r="L6158" s="444">
        <f t="shared" ca="1" si="222"/>
        <v>-1.3316540246029894E+16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-1.3316540246029894E+16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-55485584358457.891</v>
      </c>
      <c r="L6159" s="444">
        <f t="shared" ca="1" si="222"/>
        <v>-1.3372025830388352E+16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-1.3372025830388352E+16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-55716774293284.797</v>
      </c>
      <c r="L6160" s="444">
        <f t="shared" ca="1" si="222"/>
        <v>-1.3427742604681636E+16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-1.3427742604681636E+16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-55948927519506.813</v>
      </c>
      <c r="L6161" s="444">
        <f t="shared" ca="1" si="222"/>
        <v>-1.3483691532201142E+16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-1.3483691532201142E+16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-56182048050838.094</v>
      </c>
      <c r="L6162" s="444">
        <f t="shared" ca="1" si="222"/>
        <v>-1.353987358025198E+16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-1.353987358025198E+16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-56416139917716.586</v>
      </c>
      <c r="L6163" s="444">
        <f t="shared" ca="1" si="222"/>
        <v>-1.3596289720169696E+16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-1.3596289720169696E+16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-56651207167373.734</v>
      </c>
      <c r="L6164" s="444">
        <f t="shared" ca="1" si="222"/>
        <v>-1.365294092733707E+16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-1.365294092733707E+16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-56887253863904.461</v>
      </c>
      <c r="L6165" s="444">
        <f t="shared" ca="1" si="222"/>
        <v>-1.3709828181200974E+16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-1.3709828181200974E+16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-57124284088337.391</v>
      </c>
      <c r="L6166" s="444">
        <f t="shared" ca="1" si="222"/>
        <v>-1.3766952465289312E+16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-1.3766952465289312E+16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-57362301938705.469</v>
      </c>
      <c r="L6167" s="444">
        <f t="shared" ca="1" si="222"/>
        <v>-1.3824314767228018E+16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-1.3824314767228018E+16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-57601311530116.742</v>
      </c>
      <c r="L6168" s="444">
        <f t="shared" ca="1" si="222"/>
        <v>-1.3881916078758134E+16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-1.3881916078758134E+16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-57841316994825.555</v>
      </c>
      <c r="L6169" s="444">
        <f t="shared" ca="1" si="222"/>
        <v>-1.393975739575296E+16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-1.393975739575296E+16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-58082322482304</v>
      </c>
      <c r="L6170" s="444">
        <f t="shared" ca="1" si="222"/>
        <v>-1.3997839718235264E+16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-1.3997839718235264E+16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-58324332159313.602</v>
      </c>
      <c r="L6171" s="444">
        <f t="shared" ca="1" si="222"/>
        <v>-1.4056164050394578E+16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-1.4056164050394578E+16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-58567350209977.406</v>
      </c>
      <c r="L6172" s="444">
        <f t="shared" ca="1" si="222"/>
        <v>-1.4114731400604556E+16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-1.4114731400604556E+16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-58811380835852.313</v>
      </c>
      <c r="L6173" s="444">
        <f t="shared" ca="1" si="222"/>
        <v>-1.4173542781440408E+16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-1.4173542781440408E+16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-59056428256001.695</v>
      </c>
      <c r="L6174" s="444">
        <f t="shared" ca="1" si="222"/>
        <v>-1.423259920969641E+16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-1.423259920969641E+16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-59302496707068.375</v>
      </c>
      <c r="L6175" s="444">
        <f t="shared" ca="1" si="222"/>
        <v>-1.4291901706403478E+16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-1.4291901706403478E+16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-59549590443347.836</v>
      </c>
      <c r="L6176" s="444">
        <f t="shared" ca="1" si="222"/>
        <v>-1.4351451296846826E+16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-1.4351451296846826E+16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-59797713736861.781</v>
      </c>
      <c r="L6177" s="444">
        <f t="shared" ca="1" si="222"/>
        <v>-1.4411249010583688E+16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-1.4411249010583688E+16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-60046870877432.031</v>
      </c>
      <c r="L6178" s="444">
        <f t="shared" ca="1" si="222"/>
        <v>-1.447129588146112E+16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-1.447129588146112E+16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-60297066172754.664</v>
      </c>
      <c r="L6179" s="444">
        <f t="shared" ca="1" si="222"/>
        <v>-1.4531592947633874E+16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-1.4531592947633874E+16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-60548303948474.477</v>
      </c>
      <c r="L6180" s="444">
        <f t="shared" ca="1" si="222"/>
        <v>-1.4592141251582348E+16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-1.4592141251582348E+16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-60800588548259.781</v>
      </c>
      <c r="L6181" s="444">
        <f t="shared" ca="1" si="222"/>
        <v>-1.4652941840130608E+16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-1.4652941840130608E+16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-61053924333877.531</v>
      </c>
      <c r="L6182" s="444">
        <f t="shared" ca="1" si="222"/>
        <v>-1.4713995764464486E+16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-1.4713995764464486E+16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-61308315685268.688</v>
      </c>
      <c r="L6183" s="444">
        <f t="shared" ca="1" si="222"/>
        <v>-1.4775304080149754E+16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-1.4775304080149754E+16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-61563767000623.984</v>
      </c>
      <c r="L6184" s="444">
        <f t="shared" ca="1" si="222"/>
        <v>-1.4836867847150378E+16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-1.4836867847150378E+16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-61820282696459.906</v>
      </c>
      <c r="L6185" s="444">
        <f t="shared" ca="1" si="222"/>
        <v>-1.4898688129846838E+16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-1.4898688129846838E+16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-62077867207695.164</v>
      </c>
      <c r="L6186" s="444">
        <f t="shared" ca="1" si="222"/>
        <v>-1.4960765997054534E+16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-1.4960765997054534E+16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-62336524987727.227</v>
      </c>
      <c r="L6187" s="444">
        <f t="shared" ca="1" si="222"/>
        <v>-1.5023102522042262E+16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-1.5023102522042262E+16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-62596260508509.422</v>
      </c>
      <c r="L6188" s="444">
        <f t="shared" ca="1" si="222"/>
        <v>-1.5085698782550772E+16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-1.5085698782550772E+16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-62857078260628.219</v>
      </c>
      <c r="L6189" s="444">
        <f t="shared" ca="1" si="222"/>
        <v>-1.51485558608114E+16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-1.51485558608114E+16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-63118982753380.82</v>
      </c>
      <c r="L6190" s="444">
        <f t="shared" ca="1" si="222"/>
        <v>-1.521167484356478E+16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-1.521167484356478E+16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-63381978514853.25</v>
      </c>
      <c r="L6191" s="444">
        <f t="shared" ca="1" si="222"/>
        <v>-1.5275056822079634E+16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-1.5275056822079634E+16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-63646070091998.477</v>
      </c>
      <c r="L6192" s="444">
        <f t="shared" ca="1" si="222"/>
        <v>-1.5338702892171632E+16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-1.5338702892171632E+16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-63911262050715.141</v>
      </c>
      <c r="L6193" s="444">
        <f t="shared" ca="1" si="222"/>
        <v>-1.5402614154222348E+16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-1.5402614154222348E+16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-64177558975926.445</v>
      </c>
      <c r="L6194" s="444">
        <f t="shared" ca="1" si="222"/>
        <v>-1.5466791713198274E+16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-1.5466791713198274E+16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-64444965471659.469</v>
      </c>
      <c r="L6195" s="444">
        <f t="shared" ca="1" si="222"/>
        <v>-1.5531236678669934E+16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-1.5531236678669934E+16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-64713486161124.727</v>
      </c>
      <c r="L6196" s="444">
        <f t="shared" ca="1" si="222"/>
        <v>-1.5595950164831058E+16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-1.5595950164831058E+16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-64983125686796.07</v>
      </c>
      <c r="L6197" s="444">
        <f t="shared" ca="1" si="222"/>
        <v>-1.5660933290517854E+16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-1.5660933290517854E+16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-65253888710491.055</v>
      </c>
      <c r="L6198" s="444">
        <f t="shared" ca="1" si="222"/>
        <v>-1.5726187179228346E+16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-1.5726187179228346E+16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-65525779913451.445</v>
      </c>
      <c r="L6199" s="444">
        <f t="shared" ca="1" si="222"/>
        <v>-1.5791712959141798E+16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-1.5791712959141798E+16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-65798803996424.148</v>
      </c>
      <c r="L6200" s="444">
        <f t="shared" ca="1" si="222"/>
        <v>-1.5857511763138222E+16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-1.5857511763138222E+16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-66072965679742.594</v>
      </c>
      <c r="L6201" s="444">
        <f t="shared" ca="1" si="222"/>
        <v>-1.5923584728817964E+16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-1.5923584728817964E+16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-66348269703408.18</v>
      </c>
      <c r="L6202" s="444">
        <f t="shared" ca="1" si="222"/>
        <v>-1.5989932998521372E+16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-1.5989932998521372E+16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-66624720827172.383</v>
      </c>
      <c r="L6203" s="444">
        <f t="shared" ca="1" si="222"/>
        <v>-1.6056557719348544E+16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-1.6056557719348544E+16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-66902323830618.93</v>
      </c>
      <c r="L6204" s="444">
        <f t="shared" ca="1" si="222"/>
        <v>-1.6123460043179162E+16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-1.6123460043179162E+16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-67181083513246.508</v>
      </c>
      <c r="L6205" s="444">
        <f t="shared" ca="1" si="222"/>
        <v>-1.6190641126692408E+16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-1.6190641126692408E+16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-67461004694551.695</v>
      </c>
      <c r="L6206" s="444">
        <f t="shared" ca="1" si="222"/>
        <v>-1.625810213138696E+16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-1.625810213138696E+16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-67742092214112.336</v>
      </c>
      <c r="L6207" s="444">
        <f t="shared" ca="1" si="222"/>
        <v>-1.6325844223601072E+16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-1.6325844223601072E+16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-68024350931671.133</v>
      </c>
      <c r="L6208" s="444">
        <f t="shared" ca="1" si="222"/>
        <v>-1.6393868574532744E+16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-1.6393868574532744E+16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-68307785727219.766</v>
      </c>
      <c r="L6209" s="444">
        <f t="shared" ca="1" si="222"/>
        <v>-1.6462176360259964E+16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-1.6462176360259964E+16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-68592401501083.188</v>
      </c>
      <c r="L6210" s="444">
        <f t="shared" ca="1" si="222"/>
        <v>-1.6530768761761048E+16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-1.6530768761761048E+16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-68878203174004.367</v>
      </c>
      <c r="L6211" s="444">
        <f t="shared" ca="1" si="222"/>
        <v>-1.6599646964935052E+16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-1.6599646964935052E+16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-69165195687229.383</v>
      </c>
      <c r="L6212" s="444">
        <f t="shared" ca="1" si="222"/>
        <v>-1.6668812160622282E+16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-1.6668812160622282E+16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-69453384002592.844</v>
      </c>
      <c r="L6213" s="444">
        <f t="shared" ca="1" si="222"/>
        <v>-1.6738265544624874E+16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-1.6738265544624874E+16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-69742773102603.641</v>
      </c>
      <c r="L6214" s="444">
        <f t="shared" ca="1" si="222"/>
        <v>-1.6808008317727478E+16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-1.6808008317727478E+16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-70033367990531.164</v>
      </c>
      <c r="L6215" s="444">
        <f t="shared" ca="1" si="222"/>
        <v>-1.687804168571801E+16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-1.687804168571801E+16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-70325173690491.711</v>
      </c>
      <c r="L6216" s="444">
        <f t="shared" ca="1" si="222"/>
        <v>-1.6948366859408502E+16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-1.6948366859408502E+16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-70618195247535.422</v>
      </c>
      <c r="L6217" s="444">
        <f t="shared" ca="1" si="222"/>
        <v>-1.7018985054656038E+16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-1.7018985054656038E+16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-70912437727733.484</v>
      </c>
      <c r="L6218" s="444">
        <f t="shared" ca="1" si="222"/>
        <v>-1.7089897492383772E+16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-1.7089897492383772E+16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-71207906218265.719</v>
      </c>
      <c r="L6219" s="444">
        <f t="shared" ca="1" si="222"/>
        <v>-1.7161105398602038E+16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-1.7161105398602038E+16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-71504605827508.484</v>
      </c>
      <c r="L6220" s="444">
        <f t="shared" ca="1" si="222"/>
        <v>-1.7232610004429546E+16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-1.7232610004429546E+16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-71802541685123.109</v>
      </c>
      <c r="L6221" s="444">
        <f t="shared" ca="1" si="222"/>
        <v>-1.730441254611467E+16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-1.730441254611467E+16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-72101718942144.453</v>
      </c>
      <c r="L6222" s="444">
        <f t="shared" ca="1" si="222"/>
        <v>-1.7376514265056814E+16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-1.7376514265056814E+16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-72402142771070.047</v>
      </c>
      <c r="L6223" s="444">
        <f t="shared" ca="1" si="222"/>
        <v>-1.7448916407827884E+16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-1.7448916407827884E+16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-72703818365949.516</v>
      </c>
      <c r="L6224" s="444">
        <f t="shared" ca="1" si="222"/>
        <v>-1.7521620226193834E+16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-1.7521620226193834E+16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-73006750942474.313</v>
      </c>
      <c r="L6225" s="444">
        <f t="shared" ca="1" si="222"/>
        <v>-1.7594626977136308E+16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-1.7594626977136308E+16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-73310945738067.953</v>
      </c>
      <c r="L6226" s="444">
        <f t="shared" ca="1" si="222"/>
        <v>-1.7667937922874376E+16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-1.7667937922874376E+16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-73616408011976.578</v>
      </c>
      <c r="L6227" s="444">
        <f t="shared" ca="1" si="222"/>
        <v>-1.7741554330886352E+16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-1.7741554330886352E+16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-73923143045359.813</v>
      </c>
      <c r="L6228" s="444">
        <f t="shared" ca="1" si="222"/>
        <v>-1.7815477473931712E+16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-1.7815477473931712E+16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-74231156141382.125</v>
      </c>
      <c r="L6229" s="444">
        <f t="shared" ca="1" si="222"/>
        <v>-1.7889708630073094E+16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-1.7889708630073094E+16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-74540452625304.563</v>
      </c>
      <c r="L6230" s="444">
        <f t="shared" ca="1" si="222"/>
        <v>-1.7964249082698398E+16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-1.7964249082698398E+16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-74851037844576.656</v>
      </c>
      <c r="L6231" s="444">
        <f t="shared" ca="1" si="222"/>
        <v>-1.8039100120542976E+16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-1.8039100120542976E+16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-75162917168929.063</v>
      </c>
      <c r="L6232" s="444">
        <f t="shared" ca="1" si="222"/>
        <v>-1.8114263037711904E+16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-1.8114263037711904E+16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-75476095990466.266</v>
      </c>
      <c r="L6233" s="444">
        <f t="shared" ca="1" si="222"/>
        <v>-1.8189739133702372E+16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-1.8189739133702372E+16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-75790579723759.875</v>
      </c>
      <c r="L6234" s="444">
        <f t="shared" ca="1" si="222"/>
        <v>-1.8265529713426132E+16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-1.8265529713426132E+16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-76106373805942.219</v>
      </c>
      <c r="L6235" s="444">
        <f t="shared" ca="1" si="222"/>
        <v>-1.8341636087232076E+16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-1.8341636087232076E+16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-76423483696800.313</v>
      </c>
      <c r="L6236" s="444">
        <f t="shared" ca="1" si="222"/>
        <v>-1.8418059570928876E+16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-1.8418059570928876E+16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-76741914878870.313</v>
      </c>
      <c r="L6237" s="444">
        <f t="shared" ca="1" si="222"/>
        <v>-1.8494801485807748E+16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-1.8494801485807748E+16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-77061672857532.281</v>
      </c>
      <c r="L6238" s="444">
        <f t="shared" ca="1" si="222"/>
        <v>-1.857186315866528E+16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-1.857186315866528E+16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-77382763161105.328</v>
      </c>
      <c r="L6239" s="444">
        <f t="shared" ca="1" si="222"/>
        <v>-1.8649245921826384E+16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-1.8649245921826384E+16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-77705191340943.266</v>
      </c>
      <c r="L6240" s="444">
        <f t="shared" ca="1" si="222"/>
        <v>-1.8726951113167328E+16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-1.8726951113167328E+16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-78028962971530.531</v>
      </c>
      <c r="L6241" s="444">
        <f t="shared" ca="1" si="222"/>
        <v>-1.880498007613886E+16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-1.880498007613886E+16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-78354083650578.578</v>
      </c>
      <c r="L6242" s="444">
        <f t="shared" ca="1" si="222"/>
        <v>-1.888333415978944E+16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-1.888333415978944E+16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-78680558999122.672</v>
      </c>
      <c r="L6243" s="444">
        <f t="shared" ca="1" si="222"/>
        <v>-1.8962014718788564E+16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-1.8962014718788564E+16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-79008394661619.016</v>
      </c>
      <c r="L6244" s="444">
        <f t="shared" ca="1" si="222"/>
        <v>-1.9041023113450184E+16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-1.9041023113450184E+16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-79337596306042.438</v>
      </c>
      <c r="L6245" s="444">
        <f t="shared" ca="1" si="222"/>
        <v>-1.9120360709756228E+16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-1.9120360709756228E+16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-79668169623984.281</v>
      </c>
      <c r="L6246" s="444">
        <f t="shared" ca="1" si="222"/>
        <v>-1.9200028879380212E+16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-1.9200028879380212E+16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-80000120330750.875</v>
      </c>
      <c r="L6247" s="444">
        <f t="shared" ca="1" si="222"/>
        <v>-1.9280028999710964E+16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-1.9280028999710964E+16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-80333454165462.344</v>
      </c>
      <c r="L6248" s="444">
        <f t="shared" ca="1" si="222"/>
        <v>-1.9360362453876428E+16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-1.9360362453876428E+16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-80668176891151.781</v>
      </c>
      <c r="L6249" s="444">
        <f t="shared" ca="1" si="222"/>
        <v>-1.944103063076758E+16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-1.944103063076758E+16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-81004294294864.922</v>
      </c>
      <c r="L6250" s="444">
        <f t="shared" ca="1" si="222"/>
        <v>-1.9522034925062444E+16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3574677.5606513685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66.583333333333329</v>
      </c>
      <c r="C4" s="463">
        <f ca="1">(SUMIFS(H:H,I:I,"&gt;0",L:L,"&lt;0"))</f>
        <v>799</v>
      </c>
      <c r="D4" s="456">
        <f t="array" aca="1" ref="D4" ca="1">INDEX(N:N,MATCH(C4,H:H,0),0)</f>
        <v>75576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3574677.5606513685</v>
      </c>
      <c r="C8" s="447">
        <f t="shared" ref="C8:C71" si="0">SUMIF(G:G,A8,J:J)</f>
        <v>0</v>
      </c>
      <c r="D8" s="447">
        <f ca="1">SUMIF(G:G,1,K:K)</f>
        <v>182887.28831816846</v>
      </c>
      <c r="E8" s="447">
        <f t="shared" ref="E8:E71" ca="1" si="1">B8-C8+D8</f>
        <v>3757564.8489695368</v>
      </c>
      <c r="F8" s="431"/>
      <c r="G8" s="459">
        <v>1</v>
      </c>
      <c r="H8" s="459">
        <v>1</v>
      </c>
      <c r="I8" s="444">
        <f ca="1">B1</f>
        <v>3574677.5606513685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14894.489836047369</v>
      </c>
      <c r="L8" s="444">
        <f t="shared" ref="L8:L262" ca="1" si="3">I8-J8+K8</f>
        <v>3589572.0504874159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3757564.8489695368</v>
      </c>
      <c r="C9" s="447">
        <f t="shared" si="0"/>
        <v>0</v>
      </c>
      <c r="D9" s="447">
        <f ca="1">SUMIF(G:G,2,K:K)</f>
        <v>192244.14908696967</v>
      </c>
      <c r="E9" s="447">
        <f t="shared" ca="1" si="1"/>
        <v>3949808.9980565067</v>
      </c>
      <c r="F9" s="431"/>
      <c r="G9" s="459">
        <v>1</v>
      </c>
      <c r="H9" s="459">
        <v>2</v>
      </c>
      <c r="I9" s="444">
        <f t="shared" ref="I9:I263" ca="1" si="5">L8</f>
        <v>3589572.0504874159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14956.550210364232</v>
      </c>
      <c r="L9" s="444">
        <f t="shared" ca="1" si="3"/>
        <v>3604528.60069778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3949808.9980565067</v>
      </c>
      <c r="C10" s="447">
        <f t="shared" si="0"/>
        <v>0</v>
      </c>
      <c r="D10" s="447">
        <f ca="1">SUMIF(G:G,3,K:K)</f>
        <v>202079.72461091794</v>
      </c>
      <c r="E10" s="447">
        <f t="shared" ca="1" si="1"/>
        <v>4151888.7226674245</v>
      </c>
      <c r="F10" s="431"/>
      <c r="G10" s="459">
        <v>1</v>
      </c>
      <c r="H10" s="459">
        <v>3</v>
      </c>
      <c r="I10" s="444">
        <f t="shared" ca="1" si="5"/>
        <v>3604528.60069778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15018.869169574084</v>
      </c>
      <c r="L10" s="444">
        <f t="shared" ca="1" si="3"/>
        <v>3619547.4698673543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4151888.7226674245</v>
      </c>
      <c r="C11" s="447">
        <f t="shared" si="0"/>
        <v>0</v>
      </c>
      <c r="D11" s="447">
        <f ca="1">SUMIF(G:G,4,K:K)</f>
        <v>212418.50684543053</v>
      </c>
      <c r="E11" s="447">
        <f t="shared" ca="1" si="1"/>
        <v>4364307.2295128554</v>
      </c>
      <c r="F11" s="431"/>
      <c r="G11" s="459">
        <v>1</v>
      </c>
      <c r="H11" s="459">
        <v>4</v>
      </c>
      <c r="I11" s="444">
        <f t="shared" ca="1" si="5"/>
        <v>3619547.4698673543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15081.447791113977</v>
      </c>
      <c r="L11" s="444">
        <f t="shared" ca="1" si="3"/>
        <v>3634628.9176584682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4364307.2295128554</v>
      </c>
      <c r="C12" s="447">
        <f t="shared" si="0"/>
        <v>0</v>
      </c>
      <c r="D12" s="447">
        <f ca="1">SUMIF(G:G,5,K:K)</f>
        <v>223286.24080084666</v>
      </c>
      <c r="E12" s="447">
        <f t="shared" ca="1" si="1"/>
        <v>4587593.4703137018</v>
      </c>
      <c r="F12" s="431"/>
      <c r="G12" s="459">
        <v>1</v>
      </c>
      <c r="H12" s="459">
        <v>5</v>
      </c>
      <c r="I12" s="444">
        <f t="shared" ca="1" si="5"/>
        <v>3634628.9176584682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15144.287156910284</v>
      </c>
      <c r="L12" s="444">
        <f t="shared" ca="1" si="3"/>
        <v>3649773.2048153784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4587593.4703137018</v>
      </c>
      <c r="C13" s="447">
        <f t="shared" si="0"/>
        <v>110555.47832289393</v>
      </c>
      <c r="D13" s="447">
        <f ca="1">SUMIF(G:G,6,K:K)</f>
        <v>233320.34367619819</v>
      </c>
      <c r="E13" s="447">
        <f t="shared" ca="1" si="1"/>
        <v>4710358.3356670057</v>
      </c>
      <c r="F13" s="431"/>
      <c r="G13" s="459">
        <v>1</v>
      </c>
      <c r="H13" s="459">
        <v>6</v>
      </c>
      <c r="I13" s="444">
        <f t="shared" ca="1" si="5"/>
        <v>3649773.2048153784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15207.388353397409</v>
      </c>
      <c r="L13" s="444">
        <f t="shared" ca="1" si="3"/>
        <v>3664980.593168776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4710358.3356670057</v>
      </c>
      <c r="C14" s="447">
        <f t="shared" si="0"/>
        <v>265333.14797494543</v>
      </c>
      <c r="D14" s="447">
        <f ca="1">SUMIF(G:G,7,K:K)</f>
        <v>233693.82608560816</v>
      </c>
      <c r="E14" s="447">
        <f t="shared" ca="1" si="1"/>
        <v>4678719.0137776686</v>
      </c>
      <c r="F14" s="431"/>
      <c r="G14" s="459">
        <v>1</v>
      </c>
      <c r="H14" s="459">
        <v>7</v>
      </c>
      <c r="I14" s="444">
        <f t="shared" ca="1" si="5"/>
        <v>3664980.593168776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15270.752471536567</v>
      </c>
      <c r="L14" s="444">
        <f t="shared" ca="1" si="3"/>
        <v>3680251.3456403124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4678719.0137776686</v>
      </c>
      <c r="C15" s="447">
        <f t="shared" si="0"/>
        <v>265333.14797494543</v>
      </c>
      <c r="D15" s="447">
        <f ca="1">SUMIF(G:G,8,K:K)</f>
        <v>232075.09833005877</v>
      </c>
      <c r="E15" s="447">
        <f t="shared" ca="1" si="1"/>
        <v>4645460.9641327821</v>
      </c>
      <c r="F15" s="431"/>
      <c r="G15" s="459">
        <v>1</v>
      </c>
      <c r="H15" s="459">
        <v>8</v>
      </c>
      <c r="I15" s="444">
        <f t="shared" ca="1" si="5"/>
        <v>3680251.3456403124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15334.380606834635</v>
      </c>
      <c r="L15" s="444">
        <f t="shared" ca="1" si="3"/>
        <v>3695585.7262471472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4645460.9641327821</v>
      </c>
      <c r="C16" s="447">
        <f t="shared" si="0"/>
        <v>246150.24357494549</v>
      </c>
      <c r="D16" s="447">
        <f ca="1">SUMIF(G:G,9,K:K)</f>
        <v>230859.84959375288</v>
      </c>
      <c r="E16" s="447">
        <f t="shared" ca="1" si="1"/>
        <v>4630170.5701515898</v>
      </c>
      <c r="F16" s="431"/>
      <c r="G16" s="459">
        <v>1</v>
      </c>
      <c r="H16" s="459">
        <v>9</v>
      </c>
      <c r="I16" s="444">
        <f t="shared" ca="1" si="5"/>
        <v>3695585.7262471472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15398.273859363113</v>
      </c>
      <c r="L16" s="444">
        <f t="shared" ca="1" si="3"/>
        <v>3710984.0001065102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4630170.5701515898</v>
      </c>
      <c r="C17" s="447">
        <f t="shared" si="0"/>
        <v>244406.34317494548</v>
      </c>
      <c r="D17" s="447">
        <f ca="1">SUMIF(G:G,10,K:K)</f>
        <v>230166.78527249637</v>
      </c>
      <c r="E17" s="447">
        <f t="shared" ca="1" si="1"/>
        <v>4615931.012249141</v>
      </c>
      <c r="F17" s="431"/>
      <c r="G17" s="459">
        <v>1</v>
      </c>
      <c r="H17" s="459">
        <v>10</v>
      </c>
      <c r="I17" s="444">
        <f t="shared" ca="1" si="5"/>
        <v>3710984.0001065102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15462.433333777128</v>
      </c>
      <c r="L17" s="444">
        <f t="shared" ca="1" si="3"/>
        <v>3726446.4334402876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4615931.012249141</v>
      </c>
      <c r="C18" s="447">
        <f t="shared" si="0"/>
        <v>244406.34317494548</v>
      </c>
      <c r="D18" s="447">
        <f ca="1">SUMIF(G:G,11,K:K)</f>
        <v>229438.26246521034</v>
      </c>
      <c r="E18" s="447">
        <f t="shared" ca="1" si="1"/>
        <v>4600962.9315394061</v>
      </c>
      <c r="F18" s="431"/>
      <c r="G18" s="459">
        <v>1</v>
      </c>
      <c r="H18" s="459">
        <v>11</v>
      </c>
      <c r="I18" s="444">
        <f t="shared" ca="1" si="5"/>
        <v>3726446.4334402876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15526.860139334533</v>
      </c>
      <c r="L18" s="444">
        <f t="shared" ca="1" si="3"/>
        <v>3741973.2935796222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4600962.9315394061</v>
      </c>
      <c r="C19" s="447">
        <f t="shared" si="0"/>
        <v>244406.34317494548</v>
      </c>
      <c r="D19" s="447">
        <f ca="1">SUMIF(G:G,12,K:K)</f>
        <v>228672.46704845334</v>
      </c>
      <c r="E19" s="447">
        <f t="shared" ca="1" si="1"/>
        <v>4585229.0554129137</v>
      </c>
      <c r="F19" s="431"/>
      <c r="G19" s="459">
        <v>1</v>
      </c>
      <c r="H19" s="459">
        <v>12</v>
      </c>
      <c r="I19" s="444">
        <f t="shared" ca="1" si="5"/>
        <v>3741973.2935796222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15591.555389915093</v>
      </c>
      <c r="L19" s="444">
        <f t="shared" ca="1" si="3"/>
        <v>3757564.8489695373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4585229.0554129137</v>
      </c>
      <c r="C20" s="447">
        <f t="shared" si="0"/>
        <v>244406.34317494548</v>
      </c>
      <c r="D20" s="447">
        <f ca="1">SUMIF(G:G,13,K:K)</f>
        <v>227867.49208478598</v>
      </c>
      <c r="E20" s="447">
        <f t="shared" ca="1" si="1"/>
        <v>4568690.2043227544</v>
      </c>
      <c r="F20" s="431"/>
      <c r="G20" s="459">
        <v>2</v>
      </c>
      <c r="H20" s="459">
        <v>13</v>
      </c>
      <c r="I20" s="444">
        <f t="shared" ca="1" si="5"/>
        <v>3757564.8489695373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15656.520204039738</v>
      </c>
      <c r="L20" s="444">
        <f t="shared" ca="1" si="3"/>
        <v>3773221.3691735771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4568690.2043227544</v>
      </c>
      <c r="C21" s="447">
        <f t="shared" si="0"/>
        <v>244406.34317494548</v>
      </c>
      <c r="D21" s="447">
        <f ca="1">SUMIF(G:G,14,K:K)</f>
        <v>227021.33307422997</v>
      </c>
      <c r="E21" s="447">
        <f t="shared" ca="1" si="1"/>
        <v>4551305.1942220386</v>
      </c>
      <c r="F21" s="431"/>
      <c r="G21" s="459">
        <v>2</v>
      </c>
      <c r="H21" s="459">
        <v>14</v>
      </c>
      <c r="I21" s="444">
        <f t="shared" ca="1" si="5"/>
        <v>3773221.3691735771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15721.755704889903</v>
      </c>
      <c r="L21" s="444">
        <f t="shared" ca="1" si="3"/>
        <v>3788943.1248784671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4551305.1942220386</v>
      </c>
      <c r="C22" s="447">
        <f t="shared" si="0"/>
        <v>244406.34317494548</v>
      </c>
      <c r="D22" s="447">
        <f ca="1">SUMIF(G:G,15,K:K)</f>
        <v>226131.88296278432</v>
      </c>
      <c r="E22" s="447">
        <f t="shared" ca="1" si="1"/>
        <v>4533030.7340098778</v>
      </c>
      <c r="F22" s="431"/>
      <c r="G22" s="459">
        <v>2</v>
      </c>
      <c r="H22" s="459">
        <v>15</v>
      </c>
      <c r="I22" s="444">
        <f t="shared" ca="1" si="5"/>
        <v>3788943.1248784671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15787.263020326945</v>
      </c>
      <c r="L22" s="444">
        <f t="shared" ca="1" si="3"/>
        <v>3804730.3878987939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4533030.7340098778</v>
      </c>
      <c r="C23" s="447">
        <f t="shared" si="0"/>
        <v>244406.34317494548</v>
      </c>
      <c r="D23" s="447">
        <f ca="1">SUMIF(G:G,16,K:K)</f>
        <v>225196.92689556599</v>
      </c>
      <c r="E23" s="447">
        <f t="shared" ca="1" si="1"/>
        <v>4513821.3177304985</v>
      </c>
      <c r="F23" s="431"/>
      <c r="G23" s="459">
        <v>2</v>
      </c>
      <c r="H23" s="459">
        <v>16</v>
      </c>
      <c r="I23" s="444">
        <f t="shared" ca="1" si="5"/>
        <v>3804730.3878987939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15853.043282911643</v>
      </c>
      <c r="L23" s="444">
        <f t="shared" ca="1" si="3"/>
        <v>3820583.4311817056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4513821.3177304985</v>
      </c>
      <c r="C24" s="447">
        <f t="shared" si="0"/>
        <v>244406.34317494548</v>
      </c>
      <c r="D24" s="447">
        <f ca="1">SUMIF(G:G,17,K:K)</f>
        <v>224214.1367015127</v>
      </c>
      <c r="E24" s="447">
        <f t="shared" ca="1" si="1"/>
        <v>4493629.111257066</v>
      </c>
      <c r="F24" s="431"/>
      <c r="G24" s="459">
        <v>2</v>
      </c>
      <c r="H24" s="459">
        <v>17</v>
      </c>
      <c r="I24" s="444">
        <f t="shared" ca="1" si="5"/>
        <v>3820583.4311817056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15919.097629923775</v>
      </c>
      <c r="L24" s="444">
        <f t="shared" ca="1" si="3"/>
        <v>3836502.5288116294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4493629.111257066</v>
      </c>
      <c r="C25" s="447">
        <f t="shared" si="0"/>
        <v>244406.34317494548</v>
      </c>
      <c r="D25" s="447">
        <f ca="1">SUMIF(G:G,18,K:K)</f>
        <v>223181.06509591208</v>
      </c>
      <c r="E25" s="447">
        <f t="shared" ca="1" si="1"/>
        <v>4472403.8331780322</v>
      </c>
      <c r="F25" s="431"/>
      <c r="G25" s="459">
        <v>2</v>
      </c>
      <c r="H25" s="459">
        <v>18</v>
      </c>
      <c r="I25" s="444">
        <f t="shared" ca="1" si="5"/>
        <v>3836502.5288116294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15985.427203381789</v>
      </c>
      <c r="L25" s="444">
        <f t="shared" ca="1" si="3"/>
        <v>3852487.9560150113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4472403.8331780322</v>
      </c>
      <c r="C26" s="447">
        <f t="shared" si="0"/>
        <v>244406.34317494548</v>
      </c>
      <c r="D26" s="447">
        <f ca="1">SUMIF(G:G,19,K:K)</f>
        <v>222095.13958632114</v>
      </c>
      <c r="E26" s="447">
        <f t="shared" ca="1" si="1"/>
        <v>4450092.6295894077</v>
      </c>
      <c r="F26" s="431"/>
      <c r="G26" s="459">
        <v>2</v>
      </c>
      <c r="H26" s="459">
        <v>19</v>
      </c>
      <c r="I26" s="444">
        <f t="shared" ca="1" si="5"/>
        <v>3852487.9560150113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16052.033150062547</v>
      </c>
      <c r="L26" s="444">
        <f t="shared" ca="1" si="3"/>
        <v>3868539.9891650737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4450092.6295894077</v>
      </c>
      <c r="C27" s="447">
        <f t="shared" si="0"/>
        <v>244406.34317494548</v>
      </c>
      <c r="D27" s="447">
        <f ca="1">SUMIF(G:G,20,K:K)</f>
        <v>220953.65606670134</v>
      </c>
      <c r="E27" s="447">
        <f t="shared" ca="1" si="1"/>
        <v>4426639.9424811639</v>
      </c>
      <c r="F27" s="431"/>
      <c r="G27" s="459">
        <v>2</v>
      </c>
      <c r="H27" s="459">
        <v>20</v>
      </c>
      <c r="I27" s="444">
        <f t="shared" ca="1" si="5"/>
        <v>3868539.9891650737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16118.916621521141</v>
      </c>
      <c r="L27" s="444">
        <f t="shared" ca="1" si="3"/>
        <v>3884658.9057865948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4426639.9424811639</v>
      </c>
      <c r="C28" s="447">
        <f t="shared" si="0"/>
        <v>244406.34317494548</v>
      </c>
      <c r="D28" s="447">
        <f ca="1">SUMIF(G:G,21,K:K)</f>
        <v>219753.77208381714</v>
      </c>
      <c r="E28" s="447">
        <f t="shared" ca="1" si="1"/>
        <v>4401987.3713900354</v>
      </c>
      <c r="F28" s="431"/>
      <c r="G28" s="459">
        <v>2</v>
      </c>
      <c r="H28" s="459">
        <v>21</v>
      </c>
      <c r="I28" s="444">
        <f t="shared" ca="1" si="5"/>
        <v>3884658.9057865948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16186.078774110812</v>
      </c>
      <c r="L28" s="444">
        <f t="shared" ca="1" si="3"/>
        <v>3900844.9845607057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4401987.3713900354</v>
      </c>
      <c r="C29" s="447">
        <f t="shared" si="0"/>
        <v>244406.34317494548</v>
      </c>
      <c r="D29" s="447">
        <f ca="1">SUMIF(G:G,22,K:K)</f>
        <v>218492.49975913065</v>
      </c>
      <c r="E29" s="447">
        <f t="shared" ca="1" si="1"/>
        <v>4376073.52797422</v>
      </c>
      <c r="F29" s="431"/>
      <c r="G29" s="459">
        <v>2</v>
      </c>
      <c r="H29" s="459">
        <v>22</v>
      </c>
      <c r="I29" s="444">
        <f t="shared" ca="1" si="5"/>
        <v>3900844.9845607057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16253.52076900294</v>
      </c>
      <c r="L29" s="444">
        <f t="shared" ca="1" si="3"/>
        <v>3917098.5053297086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4376073.52797422</v>
      </c>
      <c r="C30" s="447">
        <f t="shared" si="0"/>
        <v>244406.34317494548</v>
      </c>
      <c r="D30" s="447">
        <f ca="1">SUMIF(G:G,23,K:K)</f>
        <v>217166.69834856753</v>
      </c>
      <c r="E30" s="447">
        <f t="shared" ca="1" si="1"/>
        <v>4348833.8831478423</v>
      </c>
      <c r="F30" s="431"/>
      <c r="G30" s="459">
        <v>2</v>
      </c>
      <c r="H30" s="459">
        <v>23</v>
      </c>
      <c r="I30" s="444">
        <f t="shared" ca="1" si="5"/>
        <v>3917098.5053297086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16321.243772207121</v>
      </c>
      <c r="L30" s="444">
        <f t="shared" ca="1" si="3"/>
        <v>3933419.7491019159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4348833.8831478423</v>
      </c>
      <c r="C31" s="447">
        <f t="shared" si="0"/>
        <v>244406.34317494548</v>
      </c>
      <c r="D31" s="447">
        <f ca="1">SUMIF(G:G,24,K:K)</f>
        <v>215773.06642162567</v>
      </c>
      <c r="E31" s="447">
        <f t="shared" ca="1" si="1"/>
        <v>4320200.6063945219</v>
      </c>
      <c r="F31" s="431"/>
      <c r="G31" s="459">
        <v>2</v>
      </c>
      <c r="H31" s="459">
        <v>24</v>
      </c>
      <c r="I31" s="444">
        <f t="shared" ca="1" si="5"/>
        <v>3933419.7491019159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16389.248954591316</v>
      </c>
      <c r="L31" s="444">
        <f t="shared" ca="1" si="3"/>
        <v>3949808.9980565072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4320200.6063945219</v>
      </c>
      <c r="C32" s="447">
        <f t="shared" si="0"/>
        <v>244406.34317494548</v>
      </c>
      <c r="D32" s="447">
        <f ca="1">SUMIF(G:G,25,K:K)</f>
        <v>214308.13364035278</v>
      </c>
      <c r="E32" s="447">
        <f t="shared" ca="1" si="1"/>
        <v>4290102.396859929</v>
      </c>
      <c r="F32" s="431"/>
      <c r="G32" s="459">
        <v>3</v>
      </c>
      <c r="H32" s="459">
        <v>25</v>
      </c>
      <c r="I32" s="444">
        <f t="shared" ca="1" si="5"/>
        <v>3949808.9980565072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16457.537491902116</v>
      </c>
      <c r="L32" s="444">
        <f t="shared" ca="1" si="3"/>
        <v>3966266.5355484094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4290102.396859929</v>
      </c>
      <c r="C33" s="447">
        <f t="shared" si="0"/>
        <v>244406.34317494548</v>
      </c>
      <c r="D33" s="447">
        <f ca="1">SUMIF(G:G,26,K:K)</f>
        <v>212768.25211772099</v>
      </c>
      <c r="E33" s="447">
        <f t="shared" ca="1" si="1"/>
        <v>4258464.3058027048</v>
      </c>
      <c r="F33" s="431"/>
      <c r="G33" s="459">
        <v>3</v>
      </c>
      <c r="H33" s="459">
        <v>26</v>
      </c>
      <c r="I33" s="444">
        <f t="shared" ca="1" si="5"/>
        <v>3966266.5355484094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16526.110564785038</v>
      </c>
      <c r="L33" s="444">
        <f t="shared" ca="1" si="3"/>
        <v>3982792.6461131945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4258464.3058027048</v>
      </c>
      <c r="C34" s="447">
        <f t="shared" si="0"/>
        <v>244406.34317494548</v>
      </c>
      <c r="D34" s="447">
        <f ca="1">SUMIF(G:G,27,K:K)</f>
        <v>211149.58733387836</v>
      </c>
      <c r="E34" s="447">
        <f t="shared" ca="1" si="1"/>
        <v>4225207.5499616377</v>
      </c>
      <c r="F34" s="431"/>
      <c r="G34" s="459">
        <v>3</v>
      </c>
      <c r="H34" s="459">
        <v>27</v>
      </c>
      <c r="I34" s="444">
        <f t="shared" ca="1" si="5"/>
        <v>3982792.6461131945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16594.969358804978</v>
      </c>
      <c r="L34" s="444">
        <f t="shared" ca="1" si="3"/>
        <v>3999387.6154719996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4225207.5499616377</v>
      </c>
      <c r="C35" s="447">
        <f t="shared" si="0"/>
        <v>244406.34317494548</v>
      </c>
      <c r="D35" s="447">
        <f ca="1">SUMIF(G:G,28,K:K)</f>
        <v>209448.10858765995</v>
      </c>
      <c r="E35" s="447">
        <f t="shared" ca="1" si="1"/>
        <v>4190249.315374352</v>
      </c>
      <c r="F35" s="431"/>
      <c r="G35" s="459">
        <v>3</v>
      </c>
      <c r="H35" s="459">
        <v>28</v>
      </c>
      <c r="I35" s="444">
        <f t="shared" ca="1" si="5"/>
        <v>3999387.6154719996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16664.115064466663</v>
      </c>
      <c r="L35" s="444">
        <f t="shared" ca="1" si="3"/>
        <v>4016051.7305364665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4190249.315374352</v>
      </c>
      <c r="C36" s="447">
        <f t="shared" si="0"/>
        <v>244406.34317494548</v>
      </c>
      <c r="D36" s="447">
        <f ca="1">SUMIF(G:G,29,K:K)</f>
        <v>207659.57895957955</v>
      </c>
      <c r="E36" s="447">
        <f t="shared" ca="1" si="1"/>
        <v>4153502.5511589861</v>
      </c>
      <c r="F36" s="431"/>
      <c r="G36" s="459">
        <v>3</v>
      </c>
      <c r="H36" s="459">
        <v>29</v>
      </c>
      <c r="I36" s="444">
        <f t="shared" ca="1" si="5"/>
        <v>4016051.7305364665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16733.548877235276</v>
      </c>
      <c r="L36" s="444">
        <f t="shared" ca="1" si="3"/>
        <v>4032785.279413702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4153502.5511589861</v>
      </c>
      <c r="C37" s="447">
        <f t="shared" si="0"/>
        <v>244406.34317494548</v>
      </c>
      <c r="D37" s="447">
        <f ca="1">SUMIF(G:G,30,K:K)</f>
        <v>205779.54476130885</v>
      </c>
      <c r="E37" s="447">
        <f t="shared" ca="1" si="1"/>
        <v>4114875.7527453494</v>
      </c>
      <c r="F37" s="431"/>
      <c r="G37" s="459">
        <v>3</v>
      </c>
      <c r="H37" s="459">
        <v>30</v>
      </c>
      <c r="I37" s="444">
        <f t="shared" ca="1" si="5"/>
        <v>4032785.279413702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16803.271997557091</v>
      </c>
      <c r="L37" s="444">
        <f t="shared" ca="1" si="3"/>
        <v>4049588.551411259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4114875.7527453494</v>
      </c>
      <c r="C38" s="447">
        <f t="shared" si="0"/>
        <v>244406.34317494548</v>
      </c>
      <c r="D38" s="447">
        <f ca="1">SUMIF(G:G,31,K:K)</f>
        <v>203803.32444537204</v>
      </c>
      <c r="E38" s="447">
        <f t="shared" ca="1" si="1"/>
        <v>4074272.7340157758</v>
      </c>
      <c r="F38" s="431"/>
      <c r="G38" s="459">
        <v>3</v>
      </c>
      <c r="H38" s="459">
        <v>31</v>
      </c>
      <c r="I38" s="444">
        <f t="shared" ca="1" si="5"/>
        <v>4049588.551411259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16873.285630880244</v>
      </c>
      <c r="L38" s="444">
        <f t="shared" ca="1" si="3"/>
        <v>4066461.8370421394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4074272.7340157758</v>
      </c>
      <c r="C39" s="447">
        <f t="shared" si="0"/>
        <v>244406.34317494548</v>
      </c>
      <c r="D39" s="447">
        <f ca="1">SUMIF(G:G,32,K:K)</f>
        <v>201725.99694743956</v>
      </c>
      <c r="E39" s="447">
        <f t="shared" ca="1" si="1"/>
        <v>4031592.3877882697</v>
      </c>
      <c r="F39" s="431"/>
      <c r="G39" s="459">
        <v>3</v>
      </c>
      <c r="H39" s="459">
        <v>32</v>
      </c>
      <c r="I39" s="444">
        <f t="shared" ca="1" si="5"/>
        <v>4066461.8370421394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16943.590987675583</v>
      </c>
      <c r="L39" s="444">
        <f t="shared" ca="1" si="3"/>
        <v>4083405.4280298147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4031592.3877882697</v>
      </c>
      <c r="C40" s="447">
        <f t="shared" si="0"/>
        <v>244406.34317494548</v>
      </c>
      <c r="D40" s="447">
        <f ca="1">SUMIF(G:G,33,K:K)</f>
        <v>199542.38943219089</v>
      </c>
      <c r="E40" s="447">
        <f t="shared" ca="1" si="1"/>
        <v>3986728.434045515</v>
      </c>
      <c r="F40" s="431"/>
      <c r="G40" s="459">
        <v>3</v>
      </c>
      <c r="H40" s="459">
        <v>33</v>
      </c>
      <c r="I40" s="444">
        <f t="shared" ca="1" si="5"/>
        <v>4083405.4280298147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17014.189283457563</v>
      </c>
      <c r="L40" s="444">
        <f t="shared" ca="1" si="3"/>
        <v>4100419.6173132723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3986728.434045515</v>
      </c>
      <c r="C41" s="447">
        <f t="shared" si="0"/>
        <v>244406.34317494548</v>
      </c>
      <c r="D41" s="447">
        <f ca="1">SUMIF(G:G,34,K:K)</f>
        <v>197247.06441223327</v>
      </c>
      <c r="E41" s="447">
        <f t="shared" ca="1" si="1"/>
        <v>3939569.1552828029</v>
      </c>
      <c r="F41" s="431"/>
      <c r="G41" s="459">
        <v>3</v>
      </c>
      <c r="H41" s="459">
        <v>34</v>
      </c>
      <c r="I41" s="444">
        <f t="shared" ca="1" si="5"/>
        <v>4100419.6173132723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17085.0817388053</v>
      </c>
      <c r="L41" s="444">
        <f t="shared" ca="1" si="3"/>
        <v>4117504.6990520777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3939569.1552828029</v>
      </c>
      <c r="C42" s="447">
        <f t="shared" si="0"/>
        <v>244406.34317494548</v>
      </c>
      <c r="D42" s="447">
        <f ca="1">SUMIF(G:G,35,K:K)</f>
        <v>194834.30620799915</v>
      </c>
      <c r="E42" s="447">
        <f t="shared" ca="1" si="1"/>
        <v>3889997.1183158564</v>
      </c>
      <c r="F42" s="431"/>
      <c r="G42" s="459">
        <v>3</v>
      </c>
      <c r="H42" s="459">
        <v>35</v>
      </c>
      <c r="I42" s="444">
        <f t="shared" ca="1" si="5"/>
        <v>4117504.6990520777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17156.269579383657</v>
      </c>
      <c r="L42" s="444">
        <f t="shared" ca="1" si="3"/>
        <v>4134660.9686314613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3889997.1183158564</v>
      </c>
      <c r="C43" s="447">
        <f t="shared" si="0"/>
        <v>244406.34317494548</v>
      </c>
      <c r="D43" s="447">
        <f ca="1">SUMIF(G:G,36,K:K)</f>
        <v>192298.10671490672</v>
      </c>
      <c r="E43" s="447">
        <f t="shared" ca="1" si="1"/>
        <v>3837888.8818558175</v>
      </c>
      <c r="F43" s="431"/>
      <c r="G43" s="459">
        <v>3</v>
      </c>
      <c r="H43" s="459">
        <v>36</v>
      </c>
      <c r="I43" s="444">
        <f t="shared" ca="1" si="5"/>
        <v>4134660.9686314613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17227.754035964423</v>
      </c>
      <c r="L43" s="444">
        <f t="shared" ca="1" si="3"/>
        <v>4151888.7226674259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3837888.8818558175</v>
      </c>
      <c r="C44" s="447">
        <f t="shared" si="0"/>
        <v>244406.34317494548</v>
      </c>
      <c r="D44" s="447">
        <f ca="1">SUMIF(G:G,37,K:K)</f>
        <v>189632.15044234105</v>
      </c>
      <c r="E44" s="447">
        <f t="shared" ca="1" si="1"/>
        <v>3783114.6891232128</v>
      </c>
      <c r="F44" s="431"/>
      <c r="G44" s="459">
        <v>4</v>
      </c>
      <c r="H44" s="459">
        <v>37</v>
      </c>
      <c r="I44" s="444">
        <f t="shared" ca="1" si="5"/>
        <v>4151888.7226674259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17299.53634444761</v>
      </c>
      <c r="L44" s="444">
        <f t="shared" ca="1" si="3"/>
        <v>4169188.2590118735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3783114.6891232128</v>
      </c>
      <c r="C45" s="447">
        <f t="shared" si="0"/>
        <v>244406.34317494548</v>
      </c>
      <c r="D45" s="447">
        <f ca="1">SUMIF(G:G,38,K:K)</f>
        <v>186829.79878720109</v>
      </c>
      <c r="E45" s="447">
        <f t="shared" ca="1" si="1"/>
        <v>3725538.1447354686</v>
      </c>
      <c r="F45" s="431"/>
      <c r="G45" s="459">
        <v>4</v>
      </c>
      <c r="H45" s="459">
        <v>38</v>
      </c>
      <c r="I45" s="444">
        <f t="shared" ca="1" si="5"/>
        <v>4169188.2590118735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17371.61774588281</v>
      </c>
      <c r="L45" s="444">
        <f t="shared" ca="1" si="3"/>
        <v>4186559.8767577563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3725538.1447354686</v>
      </c>
      <c r="C46" s="447">
        <f t="shared" si="0"/>
        <v>244406.34317494548</v>
      </c>
      <c r="D46" s="447">
        <f ca="1">SUMIF(G:G,39,K:K)</f>
        <v>183884.07350285223</v>
      </c>
      <c r="E46" s="447">
        <f t="shared" ca="1" si="1"/>
        <v>3665015.8750633751</v>
      </c>
      <c r="F46" s="431"/>
      <c r="G46" s="459">
        <v>4</v>
      </c>
      <c r="H46" s="459">
        <v>39</v>
      </c>
      <c r="I46" s="444">
        <f t="shared" ca="1" si="5"/>
        <v>4186559.8767577563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17443.999486490651</v>
      </c>
      <c r="L46" s="444">
        <f t="shared" ca="1" si="3"/>
        <v>4204003.876244247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3665015.8750633751</v>
      </c>
      <c r="C47" s="447">
        <f t="shared" si="0"/>
        <v>244406.34317494548</v>
      </c>
      <c r="D47" s="447">
        <f ca="1">SUMIF(G:G,40,K:K)</f>
        <v>180787.6393223179</v>
      </c>
      <c r="E47" s="447">
        <f t="shared" ca="1" si="1"/>
        <v>3601397.1712107472</v>
      </c>
      <c r="F47" s="431"/>
      <c r="G47" s="459">
        <v>4</v>
      </c>
      <c r="H47" s="459">
        <v>40</v>
      </c>
      <c r="I47" s="444">
        <f t="shared" ca="1" si="5"/>
        <v>4204003.876244247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17516.682817684363</v>
      </c>
      <c r="L47" s="444">
        <f t="shared" ca="1" si="3"/>
        <v>4221520.5590619314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3601397.1712107472</v>
      </c>
      <c r="C48" s="447">
        <f t="shared" si="0"/>
        <v>244406.34317494548</v>
      </c>
      <c r="D48" s="447">
        <f ca="1">SUMIF(G:G,41,K:K)</f>
        <v>177532.78569244151</v>
      </c>
      <c r="E48" s="447">
        <f t="shared" ca="1" si="1"/>
        <v>3534523.6137282429</v>
      </c>
      <c r="F48" s="431"/>
      <c r="G48" s="459">
        <v>4</v>
      </c>
      <c r="H48" s="459">
        <v>41</v>
      </c>
      <c r="I48" s="444">
        <f t="shared" ca="1" si="5"/>
        <v>4221520.5590619314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17589.668996091379</v>
      </c>
      <c r="L48" s="444">
        <f t="shared" ca="1" si="3"/>
        <v>4239110.2280580224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3534523.6137282429</v>
      </c>
      <c r="C49" s="447">
        <f t="shared" si="0"/>
        <v>244406.34317494548</v>
      </c>
      <c r="D49" s="447">
        <f ca="1">SUMIF(G:G,42,K:K)</f>
        <v>174111.40757353342</v>
      </c>
      <c r="E49" s="447">
        <f t="shared" ca="1" si="1"/>
        <v>3464228.6781268306</v>
      </c>
      <c r="F49" s="431"/>
      <c r="G49" s="459">
        <v>4</v>
      </c>
      <c r="H49" s="459">
        <v>42</v>
      </c>
      <c r="I49" s="444">
        <f t="shared" ca="1" si="5"/>
        <v>4239110.2280580224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17662.959283575092</v>
      </c>
      <c r="L49" s="444">
        <f t="shared" ca="1" si="3"/>
        <v>4256773.1873415979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3464228.6781268306</v>
      </c>
      <c r="C50" s="447">
        <f t="shared" si="0"/>
        <v>244406.34317494548</v>
      </c>
      <c r="D50" s="447">
        <f ca="1">SUMIF(G:G,43,K:K)</f>
        <v>170514.98525669097</v>
      </c>
      <c r="E50" s="447">
        <f t="shared" ca="1" si="1"/>
        <v>3390337.320208576</v>
      </c>
      <c r="F50" s="431"/>
      <c r="G50" s="459">
        <v>4</v>
      </c>
      <c r="H50" s="459">
        <v>43</v>
      </c>
      <c r="I50" s="444">
        <f t="shared" ca="1" si="5"/>
        <v>4256773.1873415979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17736.554947256656</v>
      </c>
      <c r="L50" s="444">
        <f t="shared" ca="1" si="3"/>
        <v>4274509.7422888549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3390337.320208576</v>
      </c>
      <c r="C51" s="447">
        <f t="shared" si="0"/>
        <v>244406.34317494548</v>
      </c>
      <c r="D51" s="447">
        <f ca="1">SUMIF(G:G,44,K:K)</f>
        <v>166734.56314853459</v>
      </c>
      <c r="E51" s="447">
        <f t="shared" ca="1" si="1"/>
        <v>3312665.5401821649</v>
      </c>
      <c r="F51" s="431"/>
      <c r="G51" s="459">
        <v>4</v>
      </c>
      <c r="H51" s="459">
        <v>44</v>
      </c>
      <c r="I51" s="444">
        <f t="shared" ca="1" si="5"/>
        <v>4274509.7422888549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17810.457259536895</v>
      </c>
      <c r="L51" s="444">
        <f t="shared" ca="1" si="3"/>
        <v>4292320.1995483916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3312665.5401821649</v>
      </c>
      <c r="C52" s="447">
        <f t="shared" si="0"/>
        <v>244406.34317494548</v>
      </c>
      <c r="D52" s="447">
        <f ca="1">SUMIF(G:G,45,K:K)</f>
        <v>162760.7274705309</v>
      </c>
      <c r="E52" s="447">
        <f t="shared" ca="1" si="1"/>
        <v>3231019.9244777504</v>
      </c>
      <c r="F52" s="431"/>
      <c r="G52" s="459">
        <v>4</v>
      </c>
      <c r="H52" s="459">
        <v>45</v>
      </c>
      <c r="I52" s="444">
        <f t="shared" ca="1" si="5"/>
        <v>4292320.1995483916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17884.667498118299</v>
      </c>
      <c r="L52" s="444">
        <f t="shared" ca="1" si="3"/>
        <v>4310204.8670465099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3231019.9244777504</v>
      </c>
      <c r="C53" s="447">
        <f t="shared" si="0"/>
        <v>244406.34317494548</v>
      </c>
      <c r="D53" s="447">
        <f ca="1">SUMIF(G:G,46,K:K)</f>
        <v>158583.58281737042</v>
      </c>
      <c r="E53" s="447">
        <f t="shared" ca="1" si="1"/>
        <v>3145197.1641201754</v>
      </c>
      <c r="F53" s="431"/>
      <c r="G53" s="459">
        <v>4</v>
      </c>
      <c r="H53" s="459">
        <v>46</v>
      </c>
      <c r="I53" s="444">
        <f t="shared" ca="1" si="5"/>
        <v>4310204.8670465099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17959.186946027123</v>
      </c>
      <c r="L53" s="444">
        <f t="shared" ca="1" si="3"/>
        <v>4328164.0539925369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3145197.1641201754</v>
      </c>
      <c r="C54" s="447">
        <f t="shared" si="0"/>
        <v>244406.34317494548</v>
      </c>
      <c r="D54" s="447">
        <f ca="1">SUMIF(G:G,47,K:K)</f>
        <v>154192.72751602772</v>
      </c>
      <c r="E54" s="447">
        <f t="shared" ca="1" si="1"/>
        <v>3054983.5484612575</v>
      </c>
      <c r="F54" s="431"/>
      <c r="G54" s="459">
        <v>4</v>
      </c>
      <c r="H54" s="459">
        <v>47</v>
      </c>
      <c r="I54" s="444">
        <f t="shared" ca="1" si="5"/>
        <v>4328164.0539925369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18034.016891635569</v>
      </c>
      <c r="L54" s="444">
        <f t="shared" ca="1" si="3"/>
        <v>4346198.0708841728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3054983.5484612575</v>
      </c>
      <c r="C55" s="447">
        <f t="shared" si="0"/>
        <v>244406.34317494548</v>
      </c>
      <c r="D55" s="447">
        <f ca="1">SUMIF(G:G,48,K:K)</f>
        <v>149577.22772414426</v>
      </c>
      <c r="E55" s="447">
        <f t="shared" ca="1" si="1"/>
        <v>2960154.4330104562</v>
      </c>
      <c r="F55" s="431"/>
      <c r="G55" s="459">
        <v>4</v>
      </c>
      <c r="H55" s="459">
        <v>48</v>
      </c>
      <c r="I55" s="444">
        <f t="shared" ca="1" si="5"/>
        <v>4346198.0708841728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18109.158628684054</v>
      </c>
      <c r="L55" s="444">
        <f t="shared" ca="1" si="3"/>
        <v>4364307.2295128573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2960154.4330104562</v>
      </c>
      <c r="C56" s="447">
        <f t="shared" si="0"/>
        <v>244406.34317494548</v>
      </c>
      <c r="D56" s="447">
        <f ca="1">SUMIF(G:G,49,K:K)</f>
        <v>144725.59020323528</v>
      </c>
      <c r="E56" s="447">
        <f t="shared" ca="1" si="1"/>
        <v>2860473.680038746</v>
      </c>
      <c r="F56" s="431"/>
      <c r="G56" s="459">
        <f>G55+1</f>
        <v>5</v>
      </c>
      <c r="H56" s="459">
        <v>49</v>
      </c>
      <c r="I56" s="444">
        <f t="shared" ca="1" si="5"/>
        <v>4364307.2295128573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18184.61345630357</v>
      </c>
      <c r="L56" s="444">
        <f t="shared" ca="1" si="3"/>
        <v>4382491.8429691605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2860473.680038746</v>
      </c>
      <c r="C57" s="447">
        <f t="shared" si="0"/>
        <v>244406.34317494548</v>
      </c>
      <c r="D57" s="447">
        <f ca="1">SUMIF(G:G,50,K:K)</f>
        <v>139625.73369892241</v>
      </c>
      <c r="E57" s="447">
        <f t="shared" ca="1" si="1"/>
        <v>2755693.0705627226</v>
      </c>
      <c r="F57" s="431"/>
      <c r="G57" s="459">
        <f t="shared" ref="G57:G67" si="8">G56</f>
        <v>5</v>
      </c>
      <c r="H57" s="459">
        <v>50</v>
      </c>
      <c r="I57" s="444">
        <f t="shared" ca="1" si="5"/>
        <v>4382491.8429691605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18260.382679038168</v>
      </c>
      <c r="L57" s="444">
        <f t="shared" ca="1" si="3"/>
        <v>4400752.2256481983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2755693.0705627226</v>
      </c>
      <c r="C58" s="447">
        <f t="shared" si="0"/>
        <v>244406.34317494548</v>
      </c>
      <c r="D58" s="447">
        <f ca="1">SUMIF(G:G,51,K:K)</f>
        <v>134264.95885692438</v>
      </c>
      <c r="E58" s="447">
        <f t="shared" ca="1" si="1"/>
        <v>2645551.6862447015</v>
      </c>
      <c r="F58" s="431"/>
      <c r="G58" s="459">
        <f t="shared" si="8"/>
        <v>5</v>
      </c>
      <c r="H58" s="459">
        <v>51</v>
      </c>
      <c r="I58" s="444">
        <f t="shared" ca="1" si="5"/>
        <v>4400752.2256481983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18336.467606867493</v>
      </c>
      <c r="L58" s="444">
        <f t="shared" ca="1" si="3"/>
        <v>4419088.6932550659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2645551.6862447015</v>
      </c>
      <c r="C59" s="447">
        <f t="shared" si="0"/>
        <v>244406.34317494548</v>
      </c>
      <c r="D59" s="447">
        <f ca="1">SUMIF(G:G,52,K:K)</f>
        <v>128629.91659989304</v>
      </c>
      <c r="E59" s="447">
        <f t="shared" ca="1" si="1"/>
        <v>2529775.2596696489</v>
      </c>
      <c r="F59" s="431"/>
      <c r="G59" s="459">
        <f t="shared" si="8"/>
        <v>5</v>
      </c>
      <c r="H59" s="459">
        <v>52</v>
      </c>
      <c r="I59" s="444">
        <f t="shared" ca="1" si="5"/>
        <v>4419088.6932550659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18412.869555229441</v>
      </c>
      <c r="L59" s="444">
        <f t="shared" ca="1" si="3"/>
        <v>4437501.5628102953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2529775.2596696489</v>
      </c>
      <c r="C60" s="447">
        <f t="shared" si="0"/>
        <v>244406.34317494548</v>
      </c>
      <c r="D60" s="447">
        <f ca="1">SUMIF(G:G,53,K:K)</f>
        <v>122706.57488634826</v>
      </c>
      <c r="E60" s="447">
        <f t="shared" ca="1" si="1"/>
        <v>2408075.4913810515</v>
      </c>
      <c r="F60" s="431"/>
      <c r="G60" s="459">
        <f t="shared" si="8"/>
        <v>5</v>
      </c>
      <c r="H60" s="459">
        <v>53</v>
      </c>
      <c r="I60" s="444">
        <f t="shared" ca="1" si="5"/>
        <v>4437501.5628102953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18489.589845042898</v>
      </c>
      <c r="L60" s="444">
        <f t="shared" ca="1" si="3"/>
        <v>4455991.1526553379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2408075.4913810515</v>
      </c>
      <c r="C61" s="447">
        <f t="shared" si="0"/>
        <v>244406.34317494548</v>
      </c>
      <c r="D61" s="447">
        <f ca="1">SUMIF(G:G,54,K:K)</f>
        <v>116480.18376893646</v>
      </c>
      <c r="E61" s="447">
        <f t="shared" ca="1" si="1"/>
        <v>2280149.3319750424</v>
      </c>
      <c r="F61" s="431"/>
      <c r="G61" s="459">
        <f t="shared" si="8"/>
        <v>5</v>
      </c>
      <c r="H61" s="459">
        <v>54</v>
      </c>
      <c r="I61" s="444">
        <f t="shared" ca="1" si="5"/>
        <v>4455991.1526553379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18566.629802730575</v>
      </c>
      <c r="L61" s="444">
        <f t="shared" ca="1" si="3"/>
        <v>4474557.7824580688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2280149.3319750424</v>
      </c>
      <c r="C62" s="447">
        <f t="shared" si="0"/>
        <v>244406.34317494548</v>
      </c>
      <c r="D62" s="447">
        <f ca="1">SUMIF(G:G,55,K:K)</f>
        <v>109935.2386650039</v>
      </c>
      <c r="E62" s="447">
        <f t="shared" ca="1" si="1"/>
        <v>2145678.2274651006</v>
      </c>
      <c r="F62" s="431"/>
      <c r="G62" s="459">
        <f t="shared" si="8"/>
        <v>5</v>
      </c>
      <c r="H62" s="459">
        <v>55</v>
      </c>
      <c r="I62" s="444">
        <f t="shared" ca="1" si="5"/>
        <v>4474557.7824580688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18643.990760241952</v>
      </c>
      <c r="L62" s="444">
        <f t="shared" ca="1" si="3"/>
        <v>4493201.7732183104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2145678.2274651006</v>
      </c>
      <c r="C63" s="447">
        <f t="shared" si="0"/>
        <v>244406.34317494548</v>
      </c>
      <c r="D63" s="447">
        <f ca="1">SUMIF(G:G,56,K:K)</f>
        <v>103055.44174802245</v>
      </c>
      <c r="E63" s="447">
        <f t="shared" ca="1" si="1"/>
        <v>2004327.3260381776</v>
      </c>
      <c r="F63" s="431"/>
      <c r="G63" s="459">
        <f t="shared" si="8"/>
        <v>5</v>
      </c>
      <c r="H63" s="459">
        <v>56</v>
      </c>
      <c r="I63" s="444">
        <f t="shared" ca="1" si="5"/>
        <v>4493201.7732183104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18721.674055076292</v>
      </c>
      <c r="L63" s="444">
        <f t="shared" ca="1" si="3"/>
        <v>4511923.4472733866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2004327.3260381776</v>
      </c>
      <c r="C64" s="447">
        <f t="shared" si="0"/>
        <v>244406.34317494548</v>
      </c>
      <c r="D64" s="447">
        <f ca="1">SUMIF(G:G,57,K:K)</f>
        <v>95823.661363727268</v>
      </c>
      <c r="E64" s="447">
        <f t="shared" ca="1" si="1"/>
        <v>1855744.6442269592</v>
      </c>
      <c r="F64" s="431"/>
      <c r="G64" s="459">
        <f t="shared" si="8"/>
        <v>5</v>
      </c>
      <c r="H64" s="459">
        <v>57</v>
      </c>
      <c r="I64" s="444">
        <f t="shared" ca="1" si="5"/>
        <v>4511923.4472733866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18799.681030305779</v>
      </c>
      <c r="L64" s="444">
        <f t="shared" ca="1" si="3"/>
        <v>4530723.1283036927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1855744.6442269592</v>
      </c>
      <c r="C65" s="447">
        <f t="shared" si="0"/>
        <v>244406.34317494548</v>
      </c>
      <c r="D65" s="447">
        <f ca="1">SUMIF(G:G,58,K:K)</f>
        <v>88221.889369907673</v>
      </c>
      <c r="E65" s="447">
        <f t="shared" ca="1" si="1"/>
        <v>1699560.1904219212</v>
      </c>
      <c r="F65" s="431"/>
      <c r="G65" s="459">
        <f t="shared" si="8"/>
        <v>5</v>
      </c>
      <c r="H65" s="459">
        <v>58</v>
      </c>
      <c r="I65" s="444">
        <f t="shared" ca="1" si="5"/>
        <v>4530723.1283036927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18878.01303459872</v>
      </c>
      <c r="L65" s="444">
        <f t="shared" ca="1" si="3"/>
        <v>4549601.1413382916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1699560.1904219212</v>
      </c>
      <c r="C66" s="447">
        <f t="shared" si="0"/>
        <v>244406.34317494548</v>
      </c>
      <c r="D66" s="447">
        <f ca="1">SUMIF(G:G,59,K:K)</f>
        <v>80231.196293620043</v>
      </c>
      <c r="E66" s="447">
        <f t="shared" ca="1" si="1"/>
        <v>1535385.0435405956</v>
      </c>
      <c r="F66" s="431"/>
      <c r="G66" s="459">
        <f t="shared" si="8"/>
        <v>5</v>
      </c>
      <c r="H66" s="459">
        <v>59</v>
      </c>
      <c r="I66" s="444">
        <f t="shared" ca="1" si="5"/>
        <v>4549601.1413382916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18956.671422242882</v>
      </c>
      <c r="L66" s="444">
        <f t="shared" ca="1" si="3"/>
        <v>4568557.8127605347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1535385.0435405956</v>
      </c>
      <c r="C67" s="447">
        <f t="shared" si="0"/>
        <v>244406.34317494548</v>
      </c>
      <c r="D67" s="447">
        <f t="shared" ref="D67:D71" ca="1" si="9">SUMIF(G:G,60,K:K)</f>
        <v>71831.684194159141</v>
      </c>
      <c r="E67" s="447">
        <f t="shared" ca="1" si="1"/>
        <v>1362810.3845598092</v>
      </c>
      <c r="F67" s="431"/>
      <c r="G67" s="459">
        <f t="shared" si="8"/>
        <v>5</v>
      </c>
      <c r="H67" s="459">
        <v>60</v>
      </c>
      <c r="I67" s="444">
        <f t="shared" ca="1" si="5"/>
        <v>4568557.8127605347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19035.657553168894</v>
      </c>
      <c r="L67" s="444">
        <f t="shared" ca="1" si="3"/>
        <v>4587593.4703137036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1362810.3845598092</v>
      </c>
      <c r="C68" s="447">
        <f t="shared" si="0"/>
        <v>244406.34317494548</v>
      </c>
      <c r="D68" s="447">
        <f t="shared" ca="1" si="9"/>
        <v>71831.684194159141</v>
      </c>
      <c r="E68" s="447">
        <f t="shared" ca="1" si="1"/>
        <v>1190235.7255790229</v>
      </c>
      <c r="F68" s="431"/>
      <c r="G68" s="459">
        <f>G67+1</f>
        <v>6</v>
      </c>
      <c r="H68" s="459">
        <v>61</v>
      </c>
      <c r="I68" s="444">
        <f t="shared" ca="1" si="5"/>
        <v>4587593.4703137036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19114.972792973764</v>
      </c>
      <c r="L68" s="444">
        <f t="shared" ca="1" si="3"/>
        <v>4606708.4431066774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1190235.7255790229</v>
      </c>
      <c r="C69" s="447">
        <f t="shared" si="0"/>
        <v>244406.34317494548</v>
      </c>
      <c r="D69" s="447">
        <f t="shared" ca="1" si="9"/>
        <v>71831.684194159141</v>
      </c>
      <c r="E69" s="447">
        <f t="shared" ca="1" si="1"/>
        <v>1017661.0665982366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4606708.4431066774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19194.618512944489</v>
      </c>
      <c r="L69" s="444">
        <f t="shared" ca="1" si="3"/>
        <v>4625903.0616196217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1017661.0665982366</v>
      </c>
      <c r="C70" s="447">
        <f t="shared" si="0"/>
        <v>244406.34317494548</v>
      </c>
      <c r="D70" s="447">
        <f t="shared" ca="1" si="9"/>
        <v>71831.684194159141</v>
      </c>
      <c r="E70" s="447">
        <f t="shared" ca="1" si="1"/>
        <v>845086.40761745023</v>
      </c>
      <c r="F70" s="431"/>
      <c r="G70" s="459">
        <f t="shared" si="10"/>
        <v>6</v>
      </c>
      <c r="H70" s="459">
        <v>63</v>
      </c>
      <c r="I70" s="444">
        <f t="shared" ca="1" si="5"/>
        <v>4625903.0616196217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19274.596090081755</v>
      </c>
      <c r="L70" s="444">
        <f t="shared" ca="1" si="3"/>
        <v>4645177.6577097038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845086.40761745023</v>
      </c>
      <c r="C71" s="447">
        <f t="shared" si="0"/>
        <v>244406.34317494548</v>
      </c>
      <c r="D71" s="447">
        <f t="shared" ca="1" si="9"/>
        <v>71831.684194159141</v>
      </c>
      <c r="E71" s="447">
        <f t="shared" ca="1" si="1"/>
        <v>672511.74863666389</v>
      </c>
      <c r="F71" s="431"/>
      <c r="G71" s="459">
        <f t="shared" si="10"/>
        <v>6</v>
      </c>
      <c r="H71" s="459">
        <v>64</v>
      </c>
      <c r="I71" s="444">
        <f t="shared" ca="1" si="5"/>
        <v>4645177.6577097038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19354.906907123765</v>
      </c>
      <c r="L71" s="444">
        <f t="shared" ca="1" si="3"/>
        <v>4664532.5646168273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4664532.5646168273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19435.552352570114</v>
      </c>
      <c r="L72" s="444">
        <f t="shared" ca="1" si="3"/>
        <v>4683968.1169693973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4683968.1169693973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19516.533820705823</v>
      </c>
      <c r="L73" s="444">
        <f t="shared" ca="1" si="3"/>
        <v>4703484.6507901028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4703484.6507901028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19597.852711625426</v>
      </c>
      <c r="L74" s="444">
        <f t="shared" ca="1" si="3"/>
        <v>4723082.5035017282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4723082.5035017282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19587.380865988125</v>
      </c>
      <c r="L75" s="444">
        <f t="shared" ca="1" si="3"/>
        <v>4720558.788703138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4720558.788703138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19576.865387660666</v>
      </c>
      <c r="L76" s="444">
        <f t="shared" ca="1" si="3"/>
        <v>4718024.55842622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4718024.55842622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19566.306094840173</v>
      </c>
      <c r="L77" s="444">
        <f t="shared" ca="1" si="3"/>
        <v>4715479.7688564816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4715479.7688564816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19555.702804966262</v>
      </c>
      <c r="L78" s="444">
        <f t="shared" ca="1" si="3"/>
        <v>4712924.3759968691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4712924.3759968691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19545.055334717876</v>
      </c>
      <c r="L79" s="444">
        <f t="shared" ca="1" si="3"/>
        <v>4710358.3356670085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4710358.3356670085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19534.363500010124</v>
      </c>
      <c r="L80" s="444">
        <f t="shared" ca="1" si="3"/>
        <v>4707781.6035024403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4707781.6035024403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19523.62711599109</v>
      </c>
      <c r="L81" s="444">
        <f t="shared" ca="1" si="3"/>
        <v>4705194.1349538527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4705194.1349538527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19512.845997038643</v>
      </c>
      <c r="L82" s="444">
        <f t="shared" ca="1" si="3"/>
        <v>4702595.8852863126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4702595.8852863126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19502.019956757224</v>
      </c>
      <c r="L83" s="444">
        <f t="shared" ca="1" si="3"/>
        <v>4699986.8095784914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4699986.8095784914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19491.148807974638</v>
      </c>
      <c r="L84" s="444">
        <f t="shared" ca="1" si="3"/>
        <v>4697366.8627218874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4697366.8627218874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19480.232362738789</v>
      </c>
      <c r="L85" s="444">
        <f t="shared" ca="1" si="3"/>
        <v>4694735.9994200477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4694735.9994200477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19469.270432314454</v>
      </c>
      <c r="L86" s="444">
        <f t="shared" ca="1" si="3"/>
        <v>4692094.1741877841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4692094.1741877841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19458.262827180024</v>
      </c>
      <c r="L87" s="444">
        <f t="shared" ca="1" si="3"/>
        <v>4689441.3413503859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4689441.3413503859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19447.209357024196</v>
      </c>
      <c r="L88" s="444">
        <f t="shared" ca="1" si="3"/>
        <v>4686777.4550428316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4686777.4550428316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19436.10983074272</v>
      </c>
      <c r="L89" s="444">
        <f t="shared" ca="1" si="3"/>
        <v>4684102.4692089958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4684102.4692089958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19424.96405643507</v>
      </c>
      <c r="L90" s="444">
        <f t="shared" ca="1" si="3"/>
        <v>4681416.3376008524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4681416.3376008524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19413.77184140114</v>
      </c>
      <c r="L91" s="444">
        <f t="shared" ca="1" si="3"/>
        <v>4678719.0137776751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4678719.0137776751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19402.532992137902</v>
      </c>
      <c r="L92" s="444">
        <f t="shared" ca="1" si="3"/>
        <v>4676010.4511052342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4676010.4511052342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19391.247314336066</v>
      </c>
      <c r="L93" s="444">
        <f t="shared" ca="1" si="3"/>
        <v>4673290.6027549915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4673290.6027549915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19379.914612876721</v>
      </c>
      <c r="L94" s="444">
        <f t="shared" ca="1" si="3"/>
        <v>4670559.4217032902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4670559.4217032902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19368.534691827965</v>
      </c>
      <c r="L95" s="444">
        <f t="shared" ca="1" si="3"/>
        <v>4667816.86073054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4667816.86073054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19357.107354441505</v>
      </c>
      <c r="L96" s="444">
        <f t="shared" ca="1" si="3"/>
        <v>4665062.8724204032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4665062.8724204032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19345.63240314927</v>
      </c>
      <c r="L97" s="444">
        <f t="shared" ca="1" si="3"/>
        <v>4662297.409158974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4662297.409158974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19334.109639559982</v>
      </c>
      <c r="L98" s="444">
        <f t="shared" ca="1" si="3"/>
        <v>4659520.4231339553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4659520.4231339553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19322.538864455735</v>
      </c>
      <c r="L99" s="444">
        <f t="shared" ca="1" si="3"/>
        <v>4656731.866333833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4656731.866333833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19310.919877788561</v>
      </c>
      <c r="L100" s="444">
        <f t="shared" ca="1" si="3"/>
        <v>4653931.6905470435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4653931.6905470435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19299.252478676935</v>
      </c>
      <c r="L101" s="444">
        <f t="shared" ca="1" si="3"/>
        <v>4651119.8473611418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4651119.8473611418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19287.536465402347</v>
      </c>
      <c r="L102" s="444">
        <f t="shared" ca="1" si="3"/>
        <v>4648296.288161966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4648296.288161966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19275.771635405781</v>
      </c>
      <c r="L103" s="444">
        <f t="shared" ca="1" si="3"/>
        <v>4645460.9641327932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4645460.9641327932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19263.957785284227</v>
      </c>
      <c r="L104" s="444">
        <f t="shared" ca="1" si="3"/>
        <v>4642613.8262534989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4642613.8262534989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19259.360962453833</v>
      </c>
      <c r="L105" s="444">
        <f t="shared" ca="1" si="3"/>
        <v>4641505.9919513743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4641505.9919513743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19254.744986194983</v>
      </c>
      <c r="L106" s="444">
        <f t="shared" ca="1" si="3"/>
        <v>4640393.5416729907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4640393.5416729907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19250.109776701716</v>
      </c>
      <c r="L107" s="444">
        <f t="shared" ca="1" si="3"/>
        <v>4639276.4561851136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4639276.4561851136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19245.45525383556</v>
      </c>
      <c r="L108" s="444">
        <f t="shared" ca="1" si="3"/>
        <v>4638154.7161743706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4638154.7161743706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19240.781337124132</v>
      </c>
      <c r="L109" s="444">
        <f t="shared" ca="1" si="3"/>
        <v>4637028.3022469161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4637028.3022469161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19236.08794575974</v>
      </c>
      <c r="L110" s="444">
        <f t="shared" ca="1" si="3"/>
        <v>4635897.1949280966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4635897.1949280966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19231.374998597992</v>
      </c>
      <c r="L111" s="444">
        <f t="shared" ca="1" si="3"/>
        <v>4634761.3746621162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4634761.3746621162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19226.642414156406</v>
      </c>
      <c r="L112" s="444">
        <f t="shared" ca="1" si="3"/>
        <v>4633620.8218116937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4633620.8218116937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19221.890110612978</v>
      </c>
      <c r="L113" s="444">
        <f t="shared" ca="1" si="3"/>
        <v>4632475.5166577278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4632475.5166577278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19217.118005804787</v>
      </c>
      <c r="L114" s="444">
        <f t="shared" ca="1" si="3"/>
        <v>4631325.4393989537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4631325.4393989537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19212.326017226562</v>
      </c>
      <c r="L115" s="444">
        <f t="shared" ca="1" si="3"/>
        <v>4630170.5701516019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4630170.5701516019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19207.514062029262</v>
      </c>
      <c r="L116" s="444">
        <f t="shared" ca="1" si="3"/>
        <v>4629010.8889490524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4629010.8889490524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19202.682057018639</v>
      </c>
      <c r="L117" s="444">
        <f t="shared" ca="1" si="3"/>
        <v>4627846.375741492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4627846.375741492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19197.829918653806</v>
      </c>
      <c r="L118" s="444">
        <f t="shared" ca="1" si="3"/>
        <v>4626677.0103955669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4626677.0103955669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19192.957563045784</v>
      </c>
      <c r="L119" s="444">
        <f t="shared" ca="1" si="3"/>
        <v>4625502.7726940336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4625502.7726940336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19188.06490595606</v>
      </c>
      <c r="L120" s="444">
        <f t="shared" ca="1" si="3"/>
        <v>4624323.6423354112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4624323.6423354112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19183.151862795134</v>
      </c>
      <c r="L121" s="444">
        <f t="shared" ca="1" si="3"/>
        <v>4623139.5989336278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4623139.5989336278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19178.218348621038</v>
      </c>
      <c r="L122" s="444">
        <f t="shared" ca="1" si="3"/>
        <v>4621950.6220176704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4621950.6220176704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19173.264278137882</v>
      </c>
      <c r="L123" s="444">
        <f t="shared" ca="1" si="3"/>
        <v>4620756.6910312297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4620756.6910312297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19168.28956569438</v>
      </c>
      <c r="L124" s="444">
        <f t="shared" ca="1" si="3"/>
        <v>4619557.7853323454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4619557.7853323454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19163.294125282362</v>
      </c>
      <c r="L125" s="444">
        <f t="shared" ca="1" si="3"/>
        <v>4618353.8841930488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4618353.8841930488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19158.27787053529</v>
      </c>
      <c r="L126" s="444">
        <f t="shared" ca="1" si="3"/>
        <v>4617144.9667990049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4617144.9667990049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19153.240714726777</v>
      </c>
      <c r="L127" s="444">
        <f t="shared" ca="1" si="3"/>
        <v>4615931.0122491531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4615931.0122491531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19148.182570769059</v>
      </c>
      <c r="L128" s="444">
        <f t="shared" ca="1" si="3"/>
        <v>4614711.9995553438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4614711.9995553438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19143.103351211521</v>
      </c>
      <c r="L129" s="444">
        <f t="shared" ca="1" si="3"/>
        <v>4613487.9076419761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4613487.9076419761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19138.002968239154</v>
      </c>
      <c r="L130" s="444">
        <f t="shared" ca="1" si="3"/>
        <v>4612258.7153456369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4612258.7153456369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19132.881333671074</v>
      </c>
      <c r="L131" s="444">
        <f t="shared" ca="1" si="3"/>
        <v>4611024.4014147297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4611024.4014147297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19127.738358958963</v>
      </c>
      <c r="L132" s="444">
        <f t="shared" ca="1" si="3"/>
        <v>4609784.9445091095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4609784.9445091095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19122.573955185544</v>
      </c>
      <c r="L133" s="444">
        <f t="shared" ca="1" si="3"/>
        <v>4608540.3231997164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4608540.3231997164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19117.388033063075</v>
      </c>
      <c r="L134" s="444">
        <f t="shared" ca="1" si="3"/>
        <v>4607290.5159682008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4607290.5159682008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19112.180502931758</v>
      </c>
      <c r="L135" s="444">
        <f t="shared" ca="1" si="3"/>
        <v>4606035.5012065535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4606035.5012065535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19106.951274758227</v>
      </c>
      <c r="L136" s="444">
        <f t="shared" ca="1" si="3"/>
        <v>4604775.2572167329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4604775.2572167329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19101.700258133977</v>
      </c>
      <c r="L137" s="444">
        <f t="shared" ca="1" si="3"/>
        <v>4603509.7622102881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4603509.7622102881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19096.427362273789</v>
      </c>
      <c r="L138" s="444">
        <f t="shared" ca="1" si="3"/>
        <v>4602238.9943079827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4602238.9943079827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19091.132496014183</v>
      </c>
      <c r="L139" s="444">
        <f t="shared" ca="1" si="3"/>
        <v>4600962.9315394182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4600962.9315394182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19085.815567811831</v>
      </c>
      <c r="L140" s="444">
        <f t="shared" ca="1" si="3"/>
        <v>4599681.5518426513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4599681.5518426513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19080.476485741969</v>
      </c>
      <c r="L141" s="444">
        <f t="shared" ca="1" si="3"/>
        <v>4598394.8330638148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4598394.8330638148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19075.115157496817</v>
      </c>
      <c r="L142" s="444">
        <f t="shared" ca="1" si="3"/>
        <v>4597102.7529567331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4597102.7529567331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19069.731490383976</v>
      </c>
      <c r="L143" s="444">
        <f t="shared" ca="1" si="3"/>
        <v>4595805.2891825382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4595805.2891825382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19064.32539132483</v>
      </c>
      <c r="L144" s="444">
        <f t="shared" ca="1" si="3"/>
        <v>4594502.4193092845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4594502.4193092845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19058.89676685294</v>
      </c>
      <c r="L145" s="444">
        <f t="shared" ca="1" si="3"/>
        <v>4593194.1208115583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4593194.1208115583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19053.445523112416</v>
      </c>
      <c r="L146" s="444">
        <f t="shared" ca="1" si="3"/>
        <v>4591880.3710700916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4591880.3710700916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19047.971565856304</v>
      </c>
      <c r="L147" s="444">
        <f t="shared" ca="1" si="3"/>
        <v>4590561.1473713694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4590561.1473713694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19042.474800444961</v>
      </c>
      <c r="L148" s="444">
        <f t="shared" ca="1" si="3"/>
        <v>4589236.4269072358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4589236.4269072358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19036.955131844403</v>
      </c>
      <c r="L149" s="444">
        <f t="shared" ca="1" si="3"/>
        <v>4587906.1867745016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4587906.1867745016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19031.412464624678</v>
      </c>
      <c r="L150" s="444">
        <f t="shared" ca="1" si="3"/>
        <v>4586570.4039745471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4586570.4039745471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19025.846702958203</v>
      </c>
      <c r="L151" s="444">
        <f t="shared" ca="1" si="3"/>
        <v>4585229.0554129267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4585229.0554129267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19020.257750618115</v>
      </c>
      <c r="L152" s="444">
        <f t="shared" ca="1" si="3"/>
        <v>4583882.1178989662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4583882.1178989662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19014.645510976614</v>
      </c>
      <c r="L153" s="444">
        <f t="shared" ca="1" si="3"/>
        <v>4582529.5681453636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4582529.5681453636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19009.009887003271</v>
      </c>
      <c r="L154" s="444">
        <f t="shared" ca="1" si="3"/>
        <v>4581171.3827677881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4581171.3827677881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19003.350781263372</v>
      </c>
      <c r="L155" s="444">
        <f t="shared" ca="1" si="3"/>
        <v>4579807.5382844731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4579807.5382844731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18997.668095916226</v>
      </c>
      <c r="L156" s="444">
        <f t="shared" ca="1" si="3"/>
        <v>4578438.0111158108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4578438.0111158108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18991.961732713466</v>
      </c>
      <c r="L157" s="444">
        <f t="shared" ca="1" si="3"/>
        <v>4577062.7775839455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4577062.7775839455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18986.231592997363</v>
      </c>
      <c r="L158" s="444">
        <f t="shared" ca="1" si="3"/>
        <v>4575681.8139123637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4575681.8139123637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18980.477577699105</v>
      </c>
      <c r="L159" s="444">
        <f t="shared" ca="1" si="3"/>
        <v>4574295.0962254843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4574295.0962254843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18974.699587337105</v>
      </c>
      <c r="L160" s="444">
        <f t="shared" ca="1" si="3"/>
        <v>4572902.6005482422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4572902.6005482422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18968.897522015264</v>
      </c>
      <c r="L161" s="444">
        <f t="shared" ca="1" si="3"/>
        <v>4571504.3028056789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4571504.3028056789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18963.071281421249</v>
      </c>
      <c r="L162" s="444">
        <f t="shared" ca="1" si="3"/>
        <v>4570100.1788225211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4570100.1788225211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18957.22076482476</v>
      </c>
      <c r="L163" s="444">
        <f t="shared" ca="1" si="3"/>
        <v>4568690.2043227674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4568690.2043227674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18951.345871075784</v>
      </c>
      <c r="L164" s="444">
        <f t="shared" ca="1" si="3"/>
        <v>4567274.3549292646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4567274.3549292646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18945.446498602858</v>
      </c>
      <c r="L165" s="444">
        <f t="shared" ca="1" si="3"/>
        <v>4565852.6061632885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4565852.6061632885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18939.522545411292</v>
      </c>
      <c r="L166" s="444">
        <f t="shared" ca="1" si="3"/>
        <v>4564424.9334441209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4564424.9334441209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18933.573909081424</v>
      </c>
      <c r="L167" s="444">
        <f t="shared" ca="1" si="3"/>
        <v>4562991.3120886236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4562991.3120886236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18927.600486766853</v>
      </c>
      <c r="L168" s="444">
        <f t="shared" ca="1" si="3"/>
        <v>4561551.7173108114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4561551.7173108114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18921.602175192635</v>
      </c>
      <c r="L169" s="444">
        <f t="shared" ca="1" si="3"/>
        <v>4560106.1242214255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4560106.1242214255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18915.578870653528</v>
      </c>
      <c r="L170" s="444">
        <f t="shared" ca="1" si="3"/>
        <v>4558654.5078274999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4558654.5078274999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18909.53046901217</v>
      </c>
      <c r="L171" s="444">
        <f t="shared" ca="1" si="3"/>
        <v>4557196.8430319335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4557196.8430319335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18903.45686569731</v>
      </c>
      <c r="L172" s="444">
        <f t="shared" ca="1" si="3"/>
        <v>4555733.1046330519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4555733.1046330519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18897.357955701969</v>
      </c>
      <c r="L173" s="444">
        <f t="shared" ca="1" si="3"/>
        <v>4554263.2673241748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4554263.2673241748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18891.233633581651</v>
      </c>
      <c r="L174" s="444">
        <f t="shared" ca="1" si="3"/>
        <v>4552787.3056931775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4552787.3056931775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18885.083793452493</v>
      </c>
      <c r="L175" s="444">
        <f t="shared" ca="1" si="3"/>
        <v>4551305.1942220517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4551305.1942220517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18878.90832898947</v>
      </c>
      <c r="L176" s="444">
        <f t="shared" ca="1" si="3"/>
        <v>4549816.9072864624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4549816.9072864624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18872.707133424516</v>
      </c>
      <c r="L177" s="444">
        <f t="shared" ca="1" si="3"/>
        <v>4548322.419155308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4548322.419155308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18866.480099544704</v>
      </c>
      <c r="L178" s="444">
        <f t="shared" ca="1" si="3"/>
        <v>4546821.7039902741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4546821.7039902741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18860.227119690397</v>
      </c>
      <c r="L179" s="444">
        <f t="shared" ca="1" si="3"/>
        <v>4545314.7358453861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4545314.7358453861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18853.948085753364</v>
      </c>
      <c r="L180" s="444">
        <f t="shared" ca="1" si="3"/>
        <v>4543801.4886665605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4543801.4886665605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18847.642889174924</v>
      </c>
      <c r="L181" s="444">
        <f t="shared" ca="1" si="3"/>
        <v>4542281.9362911563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4542281.9362911563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18841.311420944072</v>
      </c>
      <c r="L182" s="444">
        <f t="shared" ca="1" si="3"/>
        <v>4540756.0524475221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4540756.0524475221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18834.953571595597</v>
      </c>
      <c r="L183" s="444">
        <f t="shared" ca="1" si="3"/>
        <v>4539223.8107545385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4539223.8107545385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18828.569231208166</v>
      </c>
      <c r="L184" s="444">
        <f t="shared" ca="1" si="3"/>
        <v>4537685.1847211681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4537685.1847211681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18822.158289402454</v>
      </c>
      <c r="L185" s="444">
        <f t="shared" ca="1" si="3"/>
        <v>4536140.1477459921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4536140.1477459921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18815.720635339221</v>
      </c>
      <c r="L186" s="444">
        <f t="shared" ca="1" si="3"/>
        <v>4534588.6731167529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4534588.6731167529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18809.256157717391</v>
      </c>
      <c r="L187" s="444">
        <f t="shared" ca="1" si="3"/>
        <v>4533030.7340098917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4533030.7340098917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18802.764744772136</v>
      </c>
      <c r="L188" s="444">
        <f t="shared" ca="1" si="3"/>
        <v>4531466.3034900855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4531466.3034900855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18796.246284272944</v>
      </c>
      <c r="L189" s="444">
        <f t="shared" ca="1" si="3"/>
        <v>4529895.3545097793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4529895.3545097793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18789.700663521668</v>
      </c>
      <c r="L190" s="444">
        <f t="shared" ca="1" si="3"/>
        <v>4528317.8599087223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4528317.8599087223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18783.127769350598</v>
      </c>
      <c r="L191" s="444">
        <f t="shared" ca="1" si="3"/>
        <v>4526733.7924134945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4526733.7924134945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18776.527488120482</v>
      </c>
      <c r="L192" s="444">
        <f t="shared" ca="1" si="3"/>
        <v>4525143.1246370366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4525143.1246370366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18769.899705718573</v>
      </c>
      <c r="L193" s="444">
        <f t="shared" ca="1" si="3"/>
        <v>4523545.8290781761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4523545.8290781761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18763.244307556655</v>
      </c>
      <c r="L194" s="444">
        <f t="shared" ca="1" si="3"/>
        <v>4521941.8781211544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4521941.8781211544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18756.561178569063</v>
      </c>
      <c r="L195" s="444">
        <f t="shared" ca="1" si="3"/>
        <v>4520331.2440351443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4520331.2440351443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18749.850203210688</v>
      </c>
      <c r="L196" s="444">
        <f t="shared" ca="1" si="3"/>
        <v>4518713.898973776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4518713.898973776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18743.111265454987</v>
      </c>
      <c r="L197" s="444">
        <f t="shared" ca="1" si="3"/>
        <v>4517089.8149746526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4517089.8149746526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18736.344248791975</v>
      </c>
      <c r="L198" s="444">
        <f t="shared" ca="1" si="3"/>
        <v>4515458.963958866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4515458.963958866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18729.549036226195</v>
      </c>
      <c r="L199" s="444">
        <f t="shared" ca="1" si="3"/>
        <v>4513821.3177305134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4513821.3177305134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18722.725510274726</v>
      </c>
      <c r="L200" s="444">
        <f t="shared" ca="1" si="3"/>
        <v>4512176.8479762096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4512176.8479762096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18715.873552965128</v>
      </c>
      <c r="L201" s="444">
        <f t="shared" ca="1" si="3"/>
        <v>4510525.5262645958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4510525.5262645958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18708.993045833406</v>
      </c>
      <c r="L202" s="444">
        <f t="shared" ca="1" si="3"/>
        <v>4508867.32404585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4508867.32404585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18702.083869921964</v>
      </c>
      <c r="L203" s="444">
        <f t="shared" ca="1" si="3"/>
        <v>4507202.2126511931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4507202.2126511931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18695.145905777561</v>
      </c>
      <c r="L204" s="444">
        <f t="shared" ca="1" si="3"/>
        <v>4505530.1632923922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4505530.1632923922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18688.179033449222</v>
      </c>
      <c r="L205" s="444">
        <f t="shared" ca="1" si="3"/>
        <v>4503851.1470612623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4503851.1470612623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18681.183132486181</v>
      </c>
      <c r="L206" s="444">
        <f t="shared" ca="1" si="3"/>
        <v>4502165.1349291699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4502165.1349291699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18674.158081935795</v>
      </c>
      <c r="L207" s="444">
        <f t="shared" ca="1" si="3"/>
        <v>4500472.0977465268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4500472.0977465268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18667.103760341452</v>
      </c>
      <c r="L208" s="444">
        <f t="shared" ca="1" si="3"/>
        <v>4498772.0062422892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4498772.0062422892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18660.020045740461</v>
      </c>
      <c r="L209" s="444">
        <f t="shared" ca="1" si="3"/>
        <v>4497064.8310234509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4497064.8310234509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18652.906815661969</v>
      </c>
      <c r="L210" s="444">
        <f t="shared" ca="1" si="3"/>
        <v>4495350.5425745342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4495350.5425745342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18645.763947124815</v>
      </c>
      <c r="L211" s="444">
        <f t="shared" ca="1" si="3"/>
        <v>4493629.11125708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4493629.11125708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18638.591316635422</v>
      </c>
      <c r="L212" s="444">
        <f t="shared" ca="1" si="3"/>
        <v>4491900.5073091369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4491900.5073091369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18631.388800185658</v>
      </c>
      <c r="L213" s="444">
        <f t="shared" ca="1" si="3"/>
        <v>4490164.7008447442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4490164.7008447442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18624.15627325069</v>
      </c>
      <c r="L214" s="444">
        <f t="shared" ca="1" si="3"/>
        <v>4488421.6618534159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4488421.6618534159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18616.893610786821</v>
      </c>
      <c r="L215" s="444">
        <f t="shared" ca="1" si="3"/>
        <v>4486671.3601996237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4486671.3601996237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18609.600687229355</v>
      </c>
      <c r="L216" s="444">
        <f t="shared" ca="1" si="3"/>
        <v>4484913.765622274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4484913.765622274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18602.277376490398</v>
      </c>
      <c r="L217" s="444">
        <f t="shared" ca="1" si="3"/>
        <v>4483148.8477341859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4483148.8477341859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18594.923551956697</v>
      </c>
      <c r="L218" s="444">
        <f t="shared" ca="1" si="3"/>
        <v>4481376.5760215642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4481376.5760215642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18587.539086487439</v>
      </c>
      <c r="L219" s="444">
        <f t="shared" ca="1" si="3"/>
        <v>4479596.9198434725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4479596.9198434725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18580.123852412056</v>
      </c>
      <c r="L220" s="444">
        <f t="shared" ca="1" si="3"/>
        <v>4477809.848431306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4477809.848431306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18572.677721528031</v>
      </c>
      <c r="L221" s="444">
        <f t="shared" ca="1" si="3"/>
        <v>4476015.3308882555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4476015.3308882555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18565.200565098654</v>
      </c>
      <c r="L222" s="444">
        <f t="shared" ca="1" si="3"/>
        <v>4474213.3361887755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4474213.3361887755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18557.692253850819</v>
      </c>
      <c r="L223" s="444">
        <f t="shared" ca="1" si="3"/>
        <v>4472403.8331780471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4472403.8331780471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18550.152657972783</v>
      </c>
      <c r="L224" s="444">
        <f t="shared" ca="1" si="3"/>
        <v>4470586.7905714409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4470586.7905714409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18542.581647111925</v>
      </c>
      <c r="L225" s="444">
        <f t="shared" ca="1" si="3"/>
        <v>4468762.1769539742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4468762.1769539742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18534.979090372479</v>
      </c>
      <c r="L226" s="444">
        <f t="shared" ca="1" si="3"/>
        <v>4466929.9607797675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4466929.9607797675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18527.344856313284</v>
      </c>
      <c r="L227" s="444">
        <f t="shared" ca="1" si="3"/>
        <v>4465090.1103715021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4465090.1103715021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18519.678812945513</v>
      </c>
      <c r="L228" s="444">
        <f t="shared" ca="1" si="3"/>
        <v>4463242.5939198686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4463242.5939198686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18511.980827730375</v>
      </c>
      <c r="L229" s="444">
        <f t="shared" ca="1" si="3"/>
        <v>4461387.3794830199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4461387.3794830199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18504.250767576839</v>
      </c>
      <c r="L230" s="444">
        <f t="shared" ca="1" si="3"/>
        <v>4459524.4349860176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4459524.4349860176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18496.488498839328</v>
      </c>
      <c r="L231" s="444">
        <f t="shared" ca="1" si="3"/>
        <v>4457653.7282202784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4457653.7282202784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18488.693887315414</v>
      </c>
      <c r="L232" s="444">
        <f t="shared" ca="1" si="3"/>
        <v>4455775.2268430153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4455775.2268430153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18480.866798243485</v>
      </c>
      <c r="L233" s="444">
        <f t="shared" ca="1" si="3"/>
        <v>4453888.89837668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4453888.89837668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18473.007096300422</v>
      </c>
      <c r="L234" s="444">
        <f t="shared" ca="1" si="3"/>
        <v>4451994.710208402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4451994.710208402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18465.114645599264</v>
      </c>
      <c r="L235" s="444">
        <f t="shared" ca="1" si="3"/>
        <v>4450092.6295894226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4450092.6295894226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18457.189309686848</v>
      </c>
      <c r="L236" s="444">
        <f t="shared" ca="1" si="3"/>
        <v>4448182.6236345302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4448182.6236345302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18449.230951541464</v>
      </c>
      <c r="L237" s="444">
        <f t="shared" ca="1" si="3"/>
        <v>4446264.6593214925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4446264.6593214925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18441.239433570474</v>
      </c>
      <c r="L238" s="444">
        <f t="shared" ca="1" si="3"/>
        <v>4444338.7034904845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4444338.7034904845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18433.21461760794</v>
      </c>
      <c r="L239" s="444">
        <f t="shared" ca="1" si="3"/>
        <v>4442404.7228435138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4442404.7228435138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18425.156364912229</v>
      </c>
      <c r="L240" s="444">
        <f t="shared" ca="1" si="3"/>
        <v>4440462.6839438472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4440462.6839438472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18417.06453616362</v>
      </c>
      <c r="L241" s="444">
        <f t="shared" ca="1" si="3"/>
        <v>4438512.553215432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4438512.553215432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18408.938991461888</v>
      </c>
      <c r="L242" s="444">
        <f t="shared" ca="1" si="3"/>
        <v>4436554.2969423151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4436554.2969423151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18400.779590323902</v>
      </c>
      <c r="L243" s="444">
        <f t="shared" ca="1" si="3"/>
        <v>4434587.8812680598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4434587.8812680598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18392.58619168117</v>
      </c>
      <c r="L244" s="444">
        <f t="shared" ca="1" si="3"/>
        <v>4432613.2721951623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4432613.2721951623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18384.358653877433</v>
      </c>
      <c r="L245" s="444">
        <f t="shared" ca="1" si="3"/>
        <v>4430630.4355844613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4430630.4355844613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18376.096834666176</v>
      </c>
      <c r="L246" s="444">
        <f t="shared" ca="1" si="3"/>
        <v>4428639.3371545486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4428639.3371545486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18367.800591208208</v>
      </c>
      <c r="L247" s="444">
        <f t="shared" ca="1" si="3"/>
        <v>4426639.9424811779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4426639.9424811779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18359.469780069161</v>
      </c>
      <c r="L248" s="444">
        <f t="shared" ca="1" si="3"/>
        <v>4424632.2169966679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4424632.2169966679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18351.104257217037</v>
      </c>
      <c r="L249" s="444">
        <f t="shared" ca="1" si="3"/>
        <v>4422616.1259893058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4422616.1259893058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18342.703878019696</v>
      </c>
      <c r="L250" s="444">
        <f t="shared" ca="1" si="3"/>
        <v>4420591.6346027469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4420591.6346027469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18334.268497242367</v>
      </c>
      <c r="L251" s="444">
        <f t="shared" ca="1" si="3"/>
        <v>4418558.7078354107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4418558.7078354107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18325.797969045132</v>
      </c>
      <c r="L252" s="444">
        <f t="shared" ca="1" si="3"/>
        <v>4416517.310539877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4416517.310539877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18317.29214698041</v>
      </c>
      <c r="L253" s="444">
        <f t="shared" ca="1" si="3"/>
        <v>4414467.407422279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4414467.407422279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18308.750883990419</v>
      </c>
      <c r="L254" s="444">
        <f t="shared" ca="1" si="3"/>
        <v>4412408.9630416902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4412408.9630416902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18300.17403240463</v>
      </c>
      <c r="L255" s="444">
        <f t="shared" ca="1" si="3"/>
        <v>4410341.9418095164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4410341.9418095164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18291.56144393724</v>
      </c>
      <c r="L256" s="444">
        <f t="shared" ca="1" si="3"/>
        <v>4408266.3079888746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4408266.3079888746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18282.912969684567</v>
      </c>
      <c r="L257" s="444">
        <f t="shared" ca="1" si="3"/>
        <v>4406182.02569398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4406182.02569398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18274.228460122504</v>
      </c>
      <c r="L258" s="444">
        <f t="shared" ca="1" si="3"/>
        <v>4404089.0588895241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4404089.0588895241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18265.507765103939</v>
      </c>
      <c r="L259" s="444">
        <f t="shared" ca="1" si="3"/>
        <v>4401987.3713900493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4401987.3713900493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18256.750733856126</v>
      </c>
      <c r="L260" s="444">
        <f t="shared" ca="1" si="3"/>
        <v>4399876.9268593267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4399876.9268593267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18247.957214978116</v>
      </c>
      <c r="L261" s="444">
        <f t="shared" ca="1" si="3"/>
        <v>4397757.6888097264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4397757.6888097264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18239.127056438116</v>
      </c>
      <c r="L262" s="444">
        <f t="shared" ca="1" si="3"/>
        <v>4395629.6206015861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4395629.6206015861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18230.260105570862</v>
      </c>
      <c r="L263" s="444">
        <f t="shared" ref="L263:L517" ca="1" si="28">I263-J263+K263</f>
        <v>4393492.685442578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4393492.685442578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18221.356209074998</v>
      </c>
      <c r="L264" s="444">
        <f t="shared" ca="1" si="28"/>
        <v>4391346.8463870743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4391346.8463870743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18212.415213010398</v>
      </c>
      <c r="L265" s="444">
        <f t="shared" ca="1" si="28"/>
        <v>4389192.0663355058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4389192.0663355058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18203.436962795528</v>
      </c>
      <c r="L266" s="444">
        <f t="shared" ca="1" si="28"/>
        <v>4387028.3080337225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4387028.3080337225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18194.421303204766</v>
      </c>
      <c r="L267" s="444">
        <f t="shared" ca="1" si="28"/>
        <v>4384855.5340723488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4384855.5340723488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18185.368078365707</v>
      </c>
      <c r="L268" s="444">
        <f t="shared" ca="1" si="28"/>
        <v>4382673.706886136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4382673.706886136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18176.277131756488</v>
      </c>
      <c r="L269" s="444">
        <f t="shared" ca="1" si="28"/>
        <v>4380482.7887533139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4380482.7887533139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18167.148306203064</v>
      </c>
      <c r="L270" s="444">
        <f t="shared" ca="1" si="28"/>
        <v>4378282.7417949382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4378282.7417949382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18157.981443876499</v>
      </c>
      <c r="L271" s="444">
        <f t="shared" ca="1" si="28"/>
        <v>4376073.5279742358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4376073.5279742358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18148.776386290236</v>
      </c>
      <c r="L272" s="444">
        <f t="shared" ca="1" si="28"/>
        <v>4373855.1090959469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4373855.1090959469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18139.532974297366</v>
      </c>
      <c r="L273" s="444">
        <f t="shared" ca="1" si="28"/>
        <v>4371627.4468056653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4371627.4468056653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18130.251048087859</v>
      </c>
      <c r="L274" s="444">
        <f t="shared" ca="1" si="28"/>
        <v>4369390.5025891745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4369390.5025891745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18120.930447185816</v>
      </c>
      <c r="L275" s="444">
        <f t="shared" ca="1" si="28"/>
        <v>4367144.2377717812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4367144.2377717812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18111.571010446678</v>
      </c>
      <c r="L276" s="444">
        <f t="shared" ca="1" si="28"/>
        <v>4364888.6135176495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4364888.6135176495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18102.172576054461</v>
      </c>
      <c r="L277" s="444">
        <f t="shared" ca="1" si="28"/>
        <v>4362623.5908291247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4362623.5908291247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18092.734981518941</v>
      </c>
      <c r="L278" s="444">
        <f t="shared" ca="1" si="28"/>
        <v>4360349.130546065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4360349.130546065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18083.25806367286</v>
      </c>
      <c r="L279" s="444">
        <f t="shared" ca="1" si="28"/>
        <v>4358065.1933451593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4358065.1933451593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18073.741658669085</v>
      </c>
      <c r="L280" s="444">
        <f t="shared" ca="1" si="28"/>
        <v>4355771.7397392495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4355771.7397392495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18064.185601977795</v>
      </c>
      <c r="L281" s="444">
        <f t="shared" ca="1" si="28"/>
        <v>4353468.7300766483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4353468.7300766483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18054.589728383624</v>
      </c>
      <c r="L282" s="444">
        <f t="shared" ca="1" si="28"/>
        <v>4351156.1245404528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4351156.1245404528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18044.953871982809</v>
      </c>
      <c r="L283" s="444">
        <f t="shared" ca="1" si="28"/>
        <v>4348833.8831478572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4348833.8831478572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18035.277866180328</v>
      </c>
      <c r="L284" s="444">
        <f t="shared" ca="1" si="28"/>
        <v>4346501.9657494584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4346501.9657494584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18025.561543686999</v>
      </c>
      <c r="L285" s="444">
        <f t="shared" ca="1" si="28"/>
        <v>4344160.3320285669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4344160.3320285669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18015.804736516617</v>
      </c>
      <c r="L286" s="444">
        <f t="shared" ca="1" si="28"/>
        <v>4341808.9415005045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4341808.9415005045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18006.007275983022</v>
      </c>
      <c r="L287" s="444">
        <f t="shared" ca="1" si="28"/>
        <v>4339447.7535119085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4339447.7535119085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17996.168992697207</v>
      </c>
      <c r="L288" s="444">
        <f t="shared" ca="1" si="28"/>
        <v>4337076.7272400269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4337076.7272400269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17986.289716564366</v>
      </c>
      <c r="L289" s="444">
        <f t="shared" ca="1" si="28"/>
        <v>4334695.8216920123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4334695.8216920123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17976.369276780973</v>
      </c>
      <c r="L290" s="444">
        <f t="shared" ca="1" si="28"/>
        <v>4332304.9957042141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4332304.9957042141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17966.407501831814</v>
      </c>
      <c r="L291" s="444">
        <f t="shared" ca="1" si="28"/>
        <v>4329904.2079414669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4329904.2079414669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17956.404219487034</v>
      </c>
      <c r="L292" s="444">
        <f t="shared" ca="1" si="28"/>
        <v>4327493.4168963749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4327493.4168963749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17946.359256799151</v>
      </c>
      <c r="L293" s="444">
        <f t="shared" ca="1" si="28"/>
        <v>4325072.5808885954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4325072.5808885954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17936.272440100071</v>
      </c>
      <c r="L294" s="444">
        <f t="shared" ca="1" si="28"/>
        <v>4322641.6580641167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4322641.6580641167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17926.143594998073</v>
      </c>
      <c r="L295" s="444">
        <f t="shared" ca="1" si="28"/>
        <v>4320200.6063945359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4320200.6063945359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17915.972546374822</v>
      </c>
      <c r="L296" s="444">
        <f t="shared" ca="1" si="28"/>
        <v>4317749.3836763315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4317749.3836763315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17905.759118382302</v>
      </c>
      <c r="L297" s="444">
        <f t="shared" ca="1" si="28"/>
        <v>4315287.9475301346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4315287.9475301346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17895.503134439816</v>
      </c>
      <c r="L298" s="444">
        <f t="shared" ca="1" si="28"/>
        <v>4312816.2553999955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4312816.2553999955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17885.204417230903</v>
      </c>
      <c r="L299" s="444">
        <f t="shared" ca="1" si="28"/>
        <v>4310334.2645526472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4310334.2645526472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17874.862788700284</v>
      </c>
      <c r="L300" s="444">
        <f t="shared" ca="1" si="28"/>
        <v>4307841.9320767689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4307841.9320767689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17864.478070050791</v>
      </c>
      <c r="L301" s="444">
        <f t="shared" ca="1" si="28"/>
        <v>4305339.2148822406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4305339.2148822406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17854.050081740257</v>
      </c>
      <c r="L302" s="444">
        <f t="shared" ca="1" si="28"/>
        <v>4302826.069699402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4302826.069699402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17843.578643478431</v>
      </c>
      <c r="L303" s="444">
        <f t="shared" ca="1" si="28"/>
        <v>4300302.4530783016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4300302.4530783016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17833.063574223845</v>
      </c>
      <c r="L304" s="444">
        <f t="shared" ca="1" si="28"/>
        <v>4297768.3213879466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4297768.3213879466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17822.504692180701</v>
      </c>
      <c r="L305" s="444">
        <f t="shared" ca="1" si="28"/>
        <v>4295223.6308155488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4295223.6308155488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17811.901814795707</v>
      </c>
      <c r="L306" s="444">
        <f t="shared" ca="1" si="28"/>
        <v>4292668.3373657661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4292668.3373657661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17801.254758754945</v>
      </c>
      <c r="L307" s="444">
        <f t="shared" ca="1" si="28"/>
        <v>4290102.396859942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4290102.396859942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17790.563339980679</v>
      </c>
      <c r="L308" s="444">
        <f t="shared" ca="1" si="28"/>
        <v>4287525.7649353435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4287525.7649353435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17779.827373628184</v>
      </c>
      <c r="L309" s="444">
        <f t="shared" ca="1" si="28"/>
        <v>4284938.3970443932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4284938.3970443932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17769.046674082561</v>
      </c>
      <c r="L310" s="444">
        <f t="shared" ca="1" si="28"/>
        <v>4282340.2484538974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4282340.2484538974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17758.221054955495</v>
      </c>
      <c r="L311" s="444">
        <f t="shared" ca="1" si="28"/>
        <v>4279731.274244274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4279731.274244274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17747.350329082063</v>
      </c>
      <c r="L312" s="444">
        <f t="shared" ca="1" si="28"/>
        <v>4277111.4293087777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4277111.4293087777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17736.434308517495</v>
      </c>
      <c r="L313" s="444">
        <f t="shared" ca="1" si="28"/>
        <v>4274480.6683527166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4274480.6683527166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17725.472804533907</v>
      </c>
      <c r="L314" s="444">
        <f t="shared" ca="1" si="28"/>
        <v>4271838.9458926721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4271838.9458926721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17714.465627617054</v>
      </c>
      <c r="L315" s="444">
        <f t="shared" ca="1" si="28"/>
        <v>4269186.2162557105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4269186.2162557105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17703.412587463048</v>
      </c>
      <c r="L316" s="444">
        <f t="shared" ca="1" si="28"/>
        <v>4266522.4335785946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4266522.4335785946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17692.313492975067</v>
      </c>
      <c r="L317" s="444">
        <f t="shared" ca="1" si="28"/>
        <v>4263847.551806991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4263847.551806991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17681.168152260052</v>
      </c>
      <c r="L318" s="444">
        <f t="shared" ca="1" si="28"/>
        <v>4261161.5246946719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4261161.5246946719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17669.976372625388</v>
      </c>
      <c r="L319" s="444">
        <f t="shared" ca="1" si="28"/>
        <v>4258464.3058027187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4258464.3058027187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17658.737960575581</v>
      </c>
      <c r="L320" s="444">
        <f t="shared" ca="1" si="28"/>
        <v>4255755.8484987151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4255755.8484987151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17647.452721808902</v>
      </c>
      <c r="L321" s="444">
        <f t="shared" ca="1" si="28"/>
        <v>4253036.1059559453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4253036.1059559453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17636.120461214028</v>
      </c>
      <c r="L322" s="444">
        <f t="shared" ca="1" si="28"/>
        <v>4250305.0311525809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4250305.0311525809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17624.740982866675</v>
      </c>
      <c r="L323" s="444">
        <f t="shared" ca="1" si="28"/>
        <v>4247562.5768708689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4247562.5768708689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17613.314090026208</v>
      </c>
      <c r="L324" s="444">
        <f t="shared" ca="1" si="28"/>
        <v>4244808.6956963167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4244808.6956963167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17601.839585132242</v>
      </c>
      <c r="L325" s="444">
        <f t="shared" ca="1" si="28"/>
        <v>4242043.3400168698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4242043.3400168698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17590.317269801213</v>
      </c>
      <c r="L326" s="444">
        <f t="shared" ca="1" si="28"/>
        <v>4239266.4620220922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4239266.4620220922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17578.746944822971</v>
      </c>
      <c r="L327" s="444">
        <f t="shared" ca="1" si="28"/>
        <v>4236478.0137023367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4236478.0137023367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17567.128410157326</v>
      </c>
      <c r="L328" s="444">
        <f t="shared" ca="1" si="28"/>
        <v>4233677.9468479156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4233677.9468479156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17555.461464930569</v>
      </c>
      <c r="L329" s="444">
        <f t="shared" ca="1" si="28"/>
        <v>4230866.2130482672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4230866.2130482672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17543.745907432036</v>
      </c>
      <c r="L330" s="444">
        <f t="shared" ca="1" si="28"/>
        <v>4228042.7636911208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4228042.7636911208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17531.98153511059</v>
      </c>
      <c r="L331" s="444">
        <f t="shared" ca="1" si="28"/>
        <v>4225207.5499616526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4225207.5499616526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17520.16814457114</v>
      </c>
      <c r="L332" s="444">
        <f t="shared" ca="1" si="28"/>
        <v>4222360.5228416454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4222360.5228416454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17508.30553157111</v>
      </c>
      <c r="L333" s="444">
        <f t="shared" ca="1" si="28"/>
        <v>4219501.6331086373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4219501.6331086373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17496.393491016912</v>
      </c>
      <c r="L334" s="444">
        <f t="shared" ca="1" si="28"/>
        <v>4216630.8313350752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4216630.8313350752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17484.431816960401</v>
      </c>
      <c r="L335" s="444">
        <f t="shared" ca="1" si="28"/>
        <v>4213748.0678874571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4213748.0678874571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17472.420302595325</v>
      </c>
      <c r="L336" s="444">
        <f t="shared" ca="1" si="28"/>
        <v>4210853.2929254733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4210853.2929254733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17460.358740253727</v>
      </c>
      <c r="L337" s="444">
        <f t="shared" ca="1" si="28"/>
        <v>4207946.4564011479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4207946.4564011479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17448.246921402369</v>
      </c>
      <c r="L338" s="444">
        <f t="shared" ca="1" si="28"/>
        <v>4205027.5080579715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4205027.5080579715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17436.084636639134</v>
      </c>
      <c r="L339" s="444">
        <f t="shared" ca="1" si="28"/>
        <v>4202096.3974300316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4202096.3974300316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17423.871675689385</v>
      </c>
      <c r="L340" s="444">
        <f t="shared" ca="1" si="28"/>
        <v>4199153.0738411425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4199153.0738411425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17411.607827402349</v>
      </c>
      <c r="L341" s="444">
        <f t="shared" ca="1" si="28"/>
        <v>4196197.4864039663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4196197.4864039663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17399.292879747449</v>
      </c>
      <c r="L342" s="444">
        <f t="shared" ca="1" si="28"/>
        <v>4193229.5840191348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4193229.5840191348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17386.926619810649</v>
      </c>
      <c r="L343" s="444">
        <f t="shared" ca="1" si="28"/>
        <v>4190249.3153743665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4190249.3153743665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17374.50883379078</v>
      </c>
      <c r="L344" s="444">
        <f t="shared" ca="1" si="28"/>
        <v>4187256.6289435783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4187256.6289435783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17362.03930699583</v>
      </c>
      <c r="L345" s="444">
        <f t="shared" ca="1" si="28"/>
        <v>4184251.4729859955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4184251.4729859955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17349.517823839236</v>
      </c>
      <c r="L346" s="444">
        <f t="shared" ca="1" si="28"/>
        <v>4181233.7955452558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4181233.7955452558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17336.944167836155</v>
      </c>
      <c r="L347" s="444">
        <f t="shared" ca="1" si="28"/>
        <v>4178203.5444485131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4178203.5444485131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17324.318121599725</v>
      </c>
      <c r="L348" s="444">
        <f t="shared" ca="1" si="28"/>
        <v>4175160.6673055338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4175160.6673055338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17311.63946683731</v>
      </c>
      <c r="L349" s="444">
        <f t="shared" ca="1" si="28"/>
        <v>4172105.1115077925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4172105.1115077925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17298.907984346723</v>
      </c>
      <c r="L350" s="444">
        <f t="shared" ca="1" si="28"/>
        <v>4169036.8242275603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4169036.8242275603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17286.123454012424</v>
      </c>
      <c r="L351" s="444">
        <f t="shared" ca="1" si="28"/>
        <v>4165955.752416994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4165955.752416994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17273.28565480173</v>
      </c>
      <c r="L352" s="444">
        <f t="shared" ca="1" si="28"/>
        <v>4162861.842807217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4162861.842807217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17260.394364760992</v>
      </c>
      <c r="L353" s="444">
        <f t="shared" ca="1" si="28"/>
        <v>4159755.0419073994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4159755.0419073994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17247.449361011753</v>
      </c>
      <c r="L354" s="444">
        <f t="shared" ca="1" si="28"/>
        <v>4156635.2960038325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4156635.2960038325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17234.450419746889</v>
      </c>
      <c r="L355" s="444">
        <f t="shared" ca="1" si="28"/>
        <v>4153502.5511590005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4153502.5511590005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17221.397316226758</v>
      </c>
      <c r="L356" s="444">
        <f t="shared" ca="1" si="28"/>
        <v>4150356.7532106484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4150356.7532106484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17208.289824775289</v>
      </c>
      <c r="L357" s="444">
        <f t="shared" ca="1" si="28"/>
        <v>4147197.8477708451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4147197.8477708451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17195.127718776108</v>
      </c>
      <c r="L358" s="444">
        <f t="shared" ca="1" si="28"/>
        <v>4144025.7802250423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4144025.7802250423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17181.910770668597</v>
      </c>
      <c r="L359" s="444">
        <f t="shared" ca="1" si="28"/>
        <v>4140840.4957311321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4140840.4957311321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17168.63875194397</v>
      </c>
      <c r="L360" s="444">
        <f t="shared" ca="1" si="28"/>
        <v>4137641.9392184974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4137641.9392184974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17155.311433141327</v>
      </c>
      <c r="L361" s="444">
        <f t="shared" ca="1" si="28"/>
        <v>4134430.0553870597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4134430.0553870597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17141.92858384367</v>
      </c>
      <c r="L362" s="444">
        <f t="shared" ca="1" si="28"/>
        <v>4131204.7887063245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4131204.7887063245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17128.489972673942</v>
      </c>
      <c r="L363" s="444">
        <f t="shared" ca="1" si="28"/>
        <v>4127966.0834144196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4127966.0834144196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17114.995367291001</v>
      </c>
      <c r="L364" s="444">
        <f t="shared" ca="1" si="28"/>
        <v>4124713.8835171317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4124713.8835171317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17101.444534385635</v>
      </c>
      <c r="L365" s="444">
        <f t="shared" ca="1" si="28"/>
        <v>4121448.1327869385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4121448.1327869385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17087.837239676501</v>
      </c>
      <c r="L366" s="444">
        <f t="shared" ca="1" si="28"/>
        <v>4118168.7747620363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4118168.7747620363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17074.17324790607</v>
      </c>
      <c r="L367" s="444">
        <f t="shared" ca="1" si="28"/>
        <v>4114875.7527453634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4114875.7527453634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17060.452322836602</v>
      </c>
      <c r="L368" s="444">
        <f t="shared" ca="1" si="28"/>
        <v>4111569.0098036211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4111569.0098036211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17046.674227246011</v>
      </c>
      <c r="L369" s="444">
        <f t="shared" ca="1" si="28"/>
        <v>4108248.4887662884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4108248.4887662884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17032.838722923789</v>
      </c>
      <c r="L370" s="444">
        <f t="shared" ca="1" si="28"/>
        <v>4104914.1322246334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4104914.1322246334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17018.945570666892</v>
      </c>
      <c r="L371" s="444">
        <f t="shared" ca="1" si="28"/>
        <v>4101565.8825307214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4101565.8825307214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17004.994530275595</v>
      </c>
      <c r="L372" s="444">
        <f t="shared" ca="1" si="28"/>
        <v>4098203.681796418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4098203.681796418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16990.98536054933</v>
      </c>
      <c r="L373" s="444">
        <f t="shared" ca="1" si="28"/>
        <v>4094827.4718923885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4094827.4718923885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16976.917819282542</v>
      </c>
      <c r="L374" s="444">
        <f t="shared" ca="1" si="28"/>
        <v>4091437.1944470922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4091437.1944470922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16962.791663260472</v>
      </c>
      <c r="L375" s="444">
        <f t="shared" ca="1" si="28"/>
        <v>4088032.7908457741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4088032.7908457741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16948.60664825498</v>
      </c>
      <c r="L376" s="444">
        <f t="shared" ca="1" si="28"/>
        <v>4084614.2022294505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4084614.2022294505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16934.362529020298</v>
      </c>
      <c r="L377" s="444">
        <f t="shared" ca="1" si="28"/>
        <v>4081181.369493892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4081181.369493892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16920.059059288804</v>
      </c>
      <c r="L378" s="444">
        <f t="shared" ca="1" si="28"/>
        <v>4077734.233288602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4077734.233288602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16905.695991766763</v>
      </c>
      <c r="L379" s="444">
        <f t="shared" ca="1" si="28"/>
        <v>4074272.7340157898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4074272.7340157898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16891.273078130045</v>
      </c>
      <c r="L380" s="444">
        <f t="shared" ca="1" si="28"/>
        <v>4070796.8118293411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4070796.8118293411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16876.790069019844</v>
      </c>
      <c r="L381" s="444">
        <f t="shared" ca="1" si="28"/>
        <v>4067306.4066337822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4067306.4066337822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16862.246714038349</v>
      </c>
      <c r="L382" s="444">
        <f t="shared" ca="1" si="28"/>
        <v>4063801.4580832417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4063801.4580832417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16847.642761744428</v>
      </c>
      <c r="L383" s="444">
        <f t="shared" ca="1" si="28"/>
        <v>4060281.9055804075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4060281.9055804075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16832.977959649284</v>
      </c>
      <c r="L384" s="444">
        <f t="shared" ca="1" si="28"/>
        <v>4056747.6882754778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4056747.6882754778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16818.25205421208</v>
      </c>
      <c r="L385" s="444">
        <f t="shared" ca="1" si="28"/>
        <v>4053198.7450651112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4053198.7450651112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16803.464790835555</v>
      </c>
      <c r="L386" s="444">
        <f t="shared" ca="1" si="28"/>
        <v>4049635.0145913679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4049635.0145913679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16788.615913861624</v>
      </c>
      <c r="L387" s="444">
        <f t="shared" ca="1" si="28"/>
        <v>4046056.4352406505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4046056.4352406505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16773.705166566964</v>
      </c>
      <c r="L388" s="444">
        <f t="shared" ca="1" si="28"/>
        <v>4042462.9451426389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4042462.9451426389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16758.73229115858</v>
      </c>
      <c r="L389" s="444">
        <f t="shared" ca="1" si="28"/>
        <v>4038854.4821692188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4038854.4821692188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16743.697028769333</v>
      </c>
      <c r="L390" s="444">
        <f t="shared" ca="1" si="28"/>
        <v>4035230.9839334092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4035230.9839334092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16728.599119453458</v>
      </c>
      <c r="L391" s="444">
        <f t="shared" ca="1" si="28"/>
        <v>4031592.3877882836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4031592.3877882836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16713.438302182105</v>
      </c>
      <c r="L392" s="444">
        <f t="shared" ca="1" si="28"/>
        <v>4027938.630825887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4027938.630825887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16698.214314838784</v>
      </c>
      <c r="L393" s="444">
        <f t="shared" ca="1" si="28"/>
        <v>4024269.649876147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4024269.649876147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16682.926894214866</v>
      </c>
      <c r="L394" s="444">
        <f t="shared" ca="1" si="28"/>
        <v>4020585.3815057832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4020585.3815057832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16667.575776005018</v>
      </c>
      <c r="L395" s="444">
        <f t="shared" ca="1" si="28"/>
        <v>4016885.7620172095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4016885.7620172095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16652.160694802627</v>
      </c>
      <c r="L396" s="444">
        <f t="shared" ca="1" si="28"/>
        <v>4013170.7274474334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4013170.7274474334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16636.681384095231</v>
      </c>
      <c r="L397" s="444">
        <f t="shared" ca="1" si="28"/>
        <v>4009440.2135669501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4009440.2135669501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16621.13757625988</v>
      </c>
      <c r="L398" s="444">
        <f t="shared" ca="1" si="28"/>
        <v>4005694.1558786309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4005694.1558786309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16605.529002558549</v>
      </c>
      <c r="L399" s="444">
        <f t="shared" ca="1" si="28"/>
        <v>4001932.4896166106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4001932.4896166106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16589.855393133465</v>
      </c>
      <c r="L400" s="444">
        <f t="shared" ca="1" si="28"/>
        <v>3998155.1497451654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3998155.1497451654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16574.116477002441</v>
      </c>
      <c r="L401" s="444">
        <f t="shared" ca="1" si="28"/>
        <v>3994362.070957589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3994362.070957589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16558.311982054205</v>
      </c>
      <c r="L402" s="444">
        <f t="shared" ca="1" si="28"/>
        <v>3990553.1876750644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3990553.1876750644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16542.441635043691</v>
      </c>
      <c r="L403" s="444">
        <f t="shared" ca="1" si="28"/>
        <v>3986728.4340455295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3986728.4340455295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16526.505161587294</v>
      </c>
      <c r="L404" s="444">
        <f t="shared" ca="1" si="28"/>
        <v>3982887.7439425378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3982887.7439425378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16510.502286158164</v>
      </c>
      <c r="L405" s="444">
        <f t="shared" ca="1" si="28"/>
        <v>3979031.0509641171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3979031.0509641171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16494.432732081408</v>
      </c>
      <c r="L406" s="444">
        <f t="shared" ca="1" si="28"/>
        <v>3975158.2884316198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3975158.2884316198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16478.296221529334</v>
      </c>
      <c r="L407" s="444">
        <f t="shared" ca="1" si="28"/>
        <v>3971269.3893885701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3971269.3893885701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16462.092475516631</v>
      </c>
      <c r="L408" s="444">
        <f t="shared" ca="1" si="28"/>
        <v>3967364.286599508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3967364.286599508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16445.821213895539</v>
      </c>
      <c r="L409" s="444">
        <f t="shared" ca="1" si="28"/>
        <v>3963442.9125488247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3963442.9125488247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16429.482155351026</v>
      </c>
      <c r="L410" s="444">
        <f t="shared" ca="1" si="28"/>
        <v>3959505.1994395969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3959505.1994395969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16413.07501739591</v>
      </c>
      <c r="L411" s="444">
        <f t="shared" ca="1" si="28"/>
        <v>3955551.0791924139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3955551.0791924139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16396.599516365983</v>
      </c>
      <c r="L412" s="444">
        <f t="shared" ca="1" si="28"/>
        <v>3951580.4834442013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3951580.4834442013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16380.055367415092</v>
      </c>
      <c r="L413" s="444">
        <f t="shared" ca="1" si="28"/>
        <v>3947593.3435470378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3947593.3435470378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16363.442284510245</v>
      </c>
      <c r="L414" s="444">
        <f t="shared" ca="1" si="28"/>
        <v>3943589.5905669695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3943589.5905669695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16346.759980426628</v>
      </c>
      <c r="L415" s="444">
        <f t="shared" ca="1" si="28"/>
        <v>3939569.1552828173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3939569.1552828173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16330.008166742658</v>
      </c>
      <c r="L416" s="444">
        <f t="shared" ca="1" si="28"/>
        <v>3935531.968184981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3935531.968184981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16313.186553835007</v>
      </c>
      <c r="L417" s="444">
        <f t="shared" ca="1" si="28"/>
        <v>3931477.9594742372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3931477.9594742372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16296.294850873577</v>
      </c>
      <c r="L418" s="444">
        <f t="shared" ca="1" si="28"/>
        <v>3927407.0590605321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3927407.0590605321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16279.332765816473</v>
      </c>
      <c r="L419" s="444">
        <f t="shared" ca="1" si="28"/>
        <v>3923319.1965617696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3923319.1965617696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16262.300005404961</v>
      </c>
      <c r="L420" s="444">
        <f t="shared" ca="1" si="28"/>
        <v>3919214.3013025955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3919214.3013025955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16245.196275158405</v>
      </c>
      <c r="L421" s="444">
        <f t="shared" ca="1" si="28"/>
        <v>3915092.3023131751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3915092.3023131751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16228.021279369152</v>
      </c>
      <c r="L422" s="444">
        <f t="shared" ca="1" si="28"/>
        <v>3910953.1283279653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3910953.1283279653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16210.774721097445</v>
      </c>
      <c r="L423" s="444">
        <f t="shared" ca="1" si="28"/>
        <v>3906796.7077844841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3906796.7077844841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16193.456302166271</v>
      </c>
      <c r="L424" s="444">
        <f t="shared" ca="1" si="28"/>
        <v>3902622.9688220718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3902622.9688220718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16176.06572315622</v>
      </c>
      <c r="L425" s="444">
        <f t="shared" ca="1" si="28"/>
        <v>3898431.8392806491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3898431.8392806491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16158.602683400295</v>
      </c>
      <c r="L426" s="444">
        <f t="shared" ca="1" si="28"/>
        <v>3894223.2466994706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3894223.2466994706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16141.066880978715</v>
      </c>
      <c r="L427" s="444">
        <f t="shared" ca="1" si="28"/>
        <v>3889997.1183158704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3889997.1183158704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16123.458012713714</v>
      </c>
      <c r="L428" s="444">
        <f t="shared" ca="1" si="28"/>
        <v>3885753.3810640052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3885753.3810640052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16105.775774164276</v>
      </c>
      <c r="L429" s="444">
        <f t="shared" ca="1" si="28"/>
        <v>3881491.9615735905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3881491.9615735905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16088.019859620885</v>
      </c>
      <c r="L430" s="444">
        <f t="shared" ca="1" si="28"/>
        <v>3877212.7861686326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3877212.7861686326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16070.189962100225</v>
      </c>
      <c r="L431" s="444">
        <f t="shared" ca="1" si="28"/>
        <v>3872915.780866154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3872915.780866154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16052.285773339896</v>
      </c>
      <c r="L432" s="444">
        <f t="shared" ca="1" si="28"/>
        <v>3868600.8713749149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3868600.8713749149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16034.306983793065</v>
      </c>
      <c r="L433" s="444">
        <f t="shared" ca="1" si="28"/>
        <v>3864267.9830941292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3864267.9830941292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16016.253282623127</v>
      </c>
      <c r="L434" s="444">
        <f t="shared" ca="1" si="28"/>
        <v>3859917.0411121733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3859917.0411121733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15998.124357698311</v>
      </c>
      <c r="L435" s="444">
        <f t="shared" ca="1" si="28"/>
        <v>3855547.970205293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3855547.970205293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15979.91989558631</v>
      </c>
      <c r="L436" s="444">
        <f t="shared" ca="1" si="28"/>
        <v>3851160.6948363003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3851160.6948363003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15961.639581548841</v>
      </c>
      <c r="L437" s="444">
        <f t="shared" ca="1" si="28"/>
        <v>3846755.1391532705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3846755.1391532705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15943.283099536216</v>
      </c>
      <c r="L438" s="444">
        <f t="shared" ca="1" si="28"/>
        <v>3842331.226988228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3842331.226988228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15924.850132181873</v>
      </c>
      <c r="L439" s="444">
        <f t="shared" ca="1" si="28"/>
        <v>3837888.881855831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3837888.881855831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15906.340360796881</v>
      </c>
      <c r="L440" s="444">
        <f t="shared" ca="1" si="28"/>
        <v>3833428.0269520492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3833428.0269520492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15887.75346536446</v>
      </c>
      <c r="L441" s="444">
        <f t="shared" ca="1" si="28"/>
        <v>3828948.5851528351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3828948.5851528351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15869.089124534401</v>
      </c>
      <c r="L442" s="444">
        <f t="shared" ca="1" si="28"/>
        <v>3824450.4790127906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3824450.4790127906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15850.347015617548</v>
      </c>
      <c r="L443" s="444">
        <f t="shared" ca="1" si="28"/>
        <v>3819933.6307638292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3819933.6307638292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15831.526814580207</v>
      </c>
      <c r="L444" s="444">
        <f t="shared" ca="1" si="28"/>
        <v>3815397.9623138309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3815397.9623138309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15812.62819603855</v>
      </c>
      <c r="L445" s="444">
        <f t="shared" ca="1" si="28"/>
        <v>3810843.3952452908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3810843.3952452908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15793.650833252967</v>
      </c>
      <c r="L446" s="444">
        <f t="shared" ca="1" si="28"/>
        <v>3806269.8508139648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3806269.8508139648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15774.594398122439</v>
      </c>
      <c r="L447" s="444">
        <f t="shared" ca="1" si="28"/>
        <v>3801677.2499475083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3801677.2499475083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15755.458561178873</v>
      </c>
      <c r="L448" s="444">
        <f t="shared" ca="1" si="28"/>
        <v>3797065.5132441083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3797065.5132441083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15736.242991581372</v>
      </c>
      <c r="L449" s="444">
        <f t="shared" ca="1" si="28"/>
        <v>3792434.5609711111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3792434.5609711111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15716.94735711055</v>
      </c>
      <c r="L450" s="444">
        <f t="shared" ca="1" si="28"/>
        <v>3787784.3130636429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3787784.3130636429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15697.571324162765</v>
      </c>
      <c r="L451" s="444">
        <f t="shared" ca="1" si="28"/>
        <v>3783114.6891232268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3783114.6891232268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15678.114557744366</v>
      </c>
      <c r="L452" s="444">
        <f t="shared" ca="1" si="28"/>
        <v>3778425.6084163925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3778425.6084163925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15658.576721465888</v>
      </c>
      <c r="L453" s="444">
        <f t="shared" ca="1" si="28"/>
        <v>3773716.9898732794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3773716.9898732794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15638.957477536253</v>
      </c>
      <c r="L454" s="444">
        <f t="shared" ca="1" si="28"/>
        <v>3768988.7520862366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3768988.7520862366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15619.256486756905</v>
      </c>
      <c r="L455" s="444">
        <f t="shared" ca="1" si="28"/>
        <v>3764240.8133084145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3764240.8133084145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15599.473408515982</v>
      </c>
      <c r="L456" s="444">
        <f t="shared" ca="1" si="28"/>
        <v>3759473.0914523518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3759473.0914523518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15579.607900782388</v>
      </c>
      <c r="L457" s="444">
        <f t="shared" ca="1" si="28"/>
        <v>3754685.5040885555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3754685.5040885555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15559.659620099903</v>
      </c>
      <c r="L458" s="444">
        <f t="shared" ca="1" si="28"/>
        <v>3749877.9684440764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3749877.9684440764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15539.628221581239</v>
      </c>
      <c r="L459" s="444">
        <f t="shared" ca="1" si="28"/>
        <v>3745050.4014010788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3745050.4014010788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15519.513358902082</v>
      </c>
      <c r="L460" s="444">
        <f t="shared" ca="1" si="28"/>
        <v>3740202.7194954022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3740202.7194954022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15499.314684295099</v>
      </c>
      <c r="L461" s="444">
        <f t="shared" ca="1" si="28"/>
        <v>3735334.8389151185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3735334.8389151185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15479.031848543915</v>
      </c>
      <c r="L462" s="444">
        <f t="shared" ca="1" si="28"/>
        <v>3730446.6754990835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3730446.6754990835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15458.6645009771</v>
      </c>
      <c r="L463" s="444">
        <f t="shared" ca="1" si="28"/>
        <v>3725538.1447354816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3725538.1447354816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15438.212289462093</v>
      </c>
      <c r="L464" s="444">
        <f t="shared" ca="1" si="28"/>
        <v>3720609.1617603647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3720609.1617603647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15417.674860399107</v>
      </c>
      <c r="L465" s="444">
        <f t="shared" ca="1" si="28"/>
        <v>3715659.6413561851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3715659.6413561851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15397.051858715027</v>
      </c>
      <c r="L466" s="444">
        <f t="shared" ca="1" si="28"/>
        <v>3710689.4979503215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3710689.4979503215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15376.34292785726</v>
      </c>
      <c r="L467" s="444">
        <f t="shared" ca="1" si="28"/>
        <v>3705698.6456136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3705698.6456136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15355.547709787588</v>
      </c>
      <c r="L468" s="444">
        <f t="shared" ca="1" si="28"/>
        <v>3700686.998058809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3700686.998058809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15334.665844975958</v>
      </c>
      <c r="L469" s="444">
        <f t="shared" ca="1" si="28"/>
        <v>3695654.4686392061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3695654.4686392061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15313.69697239428</v>
      </c>
      <c r="L470" s="444">
        <f t="shared" ca="1" si="28"/>
        <v>3690600.9703470217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3690600.9703470217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15292.640729510178</v>
      </c>
      <c r="L471" s="444">
        <f t="shared" ca="1" si="28"/>
        <v>3685526.4158119531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3685526.4158119531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15271.496752280726</v>
      </c>
      <c r="L472" s="444">
        <f t="shared" ca="1" si="28"/>
        <v>3680430.7172996551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3680430.7172996551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15250.264675146151</v>
      </c>
      <c r="L473" s="444">
        <f t="shared" ca="1" si="28"/>
        <v>3675313.7867102223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3675313.7867102223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15228.944131023514</v>
      </c>
      <c r="L474" s="444">
        <f t="shared" ca="1" si="28"/>
        <v>3670175.5355766672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3670175.5355766672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15207.534751300365</v>
      </c>
      <c r="L475" s="444">
        <f t="shared" ca="1" si="28"/>
        <v>3665015.8750633886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3665015.8750633886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15186.036165828375</v>
      </c>
      <c r="L476" s="444">
        <f t="shared" ca="1" si="28"/>
        <v>3659834.7159646382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3659834.7159646382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15164.448002916914</v>
      </c>
      <c r="L477" s="444">
        <f t="shared" ca="1" si="28"/>
        <v>3654631.9687029761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3654631.9687029761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15142.769889326655</v>
      </c>
      <c r="L478" s="444">
        <f t="shared" ca="1" si="28"/>
        <v>3649407.5433277241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3649407.5433277241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15121.001450263107</v>
      </c>
      <c r="L479" s="444">
        <f t="shared" ca="1" si="28"/>
        <v>3644161.3495134083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3644161.3495134083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15099.142309370121</v>
      </c>
      <c r="L480" s="444">
        <f t="shared" ca="1" si="28"/>
        <v>3638893.2965581995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3638893.2965581995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15077.192088723421</v>
      </c>
      <c r="L481" s="444">
        <f t="shared" ca="1" si="28"/>
        <v>3633603.2933823443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3633603.2933823443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15055.15040882402</v>
      </c>
      <c r="L482" s="444">
        <f t="shared" ca="1" si="28"/>
        <v>3628291.2485265895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3628291.2485265895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15033.016888591708</v>
      </c>
      <c r="L483" s="444">
        <f t="shared" ca="1" si="28"/>
        <v>3622957.0701506026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3622957.0701506026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15010.791145358433</v>
      </c>
      <c r="L484" s="444">
        <f t="shared" ca="1" si="28"/>
        <v>3617600.666031382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3617600.666031382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14988.47279486168</v>
      </c>
      <c r="L485" s="444">
        <f t="shared" ca="1" si="28"/>
        <v>3612221.9435616648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3612221.9435616648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14966.061451237858</v>
      </c>
      <c r="L486" s="444">
        <f t="shared" ca="1" si="28"/>
        <v>3606820.8097483236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3606820.8097483236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14943.556727015604</v>
      </c>
      <c r="L487" s="444">
        <f t="shared" ca="1" si="28"/>
        <v>3601397.1712107603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3601397.1712107603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14920.95823310909</v>
      </c>
      <c r="L488" s="444">
        <f t="shared" ca="1" si="28"/>
        <v>3595950.9341792907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3595950.9341792907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14898.265578811297</v>
      </c>
      <c r="L489" s="444">
        <f t="shared" ca="1" si="28"/>
        <v>3590482.0044935234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3590482.0044935234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14875.478371787269</v>
      </c>
      <c r="L490" s="444">
        <f t="shared" ca="1" si="28"/>
        <v>3584990.2876007319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3584990.2876007319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14852.596218067305</v>
      </c>
      <c r="L491" s="444">
        <f t="shared" ca="1" si="28"/>
        <v>3579475.6885542204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3579475.6885542204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14829.618722040173</v>
      </c>
      <c r="L492" s="444">
        <f t="shared" ca="1" si="28"/>
        <v>3573938.1120116818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3573938.1120116818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14806.545486446263</v>
      </c>
      <c r="L493" s="444">
        <f t="shared" ca="1" si="28"/>
        <v>3568377.4622335494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3568377.4622335494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14783.37611237071</v>
      </c>
      <c r="L494" s="444">
        <f t="shared" ca="1" si="28"/>
        <v>3562793.6430813414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3562793.6430813414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14760.110199236511</v>
      </c>
      <c r="L495" s="444">
        <f t="shared" ca="1" si="28"/>
        <v>3557186.5580159989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3557186.5580159989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14736.747344797584</v>
      </c>
      <c r="L496" s="444">
        <f t="shared" ca="1" si="28"/>
        <v>3551556.1100962176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3551556.1100962176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14713.287145131826</v>
      </c>
      <c r="L497" s="444">
        <f t="shared" ca="1" si="28"/>
        <v>3545902.2019767705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3545902.2019767705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14689.729194634132</v>
      </c>
      <c r="L498" s="444">
        <f t="shared" ca="1" si="28"/>
        <v>3540224.7359068259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3540224.7359068259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14666.073086009363</v>
      </c>
      <c r="L499" s="444">
        <f t="shared" ca="1" si="28"/>
        <v>3534523.6137282564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3534523.6137282564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14642.318410265325</v>
      </c>
      <c r="L500" s="444">
        <f t="shared" ca="1" si="28"/>
        <v>3528798.7368739429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3528798.7368739429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14618.464756705685</v>
      </c>
      <c r="L501" s="444">
        <f t="shared" ca="1" si="28"/>
        <v>3523050.0063660699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3523050.0063660699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14594.511712922882</v>
      </c>
      <c r="L502" s="444">
        <f t="shared" ca="1" si="28"/>
        <v>3517277.3228144138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3517277.3228144138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14570.458864790979</v>
      </c>
      <c r="L503" s="444">
        <f t="shared" ca="1" si="28"/>
        <v>3511480.5864146259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3511480.5864146259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14546.305796458531</v>
      </c>
      <c r="L504" s="444">
        <f t="shared" ca="1" si="28"/>
        <v>3505659.6969465055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3505659.6969465055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14522.052090341362</v>
      </c>
      <c r="L505" s="444">
        <f t="shared" ca="1" si="28"/>
        <v>3499814.5537722679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3499814.5537722679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14497.697327115371</v>
      </c>
      <c r="L506" s="444">
        <f t="shared" ca="1" si="28"/>
        <v>3493945.0558348047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3493945.0558348047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14473.241085709275</v>
      </c>
      <c r="L507" s="444">
        <f t="shared" ca="1" si="28"/>
        <v>3488051.1016559349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3488051.1016559349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14448.682943297315</v>
      </c>
      <c r="L508" s="444">
        <f t="shared" ca="1" si="28"/>
        <v>3482132.5893346532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3482132.5893346532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14424.022475291977</v>
      </c>
      <c r="L509" s="444">
        <f t="shared" ca="1" si="28"/>
        <v>3476189.4165453664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3476189.4165453664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14399.259255336618</v>
      </c>
      <c r="L510" s="444">
        <f t="shared" ca="1" si="28"/>
        <v>3470221.4805361242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3470221.4805361242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14374.392855298105</v>
      </c>
      <c r="L511" s="444">
        <f t="shared" ca="1" si="28"/>
        <v>3464228.6781268436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3464228.6781268436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14349.422845259436</v>
      </c>
      <c r="L512" s="444">
        <f t="shared" ca="1" si="28"/>
        <v>3458210.9057075242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3458210.9057075242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14324.348793512272</v>
      </c>
      <c r="L513" s="444">
        <f t="shared" ca="1" si="28"/>
        <v>3452168.0592364576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3452168.0592364576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14299.170266549494</v>
      </c>
      <c r="L514" s="444">
        <f t="shared" ca="1" si="28"/>
        <v>3446100.0342384283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3446100.0342384283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14273.886829057707</v>
      </c>
      <c r="L515" s="444">
        <f t="shared" ca="1" si="28"/>
        <v>3440006.7258029073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3440006.7258029073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14248.4980439097</v>
      </c>
      <c r="L516" s="444">
        <f t="shared" ca="1" si="28"/>
        <v>3433888.0285822381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3433888.0285822381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14223.003472156915</v>
      </c>
      <c r="L517" s="444">
        <f t="shared" ca="1" si="28"/>
        <v>3427743.8367898162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3427743.8367898162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14197.402673021825</v>
      </c>
      <c r="L518" s="444">
        <f t="shared" ref="L518:L772" ca="1" si="54">I518-J518+K518</f>
        <v>3421574.0441982592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3421574.0441982592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14171.695203890335</v>
      </c>
      <c r="L519" s="444">
        <f t="shared" ca="1" si="54"/>
        <v>3415378.544137571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3415378.544137571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14145.880620304137</v>
      </c>
      <c r="L520" s="444">
        <f t="shared" ca="1" si="54"/>
        <v>3409157.2294932962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3409157.2294932962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14119.95847595299</v>
      </c>
      <c r="L521" s="444">
        <f t="shared" ca="1" si="54"/>
        <v>3402909.9927046704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3402909.9927046704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14093.928322667049</v>
      </c>
      <c r="L522" s="444">
        <f t="shared" ca="1" si="54"/>
        <v>3396636.7257627589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3396636.7257627589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14067.789710409086</v>
      </c>
      <c r="L523" s="444">
        <f t="shared" ca="1" si="54"/>
        <v>3390337.3202085891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3390337.3202085891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14041.542187266707</v>
      </c>
      <c r="L524" s="444">
        <f t="shared" ca="1" si="54"/>
        <v>3384011.6671312768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3384011.6671312768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14015.185299444574</v>
      </c>
      <c r="L525" s="444">
        <f t="shared" ca="1" si="54"/>
        <v>3377659.6571661425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3377659.6571661425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13988.718591256515</v>
      </c>
      <c r="L526" s="444">
        <f t="shared" ca="1" si="54"/>
        <v>3371281.1804928202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3371281.1804928202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13962.141605117673</v>
      </c>
      <c r="L527" s="444">
        <f t="shared" ca="1" si="54"/>
        <v>3364876.1268333592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3364876.1268333592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13935.453881536585</v>
      </c>
      <c r="L528" s="444">
        <f t="shared" ca="1" si="54"/>
        <v>3358444.3854503171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3358444.3854503171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13908.654959107245</v>
      </c>
      <c r="L529" s="444">
        <f t="shared" ca="1" si="54"/>
        <v>3351985.8451448455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3351985.8451448455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13881.74437450111</v>
      </c>
      <c r="L530" s="444">
        <f t="shared" ca="1" si="54"/>
        <v>3345500.3942547678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3345500.3942547678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13854.72166245912</v>
      </c>
      <c r="L531" s="444">
        <f t="shared" ca="1" si="54"/>
        <v>3338987.920652648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3338987.920652648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13827.58635578362</v>
      </c>
      <c r="L532" s="444">
        <f t="shared" ca="1" si="54"/>
        <v>3332448.3117438527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3332448.3117438527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13800.337985330307</v>
      </c>
      <c r="L533" s="444">
        <f t="shared" ca="1" si="54"/>
        <v>3325881.4544646041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3325881.4544646041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13772.976080000106</v>
      </c>
      <c r="L534" s="444">
        <f t="shared" ca="1" si="54"/>
        <v>3319287.2352800253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3319287.2352800253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13745.500166731026</v>
      </c>
      <c r="L535" s="444">
        <f t="shared" ca="1" si="54"/>
        <v>3312665.5401821774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3312665.5401821774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13717.909770489994</v>
      </c>
      <c r="L536" s="444">
        <f t="shared" ca="1" si="54"/>
        <v>3306016.2546880888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3306016.2546880888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13690.204414264626</v>
      </c>
      <c r="L537" s="444">
        <f t="shared" ca="1" si="54"/>
        <v>3299339.2638377747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3299339.2638377747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13662.383619054983</v>
      </c>
      <c r="L538" s="444">
        <f t="shared" ca="1" si="54"/>
        <v>3292634.4521922511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3292634.4521922511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13634.446903865301</v>
      </c>
      <c r="L539" s="444">
        <f t="shared" ca="1" si="54"/>
        <v>3285901.7038315376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3285901.7038315376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13606.393785695662</v>
      </c>
      <c r="L540" s="444">
        <f t="shared" ca="1" si="54"/>
        <v>3279140.9023526544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3279140.9023526544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13578.223779533648</v>
      </c>
      <c r="L541" s="444">
        <f t="shared" ca="1" si="54"/>
        <v>3272351.9308676091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3272351.9308676091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13549.936398345959</v>
      </c>
      <c r="L542" s="444">
        <f t="shared" ca="1" si="54"/>
        <v>3265534.6720013763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3265534.6720013763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13521.531153069989</v>
      </c>
      <c r="L543" s="444">
        <f t="shared" ca="1" si="54"/>
        <v>3258689.0078898673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3258689.0078898673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13493.007552605368</v>
      </c>
      <c r="L544" s="444">
        <f t="shared" ca="1" si="54"/>
        <v>3251814.8201778941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3251814.8201778941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13464.36510380548</v>
      </c>
      <c r="L545" s="444">
        <f t="shared" ca="1" si="54"/>
        <v>3244911.9900171207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3244911.9900171207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13435.603311468925</v>
      </c>
      <c r="L546" s="444">
        <f t="shared" ca="1" si="54"/>
        <v>3237980.3980640108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3237980.3980640108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13406.721678330967</v>
      </c>
      <c r="L547" s="444">
        <f t="shared" ca="1" si="54"/>
        <v>3231019.924477763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3231019.924477763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13377.719705054935</v>
      </c>
      <c r="L548" s="444">
        <f t="shared" ca="1" si="54"/>
        <v>3224030.4489182392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3224030.4489182392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13348.596890223585</v>
      </c>
      <c r="L549" s="444">
        <f t="shared" ca="1" si="54"/>
        <v>3217011.8505438841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3217011.8505438841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13319.352730330438</v>
      </c>
      <c r="L550" s="444">
        <f t="shared" ca="1" si="54"/>
        <v>3209964.0080096358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3209964.0080096358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13289.98671977107</v>
      </c>
      <c r="L551" s="444">
        <f t="shared" ca="1" si="54"/>
        <v>3202886.7994648283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3202886.7994648283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13260.498350834372</v>
      </c>
      <c r="L552" s="444">
        <f t="shared" ca="1" si="54"/>
        <v>3195780.102551084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3195780.102551084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13230.887113693772</v>
      </c>
      <c r="L553" s="444">
        <f t="shared" ca="1" si="54"/>
        <v>3188643.7944001989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3188643.7944001989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13201.152496398417</v>
      </c>
      <c r="L554" s="444">
        <f t="shared" ca="1" si="54"/>
        <v>3181477.7516320185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3181477.7516320185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13171.293984864331</v>
      </c>
      <c r="L555" s="444">
        <f t="shared" ca="1" si="54"/>
        <v>3174281.8503523041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3174281.8503523041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13141.311062865521</v>
      </c>
      <c r="L556" s="444">
        <f t="shared" ca="1" si="54"/>
        <v>3167055.9661505907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3167055.9661505907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13111.20321202505</v>
      </c>
      <c r="L557" s="444">
        <f t="shared" ca="1" si="54"/>
        <v>3159799.974098037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3159799.974098037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13080.969911806076</v>
      </c>
      <c r="L558" s="444">
        <f t="shared" ca="1" si="54"/>
        <v>3152513.7487452645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3152513.7487452645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13050.610639502856</v>
      </c>
      <c r="L559" s="444">
        <f t="shared" ca="1" si="54"/>
        <v>3145197.1641201884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3145197.1641201884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13020.124870231706</v>
      </c>
      <c r="L560" s="444">
        <f t="shared" ca="1" si="54"/>
        <v>3137850.0937258415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3137850.0937258415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12989.512076921928</v>
      </c>
      <c r="L561" s="444">
        <f t="shared" ca="1" si="54"/>
        <v>3130472.4105381845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3130472.4105381845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12958.771730306689</v>
      </c>
      <c r="L562" s="444">
        <f t="shared" ca="1" si="54"/>
        <v>3123063.9870039122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3123063.9870039122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12927.903298913889</v>
      </c>
      <c r="L563" s="444">
        <f t="shared" ca="1" si="54"/>
        <v>3115624.6950382474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3115624.6950382474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12896.906249056952</v>
      </c>
      <c r="L564" s="444">
        <f t="shared" ca="1" si="54"/>
        <v>3108154.4060227256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3108154.4060227256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12865.780044825611</v>
      </c>
      <c r="L565" s="444">
        <f t="shared" ca="1" si="54"/>
        <v>3100652.9908029726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3100652.9908029726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12834.52414807664</v>
      </c>
      <c r="L566" s="444">
        <f t="shared" ca="1" si="54"/>
        <v>3093120.3196864706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3093120.3196864706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12803.138018424548</v>
      </c>
      <c r="L567" s="444">
        <f t="shared" ca="1" si="54"/>
        <v>3085556.2624403164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3085556.2624403164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12771.621113232241</v>
      </c>
      <c r="L568" s="444">
        <f t="shared" ca="1" si="54"/>
        <v>3077960.6882889699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3077960.6882889699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12739.972887601629</v>
      </c>
      <c r="L569" s="444">
        <f t="shared" ca="1" si="54"/>
        <v>3070333.4659119928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3070333.4659119928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12708.192794364226</v>
      </c>
      <c r="L570" s="444">
        <f t="shared" ca="1" si="54"/>
        <v>3062674.4634417784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3062674.4634417784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12676.280284071665</v>
      </c>
      <c r="L571" s="444">
        <f t="shared" ca="1" si="54"/>
        <v>3054983.5484612714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3054983.5484612714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12644.234804986219</v>
      </c>
      <c r="L572" s="444">
        <f t="shared" ca="1" si="54"/>
        <v>3047260.5880016787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3047260.5880016787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12612.055803071249</v>
      </c>
      <c r="L573" s="444">
        <f t="shared" ca="1" si="54"/>
        <v>3039505.4485401711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3039505.4485401711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12579.742721981635</v>
      </c>
      <c r="L574" s="444">
        <f t="shared" ca="1" si="54"/>
        <v>3031717.9959975742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3031717.9959975742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12547.295003054147</v>
      </c>
      <c r="L575" s="444">
        <f t="shared" ca="1" si="54"/>
        <v>3023898.0957360496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3023898.0957360496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12514.712085297795</v>
      </c>
      <c r="L576" s="444">
        <f t="shared" ca="1" si="54"/>
        <v>3016045.6125567686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3016045.6125567686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12481.993405384124</v>
      </c>
      <c r="L577" s="444">
        <f t="shared" ca="1" si="54"/>
        <v>3008160.4106975738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3008160.4106975738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12449.138397637478</v>
      </c>
      <c r="L578" s="444">
        <f t="shared" ca="1" si="54"/>
        <v>3000242.3538306323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3000242.3538306323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12416.146494025223</v>
      </c>
      <c r="L579" s="444">
        <f t="shared" ca="1" si="54"/>
        <v>2992291.3050600789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2992291.3050600789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12383.017124147917</v>
      </c>
      <c r="L580" s="444">
        <f t="shared" ca="1" si="54"/>
        <v>2984307.1269196481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2984307.1269196481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12349.749715229456</v>
      </c>
      <c r="L581" s="444">
        <f t="shared" ca="1" si="54"/>
        <v>2976289.6813702988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2976289.6813702988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12316.343692107166</v>
      </c>
      <c r="L582" s="444">
        <f t="shared" ca="1" si="54"/>
        <v>2968238.8297978272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2968238.8297978272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12282.798477221868</v>
      </c>
      <c r="L583" s="444">
        <f t="shared" ca="1" si="54"/>
        <v>2960154.4330104701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2960154.4330104701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12249.113490607881</v>
      </c>
      <c r="L584" s="444">
        <f t="shared" ca="1" si="54"/>
        <v>2952036.3512364994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2952036.3512364994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12215.288149883003</v>
      </c>
      <c r="L585" s="444">
        <f t="shared" ca="1" si="54"/>
        <v>2943884.4441218036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2943884.4441218036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12181.321870238437</v>
      </c>
      <c r="L586" s="444">
        <f t="shared" ca="1" si="54"/>
        <v>2935698.5707274633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2935698.5707274633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12147.214064428685</v>
      </c>
      <c r="L587" s="444">
        <f t="shared" ca="1" si="54"/>
        <v>2927478.5895273131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2927478.5895273131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12112.964142761393</v>
      </c>
      <c r="L588" s="444">
        <f t="shared" ca="1" si="54"/>
        <v>2919224.3584054955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2919224.3584054955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12078.571513087152</v>
      </c>
      <c r="L589" s="444">
        <f t="shared" ca="1" si="54"/>
        <v>2910935.7346540038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2910935.7346540038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12044.03558078927</v>
      </c>
      <c r="L590" s="444">
        <f t="shared" ca="1" si="54"/>
        <v>2902612.5749702142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2902612.5749702142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12009.35574877348</v>
      </c>
      <c r="L591" s="444">
        <f t="shared" ca="1" si="54"/>
        <v>2894254.7354544089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2894254.7354544089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11974.531417457625</v>
      </c>
      <c r="L592" s="444">
        <f t="shared" ca="1" si="54"/>
        <v>2885862.071607288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2885862.071607288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11939.561984761289</v>
      </c>
      <c r="L593" s="444">
        <f t="shared" ca="1" si="54"/>
        <v>2877434.4383274703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2877434.4383274703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11904.446846095381</v>
      </c>
      <c r="L594" s="444">
        <f t="shared" ca="1" si="54"/>
        <v>2868971.6899089869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2868971.6899089869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11869.1853943517</v>
      </c>
      <c r="L595" s="444">
        <f t="shared" ca="1" si="54"/>
        <v>2860473.68003876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2860473.68003876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11833.777019892421</v>
      </c>
      <c r="L596" s="444">
        <f t="shared" ca="1" si="54"/>
        <v>2851940.2617940735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2851940.2617940735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11798.221110539562</v>
      </c>
      <c r="L597" s="444">
        <f t="shared" ca="1" si="54"/>
        <v>2843371.2876400342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2843371.2876400342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11762.517051564397</v>
      </c>
      <c r="L598" s="444">
        <f t="shared" ca="1" si="54"/>
        <v>2834766.60942702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2834766.60942702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11726.664225676837</v>
      </c>
      <c r="L599" s="444">
        <f t="shared" ca="1" si="54"/>
        <v>2826126.0783881182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2826126.0783881182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11690.662013014748</v>
      </c>
      <c r="L600" s="444">
        <f t="shared" ca="1" si="54"/>
        <v>2817449.5451365542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2817449.5451365542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11654.50979113323</v>
      </c>
      <c r="L601" s="444">
        <f t="shared" ca="1" si="54"/>
        <v>2808736.8596631088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2808736.8596631088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11618.206934993876</v>
      </c>
      <c r="L602" s="444">
        <f t="shared" ca="1" si="54"/>
        <v>2799987.8713335241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2799987.8713335241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11581.752816953938</v>
      </c>
      <c r="L603" s="444">
        <f t="shared" ca="1" si="54"/>
        <v>2791202.4288858995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2791202.4288858995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11545.146806755503</v>
      </c>
      <c r="L604" s="444">
        <f t="shared" ca="1" si="54"/>
        <v>2782380.3804280763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2782380.3804280763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11508.388271514572</v>
      </c>
      <c r="L605" s="444">
        <f t="shared" ca="1" si="54"/>
        <v>2773521.5734350123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2773521.5734350123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11471.47657571014</v>
      </c>
      <c r="L606" s="444">
        <f t="shared" ca="1" si="54"/>
        <v>2764625.8547461438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2764625.8547461438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11434.411081173188</v>
      </c>
      <c r="L607" s="444">
        <f t="shared" ca="1" si="54"/>
        <v>2755693.070562738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2755693.070562738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11397.191147075664</v>
      </c>
      <c r="L608" s="444">
        <f t="shared" ca="1" si="54"/>
        <v>2746723.0664452347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2746723.0664452347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11359.8161299194</v>
      </c>
      <c r="L609" s="444">
        <f t="shared" ca="1" si="54"/>
        <v>2737715.6873105755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2737715.6873105755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11322.285383524986</v>
      </c>
      <c r="L610" s="444">
        <f t="shared" ca="1" si="54"/>
        <v>2728670.7774295215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2728670.7774295215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11284.598259020595</v>
      </c>
      <c r="L611" s="444">
        <f t="shared" ca="1" si="54"/>
        <v>2719588.1804239633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2719588.1804239633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11246.754104830768</v>
      </c>
      <c r="L612" s="444">
        <f t="shared" ca="1" si="54"/>
        <v>2710467.7392642153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2710467.7392642153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11208.752266665153</v>
      </c>
      <c r="L613" s="444">
        <f t="shared" ca="1" si="54"/>
        <v>2701309.2962663015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2701309.2962663015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11170.592087507179</v>
      </c>
      <c r="L614" s="444">
        <f t="shared" ca="1" si="54"/>
        <v>2692112.69308923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2692112.69308923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11132.272907602714</v>
      </c>
      <c r="L615" s="444">
        <f t="shared" ca="1" si="54"/>
        <v>2682877.7707322538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2682877.7707322538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11093.794064448646</v>
      </c>
      <c r="L616" s="444">
        <f t="shared" ca="1" si="54"/>
        <v>2673604.3695321237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2673604.3695321237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11055.154892781437</v>
      </c>
      <c r="L617" s="444">
        <f t="shared" ca="1" si="54"/>
        <v>2664292.3291603262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2664292.3291603262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11016.354724565614</v>
      </c>
      <c r="L618" s="444">
        <f t="shared" ca="1" si="54"/>
        <v>2654941.4886203129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2654941.4886203129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10977.392888982225</v>
      </c>
      <c r="L619" s="444">
        <f t="shared" ca="1" si="54"/>
        <v>2645551.6862447164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2645551.6862447164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10938.268712417241</v>
      </c>
      <c r="L620" s="444">
        <f t="shared" ca="1" si="54"/>
        <v>2636122.7596925548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2636122.7596925548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10898.9815184499</v>
      </c>
      <c r="L621" s="444">
        <f t="shared" ca="1" si="54"/>
        <v>2626654.5459464258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2626654.5459464258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10859.530627841028</v>
      </c>
      <c r="L622" s="444">
        <f t="shared" ca="1" si="54"/>
        <v>2617146.8813096881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2617146.8813096881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10819.915358521288</v>
      </c>
      <c r="L623" s="444">
        <f t="shared" ca="1" si="54"/>
        <v>2607599.6014036308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2607599.6014036308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10780.135025579384</v>
      </c>
      <c r="L624" s="444">
        <f t="shared" ca="1" si="54"/>
        <v>2598012.5411646315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2598012.5411646315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10740.188941250219</v>
      </c>
      <c r="L625" s="444">
        <f t="shared" ca="1" si="54"/>
        <v>2588385.5348413028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2588385.5348413028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10700.076414903016</v>
      </c>
      <c r="L626" s="444">
        <f t="shared" ca="1" si="54"/>
        <v>2578718.4159916271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2578718.4159916271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10659.796753029368</v>
      </c>
      <c r="L627" s="444">
        <f t="shared" ca="1" si="54"/>
        <v>2569011.0174800777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2569011.0174800777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10619.349259231245</v>
      </c>
      <c r="L628" s="444">
        <f t="shared" ca="1" si="54"/>
        <v>2559263.1714747301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2559263.1714747301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10578.733234208963</v>
      </c>
      <c r="L629" s="444">
        <f t="shared" ca="1" si="54"/>
        <v>2549474.7094443603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2549474.7094443603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10537.94797574909</v>
      </c>
      <c r="L630" s="444">
        <f t="shared" ca="1" si="54"/>
        <v>2539645.4621555307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2539645.4621555307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10496.9927787123</v>
      </c>
      <c r="L631" s="444">
        <f t="shared" ca="1" si="54"/>
        <v>2529775.2596696643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2529775.2596696643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10455.866935021189</v>
      </c>
      <c r="L632" s="444">
        <f t="shared" ca="1" si="54"/>
        <v>2519863.9313401068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2519863.9313401068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10414.569733648033</v>
      </c>
      <c r="L633" s="444">
        <f t="shared" ca="1" si="54"/>
        <v>2509911.3058091761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2509911.3058091761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10373.100460602489</v>
      </c>
      <c r="L634" s="444">
        <f t="shared" ca="1" si="54"/>
        <v>2499917.2110051997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2499917.2110051997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10331.458398919254</v>
      </c>
      <c r="L635" s="444">
        <f t="shared" ca="1" si="54"/>
        <v>2489881.47413954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2489881.47413954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10289.642828645672</v>
      </c>
      <c r="L636" s="444">
        <f t="shared" ca="1" si="54"/>
        <v>2479803.9217036068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2479803.9217036068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10247.653026829283</v>
      </c>
      <c r="L637" s="444">
        <f t="shared" ca="1" si="54"/>
        <v>2469684.3794658575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2469684.3794658575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10205.488267505329</v>
      </c>
      <c r="L638" s="444">
        <f t="shared" ca="1" si="54"/>
        <v>2459522.6724687843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2459522.6724687843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10163.14782168419</v>
      </c>
      <c r="L639" s="444">
        <f t="shared" ca="1" si="54"/>
        <v>2449318.6250258898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2449318.6250258898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10120.630957338795</v>
      </c>
      <c r="L640" s="444">
        <f t="shared" ca="1" si="54"/>
        <v>2439072.06071865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2439072.06071865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10077.936939391962</v>
      </c>
      <c r="L641" s="444">
        <f t="shared" ca="1" si="54"/>
        <v>2428782.802393463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2428782.802393463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10035.065029703685</v>
      </c>
      <c r="L642" s="444">
        <f t="shared" ca="1" si="54"/>
        <v>2418450.6721585877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2418450.6721585877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9992.0144870583699</v>
      </c>
      <c r="L643" s="444">
        <f t="shared" ca="1" si="54"/>
        <v>2408075.4913810673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2408075.4913810673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9948.7845671520354</v>
      </c>
      <c r="L644" s="444">
        <f t="shared" ca="1" si="54"/>
        <v>2397657.0806836407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2397657.0806836407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9905.3745225794246</v>
      </c>
      <c r="L645" s="444">
        <f t="shared" ca="1" si="54"/>
        <v>2387195.2599416412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2387195.2599416412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9861.7836028210932</v>
      </c>
      <c r="L646" s="444">
        <f t="shared" ca="1" si="54"/>
        <v>2376689.8482798836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2376689.8482798836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9818.0110542304374</v>
      </c>
      <c r="L647" s="444">
        <f t="shared" ca="1" si="54"/>
        <v>2366140.6640695352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2366140.6640695352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9774.0561200206521</v>
      </c>
      <c r="L648" s="444">
        <f t="shared" ca="1" si="54"/>
        <v>2355547.5249249772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2355547.5249249772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9729.9180402516595</v>
      </c>
      <c r="L649" s="444">
        <f t="shared" ca="1" si="54"/>
        <v>2344910.2477006502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2344910.2477006502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9685.596051816965</v>
      </c>
      <c r="L650" s="444">
        <f t="shared" ca="1" si="54"/>
        <v>2334228.6484878883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2334228.6484878883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9641.0893884304569</v>
      </c>
      <c r="L651" s="444">
        <f t="shared" ca="1" si="54"/>
        <v>2323502.5426117401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2323502.5426117401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9596.3972806131715</v>
      </c>
      <c r="L652" s="444">
        <f t="shared" ca="1" si="54"/>
        <v>2312731.7446277742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2312731.7446277742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9551.5189556799814</v>
      </c>
      <c r="L653" s="444">
        <f t="shared" ca="1" si="54"/>
        <v>2301916.0683188755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2301916.0683188755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9506.4536377262357</v>
      </c>
      <c r="L654" s="444">
        <f t="shared" ca="1" si="54"/>
        <v>2291055.3266920228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2291055.3266920228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9461.2005476143495</v>
      </c>
      <c r="L655" s="444">
        <f t="shared" ca="1" si="54"/>
        <v>2280149.3319750582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2280149.3319750582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9415.7589029603314</v>
      </c>
      <c r="L656" s="444">
        <f t="shared" ca="1" si="54"/>
        <v>2269197.8956134398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2269197.8956134398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9370.1279181202535</v>
      </c>
      <c r="L657" s="444">
        <f t="shared" ca="1" si="54"/>
        <v>2258200.8282669815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2258200.8282669815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9324.3068041766783</v>
      </c>
      <c r="L658" s="444">
        <f t="shared" ca="1" si="54"/>
        <v>2247157.9398065796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2247157.9398065796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9278.2947689250032</v>
      </c>
      <c r="L659" s="444">
        <f t="shared" ca="1" si="54"/>
        <v>2236069.0393109256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2236069.0393109256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9232.0910168597784</v>
      </c>
      <c r="L660" s="444">
        <f t="shared" ca="1" si="54"/>
        <v>2224933.9350632066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2224933.9350632066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9185.6947491609499</v>
      </c>
      <c r="L661" s="444">
        <f t="shared" ca="1" si="54"/>
        <v>2213752.4345477889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2213752.4345477889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9139.1051636800421</v>
      </c>
      <c r="L662" s="444">
        <f t="shared" ca="1" si="54"/>
        <v>2202524.3444468901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2202524.3444468901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9092.3214549262975</v>
      </c>
      <c r="L663" s="444">
        <f t="shared" ca="1" si="54"/>
        <v>2191249.4706372377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2191249.4706372377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9045.3428140527449</v>
      </c>
      <c r="L664" s="444">
        <f t="shared" ca="1" si="54"/>
        <v>2179927.6181867118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2179927.6181867118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8998.1684288422202</v>
      </c>
      <c r="L665" s="444">
        <f t="shared" ca="1" si="54"/>
        <v>2168558.5913509754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2168558.5913509754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8950.797483693319</v>
      </c>
      <c r="L666" s="444">
        <f t="shared" ca="1" si="54"/>
        <v>2157142.19357009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2157142.19357009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8903.2291596062969</v>
      </c>
      <c r="L667" s="444">
        <f t="shared" ca="1" si="54"/>
        <v>2145678.2274651174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2145678.2274651174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8855.4626341689109</v>
      </c>
      <c r="L668" s="444">
        <f t="shared" ca="1" si="54"/>
        <v>2134166.4948347076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2134166.4948347076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8807.4970815422039</v>
      </c>
      <c r="L669" s="444">
        <f t="shared" ca="1" si="54"/>
        <v>2122606.7966516712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2122606.7966516712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8759.3316724462184</v>
      </c>
      <c r="L670" s="444">
        <f t="shared" ca="1" si="54"/>
        <v>2110998.9330595387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2110998.9330595387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8710.9655741456663</v>
      </c>
      <c r="L671" s="444">
        <f t="shared" ca="1" si="54"/>
        <v>2099342.7033691057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2099342.7033691057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8662.3979504355284</v>
      </c>
      <c r="L672" s="444">
        <f t="shared" ca="1" si="54"/>
        <v>2087637.9060549624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2087637.9060549624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8613.6279616265983</v>
      </c>
      <c r="L673" s="444">
        <f t="shared" ca="1" si="54"/>
        <v>2075884.3387520101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2075884.3387520101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8564.6547645309638</v>
      </c>
      <c r="L674" s="444">
        <f t="shared" ca="1" si="54"/>
        <v>2064081.7982519623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2064081.7982519623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8515.4775124474309</v>
      </c>
      <c r="L675" s="444">
        <f t="shared" ca="1" si="54"/>
        <v>2052230.0804998309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2052230.0804998309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8466.0953551468847</v>
      </c>
      <c r="L676" s="444">
        <f t="shared" ca="1" si="54"/>
        <v>2040328.9805903989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2040328.9805903989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8416.5074388575831</v>
      </c>
      <c r="L677" s="444">
        <f t="shared" ca="1" si="54"/>
        <v>2028378.2927646777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2028378.2927646777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8366.7129062504137</v>
      </c>
      <c r="L678" s="444">
        <f t="shared" ca="1" si="54"/>
        <v>2016377.8104063494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2016377.8104063494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8316.7108964240433</v>
      </c>
      <c r="L679" s="444">
        <f t="shared" ca="1" si="54"/>
        <v>2004327.3260381946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2004327.3260381946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8266.5005448900647</v>
      </c>
      <c r="L680" s="444">
        <f t="shared" ca="1" si="54"/>
        <v>1992226.6313185059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1992226.6313185059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8216.0809835580294</v>
      </c>
      <c r="L681" s="444">
        <f t="shared" ca="1" si="54"/>
        <v>1980075.517037485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1980075.517037485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8165.4513407204422</v>
      </c>
      <c r="L682" s="444">
        <f t="shared" ca="1" si="54"/>
        <v>1967873.7731136268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1967873.7731136268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8114.6107410376999</v>
      </c>
      <c r="L683" s="444">
        <f t="shared" ca="1" si="54"/>
        <v>1955621.1885900856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1955621.1885900856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8063.5583055229436</v>
      </c>
      <c r="L684" s="444">
        <f t="shared" ca="1" si="54"/>
        <v>1943317.5516310297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1943317.5516310297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8012.2931515268783</v>
      </c>
      <c r="L685" s="444">
        <f t="shared" ca="1" si="54"/>
        <v>1930962.6495179778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1930962.6495179778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7960.8143927224955</v>
      </c>
      <c r="L686" s="444">
        <f t="shared" ca="1" si="54"/>
        <v>1918556.2686461215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1918556.2686461215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7909.1211390897615</v>
      </c>
      <c r="L687" s="444">
        <f t="shared" ca="1" si="54"/>
        <v>1906098.1945206325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1906098.1945206325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7857.2124969002243</v>
      </c>
      <c r="L688" s="444">
        <f t="shared" ca="1" si="54"/>
        <v>1893588.2117529539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1893588.2117529539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7805.0875687015632</v>
      </c>
      <c r="L689" s="444">
        <f t="shared" ca="1" si="54"/>
        <v>1881026.1040570766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1881026.1040570766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7752.7454533020755</v>
      </c>
      <c r="L690" s="444">
        <f t="shared" ca="1" si="54"/>
        <v>1868411.6542457999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1868411.6542457999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7700.1852457550876</v>
      </c>
      <c r="L691" s="444">
        <f t="shared" ca="1" si="54"/>
        <v>1855744.6442269762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1855744.6442269762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7647.4060373433222</v>
      </c>
      <c r="L692" s="444">
        <f t="shared" ca="1" si="54"/>
        <v>1843024.8549997408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1843024.8549997408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7594.4069155631742</v>
      </c>
      <c r="L693" s="444">
        <f t="shared" ca="1" si="54"/>
        <v>1830252.0666507252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1830252.0666507252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7541.1869641089434</v>
      </c>
      <c r="L694" s="444">
        <f t="shared" ca="1" si="54"/>
        <v>1817426.0583502552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1817426.0583502552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7487.7452628569845</v>
      </c>
      <c r="L695" s="444">
        <f t="shared" ca="1" si="54"/>
        <v>1804546.6083485335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1804546.6083485335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7434.080887849811</v>
      </c>
      <c r="L696" s="444">
        <f t="shared" ca="1" si="54"/>
        <v>1791613.4939718046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1791613.4939718046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7380.1929112801072</v>
      </c>
      <c r="L697" s="444">
        <f t="shared" ca="1" si="54"/>
        <v>1778626.4916185059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1778626.4916185059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7326.0804014746964</v>
      </c>
      <c r="L698" s="444">
        <f t="shared" ca="1" si="54"/>
        <v>1765585.3767554017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1765585.3767554017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7271.7424228784284</v>
      </c>
      <c r="L699" s="444">
        <f t="shared" ca="1" si="54"/>
        <v>1752489.9239137014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1752489.9239137014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7217.1780360380099</v>
      </c>
      <c r="L700" s="444">
        <f t="shared" ca="1" si="54"/>
        <v>1739339.9066851607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1739339.9066851607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7162.3862975857592</v>
      </c>
      <c r="L701" s="444">
        <f t="shared" ca="1" si="54"/>
        <v>1726135.0977181676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1726135.0977181676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7107.3662602232862</v>
      </c>
      <c r="L702" s="444">
        <f t="shared" ca="1" si="54"/>
        <v>1712875.2687138121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1712875.2687138121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7052.1169727051383</v>
      </c>
      <c r="L703" s="444">
        <f t="shared" ca="1" si="54"/>
        <v>1699560.1904219384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1699560.1904219384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6996.6374798223314</v>
      </c>
      <c r="L704" s="444">
        <f t="shared" ca="1" si="54"/>
        <v>1686189.632637182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1686189.632637182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6940.926822385848</v>
      </c>
      <c r="L705" s="444">
        <f t="shared" ca="1" si="54"/>
        <v>1672763.364194989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1672763.364194989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6884.9840372100425</v>
      </c>
      <c r="L706" s="444">
        <f t="shared" ca="1" si="54"/>
        <v>1659281.1529676202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1659281.1529676202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6828.8081570960057</v>
      </c>
      <c r="L707" s="444">
        <f t="shared" ca="1" si="54"/>
        <v>1645742.7658601373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1645742.7658601373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6772.3982108148266</v>
      </c>
      <c r="L708" s="444">
        <f t="shared" ca="1" si="54"/>
        <v>1632147.9688063734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1632147.9688063734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6715.7532230908109</v>
      </c>
      <c r="L709" s="444">
        <f t="shared" ca="1" si="54"/>
        <v>1618496.5267648855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1618496.5267648855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6658.8722145846114</v>
      </c>
      <c r="L710" s="444">
        <f t="shared" ca="1" si="54"/>
        <v>1604788.2037148913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1604788.2037148913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6601.7542018763024</v>
      </c>
      <c r="L711" s="444">
        <f t="shared" ca="1" si="54"/>
        <v>1591022.7626521888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1591022.7626521888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6544.398197448375</v>
      </c>
      <c r="L712" s="444">
        <f t="shared" ca="1" si="54"/>
        <v>1577199.9655850583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1577199.9655850583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6486.8032096686647</v>
      </c>
      <c r="L713" s="444">
        <f t="shared" ca="1" si="54"/>
        <v>1563319.5735301482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1563319.5735301482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6428.9682427732059</v>
      </c>
      <c r="L714" s="444">
        <f t="shared" ca="1" si="54"/>
        <v>1549381.3465083428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1549381.3465083428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6370.8922968490169</v>
      </c>
      <c r="L715" s="444">
        <f t="shared" ca="1" si="54"/>
        <v>1535385.043540613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1535385.043540613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6312.5743678168092</v>
      </c>
      <c r="L716" s="444">
        <f t="shared" ca="1" si="54"/>
        <v>1521330.422643851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1521330.422643851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6254.0134474136339</v>
      </c>
      <c r="L717" s="444">
        <f t="shared" ca="1" si="54"/>
        <v>1507217.2408266859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1507217.2408266859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6195.2085231754463</v>
      </c>
      <c r="L718" s="444">
        <f t="shared" ca="1" si="54"/>
        <v>1493045.2540852826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1493045.2540852826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6136.1585784195986</v>
      </c>
      <c r="L719" s="444">
        <f t="shared" ca="1" si="54"/>
        <v>1478814.2173991234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1478814.2173991234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6076.8625922272686</v>
      </c>
      <c r="L720" s="444">
        <f t="shared" ca="1" si="54"/>
        <v>1464523.8847267719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1464523.8847267719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6017.3195394258046</v>
      </c>
      <c r="L721" s="444">
        <f t="shared" ca="1" si="54"/>
        <v>1450174.0090016189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1450174.0090016189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5957.5283905710003</v>
      </c>
      <c r="L722" s="444">
        <f t="shared" ca="1" si="54"/>
        <v>1435764.3421276112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1435764.3421276112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5897.4881119293013</v>
      </c>
      <c r="L723" s="444">
        <f t="shared" ca="1" si="54"/>
        <v>1421294.6349749616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1421294.6349749616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5837.1976654599284</v>
      </c>
      <c r="L724" s="444">
        <f t="shared" ca="1" si="54"/>
        <v>1406764.6373758428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1406764.6373758428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5776.6560087969328</v>
      </c>
      <c r="L725" s="444">
        <f t="shared" ca="1" si="54"/>
        <v>1392174.098120061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1392174.098120061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5715.8620952311758</v>
      </c>
      <c r="L726" s="444">
        <f t="shared" ca="1" si="54"/>
        <v>1377522.7649507134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1377522.7649507134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5654.8148736922276</v>
      </c>
      <c r="L727" s="444">
        <f t="shared" ca="1" si="54"/>
        <v>1362810.3845598267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1362810.3845598267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5593.5132887301997</v>
      </c>
      <c r="L728" s="444">
        <f t="shared" ca="1" si="54"/>
        <v>1348036.7025839782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1348036.7025839782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5531.9562804974976</v>
      </c>
      <c r="L729" s="444">
        <f t="shared" ca="1" si="54"/>
        <v>1333201.463599897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1333201.463599897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5470.1427847304922</v>
      </c>
      <c r="L730" s="444">
        <f t="shared" ca="1" si="54"/>
        <v>1318304.4111200487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1318304.4111200487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5408.0717327311249</v>
      </c>
      <c r="L731" s="444">
        <f t="shared" ca="1" si="54"/>
        <v>1303345.287588201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1303345.287588201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5345.7420513484258</v>
      </c>
      <c r="L732" s="444">
        <f t="shared" ca="1" si="54"/>
        <v>1288323.8343749705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1288323.8343749705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5283.1526629599657</v>
      </c>
      <c r="L733" s="444">
        <f t="shared" ca="1" si="54"/>
        <v>1273239.7917733516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1273239.7917733516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5220.3024854532196</v>
      </c>
      <c r="L734" s="444">
        <f t="shared" ca="1" si="54"/>
        <v>1258092.898994226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1258092.898994226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5157.1904322068631</v>
      </c>
      <c r="L735" s="444">
        <f t="shared" ca="1" si="54"/>
        <v>1242882.8941618542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1242882.8941618542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5093.815412071981</v>
      </c>
      <c r="L736" s="444">
        <f t="shared" ca="1" si="54"/>
        <v>1227609.5143093474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1227609.5143093474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5030.1763293532022</v>
      </c>
      <c r="L737" s="444">
        <f t="shared" ca="1" si="54"/>
        <v>1212272.4953741217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1212272.4953741217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4966.2720837897623</v>
      </c>
      <c r="L738" s="444">
        <f t="shared" ca="1" si="54"/>
        <v>1196871.5721933327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1196871.5721933327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4902.1015705364744</v>
      </c>
      <c r="L739" s="444">
        <f t="shared" ca="1" si="54"/>
        <v>1181406.4784992903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1181406.4784992903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4837.6636801446311</v>
      </c>
      <c r="L740" s="444">
        <f t="shared" ca="1" si="54"/>
        <v>1165876.9469148561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1165876.9469148561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4772.9572985428222</v>
      </c>
      <c r="L741" s="444">
        <f t="shared" ca="1" si="54"/>
        <v>1150282.7089488201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1150282.7089488201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4707.9813070176724</v>
      </c>
      <c r="L742" s="444">
        <f t="shared" ca="1" si="54"/>
        <v>1134623.494991259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1134623.494991259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4642.7345821945009</v>
      </c>
      <c r="L743" s="444">
        <f t="shared" ca="1" si="54"/>
        <v>1118899.0343088747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1118899.0343088747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4577.2159960178997</v>
      </c>
      <c r="L744" s="444">
        <f t="shared" ca="1" si="54"/>
        <v>1103109.0550403139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1103109.0550403139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4511.4244157322291</v>
      </c>
      <c r="L745" s="444">
        <f t="shared" ca="1" si="54"/>
        <v>1087253.2841914673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1087253.2841914673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4445.3587038620353</v>
      </c>
      <c r="L746" s="444">
        <f t="shared" ca="1" si="54"/>
        <v>1071331.4476307505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1071331.4476307505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4379.0177181923818</v>
      </c>
      <c r="L747" s="444">
        <f t="shared" ca="1" si="54"/>
        <v>1055343.2700843641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1055343.2700843641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4312.4003117491056</v>
      </c>
      <c r="L748" s="444">
        <f t="shared" ca="1" si="54"/>
        <v>1039288.4751315344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1039288.4751315344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4245.5053327789819</v>
      </c>
      <c r="L749" s="444">
        <f t="shared" ca="1" si="54"/>
        <v>1023166.7851997346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1023166.7851997346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4178.3316247298162</v>
      </c>
      <c r="L750" s="444">
        <f t="shared" ca="1" si="54"/>
        <v>1006977.9215598856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1006977.9215598856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4110.8780262304454</v>
      </c>
      <c r="L751" s="444">
        <f t="shared" ca="1" si="54"/>
        <v>990721.60432153731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990721.60432153731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4043.1433710706606</v>
      </c>
      <c r="L752" s="444">
        <f t="shared" ca="1" si="54"/>
        <v>974397.55242802913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974397.55242802913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3975.126488181043</v>
      </c>
      <c r="L753" s="444">
        <f t="shared" ca="1" si="54"/>
        <v>958005.4836516314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958005.4836516314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3906.8262016127192</v>
      </c>
      <c r="L754" s="444">
        <f t="shared" ca="1" si="54"/>
        <v>941545.11458866531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941545.11458866531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3838.2413305170276</v>
      </c>
      <c r="L755" s="444">
        <f t="shared" ca="1" si="54"/>
        <v>925016.1606546035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925016.1606546035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3769.3706891251027</v>
      </c>
      <c r="L756" s="444">
        <f t="shared" ca="1" si="54"/>
        <v>908418.33607914986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908418.33607914986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3700.21308672738</v>
      </c>
      <c r="L757" s="444">
        <f t="shared" ca="1" si="54"/>
        <v>891751.35390129848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891751.35390129848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3630.7673276529986</v>
      </c>
      <c r="L758" s="444">
        <f t="shared" ca="1" si="54"/>
        <v>875014.9259643727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875014.9259643727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3561.0322112491417</v>
      </c>
      <c r="L759" s="444">
        <f t="shared" ca="1" si="54"/>
        <v>858208.76291104301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858208.76291104301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3491.0065318602678</v>
      </c>
      <c r="L760" s="444">
        <f t="shared" ca="1" si="54"/>
        <v>841332.57417832443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841332.57417832443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3420.6890788072733</v>
      </c>
      <c r="L761" s="444">
        <f t="shared" ca="1" si="54"/>
        <v>824386.06799255288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824386.06799255288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3350.0786363665588</v>
      </c>
      <c r="L762" s="444">
        <f t="shared" ca="1" si="54"/>
        <v>807368.95136434061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807368.95136434061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3279.1739837490077</v>
      </c>
      <c r="L763" s="444">
        <f t="shared" ca="1" si="54"/>
        <v>790280.93008351082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790280.93008351082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3207.9738950788833</v>
      </c>
      <c r="L764" s="444">
        <f t="shared" ca="1" si="54"/>
        <v>773121.70871401089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773121.70871401089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3136.4771393726337</v>
      </c>
      <c r="L765" s="444">
        <f t="shared" ca="1" si="54"/>
        <v>755890.99058880471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755890.99058880471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3064.6824805176079</v>
      </c>
      <c r="L766" s="444">
        <f t="shared" ca="1" si="54"/>
        <v>738588.47780474357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738588.47780474357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2992.5886772506865</v>
      </c>
      <c r="L767" s="444">
        <f t="shared" ca="1" si="54"/>
        <v>721213.87121741544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721213.87121741544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2920.1944831368191</v>
      </c>
      <c r="L768" s="444">
        <f t="shared" ca="1" si="54"/>
        <v>703766.87043597351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703766.87043597351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2847.4986465474781</v>
      </c>
      <c r="L769" s="444">
        <f t="shared" ca="1" si="54"/>
        <v>686247.17381794215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686247.17381794215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2774.4999106390142</v>
      </c>
      <c r="L770" s="444">
        <f t="shared" ca="1" si="54"/>
        <v>668654.47846400237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668654.47846400237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2701.1970133309314</v>
      </c>
      <c r="L771" s="444">
        <f t="shared" ca="1" si="54"/>
        <v>650988.48021275445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650988.48021275445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2627.5886872840651</v>
      </c>
      <c r="L772" s="444">
        <f t="shared" ca="1" si="54"/>
        <v>633248.87363545969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633248.87363545969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2553.6736598786702</v>
      </c>
      <c r="L773" s="444">
        <f t="shared" ref="L773:L1027" ca="1" si="80">I773-J773+K773</f>
        <v>615435.35203075956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615435.35203075956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2479.4506531924198</v>
      </c>
      <c r="L774" s="444">
        <f t="shared" ca="1" si="80"/>
        <v>597547.60741937323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597547.60741937323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2404.91838397831</v>
      </c>
      <c r="L775" s="444">
        <f t="shared" ca="1" si="80"/>
        <v>579585.33053877275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579585.33053877275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2330.0755636424747</v>
      </c>
      <c r="L776" s="444">
        <f t="shared" ca="1" si="80"/>
        <v>561548.21083783638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561548.21083783638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2254.9208982219066</v>
      </c>
      <c r="L777" s="444">
        <f t="shared" ca="1" si="80"/>
        <v>543435.93647147948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543435.93647147948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2179.453088362086</v>
      </c>
      <c r="L778" s="444">
        <f t="shared" ca="1" si="80"/>
        <v>525248.1942952628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525248.1942952628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2103.6708292945164</v>
      </c>
      <c r="L779" s="444">
        <f t="shared" ca="1" si="80"/>
        <v>506984.66985997854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506984.66985997854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2027.5728108141657</v>
      </c>
      <c r="L780" s="444">
        <f t="shared" ca="1" si="80"/>
        <v>488645.04740621394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488645.04740621394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1951.1577172568132</v>
      </c>
      <c r="L781" s="444">
        <f t="shared" ca="1" si="80"/>
        <v>470229.00985889195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470229.00985889195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1874.4242274763051</v>
      </c>
      <c r="L782" s="444">
        <f t="shared" ca="1" si="80"/>
        <v>451736.23882178945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451736.23882178945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1797.371014821711</v>
      </c>
      <c r="L783" s="444">
        <f t="shared" ca="1" si="80"/>
        <v>433166.41457203234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433166.41457203234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1719.9967471143896</v>
      </c>
      <c r="L784" s="444">
        <f t="shared" ca="1" si="80"/>
        <v>414519.21605456795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414519.21605456795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1642.3000866249547</v>
      </c>
      <c r="L785" s="444">
        <f t="shared" ca="1" si="80"/>
        <v>395794.32087661413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395794.32087661413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1564.2796900501471</v>
      </c>
      <c r="L786" s="444">
        <f t="shared" ca="1" si="80"/>
        <v>376991.40530208551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376991.40530208551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1485.9342084896114</v>
      </c>
      <c r="L787" s="444">
        <f t="shared" ca="1" si="80"/>
        <v>358110.14424599631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358110.14424599631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1407.2622874225731</v>
      </c>
      <c r="L788" s="444">
        <f t="shared" ca="1" si="80"/>
        <v>339150.21126884007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339150.21126884007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1328.2625666844219</v>
      </c>
      <c r="L789" s="444">
        <f t="shared" ca="1" si="80"/>
        <v>320111.27857094567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320111.27857094567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1248.9336804431953</v>
      </c>
      <c r="L790" s="444">
        <f t="shared" ca="1" si="80"/>
        <v>300993.01698681008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300993.01698681008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1169.2742571759636</v>
      </c>
      <c r="L791" s="444">
        <f t="shared" ca="1" si="80"/>
        <v>281795.09597940726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281795.09597940726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1089.2829196451185</v>
      </c>
      <c r="L792" s="444">
        <f t="shared" ca="1" si="80"/>
        <v>262517.18363447359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262517.18363447359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1008.9582848745617</v>
      </c>
      <c r="L793" s="444">
        <f t="shared" ca="1" si="80"/>
        <v>243158.94665476936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243158.94665476936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928.29896412579387</v>
      </c>
      <c r="L794" s="444">
        <f t="shared" ca="1" si="80"/>
        <v>223720.05035431636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223720.05035431636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847.30356287390657</v>
      </c>
      <c r="L795" s="444">
        <f t="shared" ca="1" si="80"/>
        <v>204200.15865261148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204200.15865261148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765.97068078346956</v>
      </c>
      <c r="L796" s="444">
        <f t="shared" ca="1" si="80"/>
        <v>184598.93406881616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184598.93406881616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684.29891168432232</v>
      </c>
      <c r="L797" s="444">
        <f t="shared" ca="1" si="80"/>
        <v>164916.03771592167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164916.03771592167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602.28684354726192</v>
      </c>
      <c r="L798" s="444">
        <f t="shared" ca="1" si="80"/>
        <v>145151.12929489012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145151.12929489012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519.93305845963062</v>
      </c>
      <c r="L799" s="444">
        <f t="shared" ca="1" si="80"/>
        <v>125303.86708877097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125303.86708877097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437.23613260080077</v>
      </c>
      <c r="L800" s="444">
        <f t="shared" ca="1" si="80"/>
        <v>105373.90795679299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105373.90795679299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354.19463621755921</v>
      </c>
      <c r="L801" s="444">
        <f t="shared" ca="1" si="80"/>
        <v>85360.907328431771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85360.907328431771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270.80713359938744</v>
      </c>
      <c r="L802" s="444">
        <f t="shared" ca="1" si="80"/>
        <v>65264.519197452377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65264.519197452377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187.07218305363998</v>
      </c>
      <c r="L803" s="444">
        <f t="shared" ca="1" si="80"/>
        <v>45084.396115927237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45084.396115927237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102.98833688061855</v>
      </c>
      <c r="L804" s="444">
        <f t="shared" ca="1" si="80"/>
        <v>24820.189188229069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24820.189188229069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18.554141348542846</v>
      </c>
      <c r="L805" s="444">
        <f t="shared" ca="1" si="80"/>
        <v>4471.5480649988258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4471.5480649988258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-66.231863331583156</v>
      </c>
      <c r="L806" s="444">
        <f t="shared" ca="1" si="80"/>
        <v>-15961.879062911543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-15961.879062911543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-151.3711430312097</v>
      </c>
      <c r="L807" s="444">
        <f t="shared" ca="1" si="80"/>
        <v>-36480.445470521539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-36480.445470521539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-236.86516972958472</v>
      </c>
      <c r="L808" s="444">
        <f t="shared" ca="1" si="80"/>
        <v>-57084.505904829915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-57084.505904829915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-322.71542153920291</v>
      </c>
      <c r="L809" s="444">
        <f t="shared" ca="1" si="80"/>
        <v>-77774.416590947905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-77774.416590947905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-408.92338273136119</v>
      </c>
      <c r="L810" s="444">
        <f t="shared" ca="1" si="80"/>
        <v>-98550.535238258046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-98550.535238258046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-495.49054376182005</v>
      </c>
      <c r="L811" s="444">
        <f t="shared" ca="1" si="80"/>
        <v>-119413.22104659864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-119413.22104659864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-582.4184012965726</v>
      </c>
      <c r="L812" s="444">
        <f t="shared" ca="1" si="80"/>
        <v>-140362.834712474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-140362.834712474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-669.70845823771992</v>
      </c>
      <c r="L813" s="444">
        <f t="shared" ca="1" si="80"/>
        <v>-161399.73843529052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-161399.73843529052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-757.36222374945544</v>
      </c>
      <c r="L814" s="444">
        <f t="shared" ca="1" si="80"/>
        <v>-182524.29592361877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-182524.29592361877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-845.3812132841565</v>
      </c>
      <c r="L815" s="444">
        <f t="shared" ca="1" si="80"/>
        <v>-203736.87240148173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-203736.87240148173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-933.76694860858538</v>
      </c>
      <c r="L816" s="444">
        <f t="shared" ca="1" si="80"/>
        <v>-225037.83461466912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-225037.83461466912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-1022.5209578301998</v>
      </c>
      <c r="L817" s="444">
        <f t="shared" ca="1" si="80"/>
        <v>-246427.5508370781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-246427.5508370781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-1111.6447754235703</v>
      </c>
      <c r="L818" s="444">
        <f t="shared" ca="1" si="80"/>
        <v>-267906.39087708044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-267906.39087708044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-1201.1399422569134</v>
      </c>
      <c r="L819" s="444">
        <f t="shared" ca="1" si="80"/>
        <v>-289474.72608391615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-289474.72608391615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-1291.0080056187289</v>
      </c>
      <c r="L820" s="444">
        <f t="shared" ca="1" si="80"/>
        <v>-311132.92935411364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-311132.92935411364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-1381.2505192445519</v>
      </c>
      <c r="L821" s="444">
        <f t="shared" ca="1" si="80"/>
        <v>-332881.37513793696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-332881.37513793696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-1471.8690433438157</v>
      </c>
      <c r="L822" s="444">
        <f t="shared" ca="1" si="80"/>
        <v>-354720.43944585958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-354720.43944585958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-1562.8651446268266</v>
      </c>
      <c r="L823" s="444">
        <f t="shared" ca="1" si="80"/>
        <v>-376650.49985506519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-376650.49985506519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-1654.24039633185</v>
      </c>
      <c r="L824" s="444">
        <f t="shared" ca="1" si="80"/>
        <v>-398671.93551597581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-398671.93551597581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-1745.9963782523109</v>
      </c>
      <c r="L825" s="444">
        <f t="shared" ca="1" si="80"/>
        <v>-420785.12715880689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-420785.12715880689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-1838.1346767641071</v>
      </c>
      <c r="L826" s="444">
        <f t="shared" ca="1" si="80"/>
        <v>-442990.45710014977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-442990.45710014977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-1930.6568848530358</v>
      </c>
      <c r="L827" s="444">
        <f t="shared" ca="1" si="80"/>
        <v>-465288.30924958159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-465288.30924958159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-2023.5646021423352</v>
      </c>
      <c r="L828" s="444">
        <f t="shared" ca="1" si="80"/>
        <v>-487679.06911630271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-487679.06911630271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-2116.8594349203395</v>
      </c>
      <c r="L829" s="444">
        <f t="shared" ca="1" si="80"/>
        <v>-510163.12381580187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-510163.12381580187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-2210.5429961682526</v>
      </c>
      <c r="L830" s="444">
        <f t="shared" ca="1" si="80"/>
        <v>-532740.86207654886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-532740.86207654886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-2304.6169055880318</v>
      </c>
      <c r="L831" s="444">
        <f t="shared" ca="1" si="80"/>
        <v>-555412.67424671573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-555412.67424671573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-2399.082789630394</v>
      </c>
      <c r="L832" s="444">
        <f t="shared" ca="1" si="80"/>
        <v>-578178.95230092492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-578178.95230092492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-2493.9422815229323</v>
      </c>
      <c r="L833" s="444">
        <f t="shared" ca="1" si="80"/>
        <v>-601040.08984702663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-601040.08984702663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-2589.197021298356</v>
      </c>
      <c r="L834" s="444">
        <f t="shared" ca="1" si="80"/>
        <v>-623996.48213290377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-623996.48213290377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-2684.8486558228442</v>
      </c>
      <c r="L835" s="444">
        <f t="shared" ca="1" si="80"/>
        <v>-647048.52605330537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-647048.52605330537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-2780.8988388245175</v>
      </c>
      <c r="L836" s="444">
        <f t="shared" ca="1" si="80"/>
        <v>-670196.62015670864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-670196.62015670864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-2877.349230922031</v>
      </c>
      <c r="L837" s="444">
        <f t="shared" ca="1" si="80"/>
        <v>-693441.1646522095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-693441.1646522095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-2974.2014996532844</v>
      </c>
      <c r="L838" s="444">
        <f t="shared" ca="1" si="80"/>
        <v>-716782.56141644157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-716782.56141644157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-3071.4573195042517</v>
      </c>
      <c r="L839" s="444">
        <f t="shared" ca="1" si="80"/>
        <v>-740221.2140005246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-740221.2140005246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-3169.118371937931</v>
      </c>
      <c r="L840" s="444">
        <f t="shared" ca="1" si="80"/>
        <v>-763757.52763704129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-763757.52763704129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-3267.1863454234172</v>
      </c>
      <c r="L841" s="444">
        <f t="shared" ca="1" si="80"/>
        <v>-787391.90924704354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-787391.90924704354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-3365.6629354650931</v>
      </c>
      <c r="L842" s="444">
        <f t="shared" ca="1" si="80"/>
        <v>-811124.76744708745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-811124.76744708745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-3464.549844631943</v>
      </c>
      <c r="L843" s="444">
        <f t="shared" ca="1" si="80"/>
        <v>-834956.51255629817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-834956.51255629817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-3563.8487825869875</v>
      </c>
      <c r="L844" s="444">
        <f t="shared" ca="1" si="80"/>
        <v>-858887.55660346395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-858887.55660346395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-3663.5614661168452</v>
      </c>
      <c r="L845" s="444">
        <f t="shared" ca="1" si="80"/>
        <v>-882918.31333415955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-882918.31333415955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-3763.6896191614101</v>
      </c>
      <c r="L846" s="444">
        <f t="shared" ca="1" si="80"/>
        <v>-907049.19821789977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-907049.19821789977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-3864.2349728436602</v>
      </c>
      <c r="L847" s="444">
        <f t="shared" ca="1" si="80"/>
        <v>-931280.62845532224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-931280.62845532224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-3965.1992654995875</v>
      </c>
      <c r="L848" s="444">
        <f t="shared" ca="1" si="80"/>
        <v>-955613.02298540063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-955613.02298540063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-4066.5842427082471</v>
      </c>
      <c r="L849" s="444">
        <f t="shared" ca="1" si="80"/>
        <v>-980046.80249268771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-980046.80249268771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-4168.391657321944</v>
      </c>
      <c r="L850" s="444">
        <f t="shared" ca="1" si="80"/>
        <v>-1004582.3894145885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-1004582.3894145885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-4270.6232694965302</v>
      </c>
      <c r="L851" s="444">
        <f t="shared" ca="1" si="80"/>
        <v>-1029220.2079486637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-1029220.2079486637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-4373.2808467218438</v>
      </c>
      <c r="L852" s="444">
        <f t="shared" ca="1" si="80"/>
        <v>-1053960.6840599645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-1053960.6840599645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-4476.3661638522635</v>
      </c>
      <c r="L853" s="444">
        <f t="shared" ca="1" si="80"/>
        <v>-1078804.2454883954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-1078804.2454883954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-4579.8810031373923</v>
      </c>
      <c r="L854" s="444">
        <f t="shared" ca="1" si="80"/>
        <v>-1103751.3217561117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-1103751.3217561117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-4683.8271542528773</v>
      </c>
      <c r="L855" s="444">
        <f t="shared" ca="1" si="80"/>
        <v>-1128802.3441749434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-1128802.3441749434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-4788.2064143313428</v>
      </c>
      <c r="L856" s="444">
        <f t="shared" ca="1" si="80"/>
        <v>-1153957.7458538536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-1153957.7458538536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-4893.0205879934683</v>
      </c>
      <c r="L857" s="444">
        <f t="shared" ca="1" si="80"/>
        <v>-1179217.961706426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-1179217.961706426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-4998.2714873791865</v>
      </c>
      <c r="L858" s="444">
        <f t="shared" ca="1" si="80"/>
        <v>-1204583.428458384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-1204583.428458384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-5103.9609321790113</v>
      </c>
      <c r="L859" s="444">
        <f t="shared" ca="1" si="80"/>
        <v>-1230054.5846551419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-1230054.5846551419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-5210.0907496655027</v>
      </c>
      <c r="L860" s="444">
        <f t="shared" ca="1" si="80"/>
        <v>-1255631.8706693861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-1255631.8706693861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-5316.662774724854</v>
      </c>
      <c r="L861" s="444">
        <f t="shared" ca="1" si="80"/>
        <v>-1281315.7287086898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-1281315.7287086898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-5423.678849888619</v>
      </c>
      <c r="L862" s="444">
        <f t="shared" ca="1" si="80"/>
        <v>-1307106.6028231573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-1307106.6028231573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-5531.1408253655673</v>
      </c>
      <c r="L863" s="444">
        <f t="shared" ca="1" si="80"/>
        <v>-1333004.9389131018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-1333004.9389131018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-5639.0505590736693</v>
      </c>
      <c r="L864" s="444">
        <f t="shared" ca="1" si="80"/>
        <v>-1359011.1847367543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-1359011.1847367543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-5747.4099166722208</v>
      </c>
      <c r="L865" s="444">
        <f t="shared" ca="1" si="80"/>
        <v>-1385125.7899180052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-1385125.7899180052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-5856.2207715941004</v>
      </c>
      <c r="L866" s="444">
        <f t="shared" ca="1" si="80"/>
        <v>-1411349.2059541782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-1411349.2059541782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-5965.4850050781542</v>
      </c>
      <c r="L867" s="444">
        <f t="shared" ca="1" si="80"/>
        <v>-1437681.8862238352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-1437681.8862238352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-6075.2045062017251</v>
      </c>
      <c r="L868" s="444">
        <f t="shared" ca="1" si="80"/>
        <v>-1464124.2859946156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-1464124.2859946156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-6185.38117191331</v>
      </c>
      <c r="L869" s="444">
        <f t="shared" ca="1" si="80"/>
        <v>-1490676.8624311078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-1490676.8624311078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-6296.016907065361</v>
      </c>
      <c r="L870" s="444">
        <f t="shared" ca="1" si="80"/>
        <v>-1517340.074602752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-1517340.074602752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-6407.1136244472118</v>
      </c>
      <c r="L871" s="444">
        <f t="shared" ca="1" si="80"/>
        <v>-1544114.383491778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-1544114.383491778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-6518.6732448181538</v>
      </c>
      <c r="L872" s="444">
        <f t="shared" ca="1" si="80"/>
        <v>-1571000.252001175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-1571000.252001175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-6630.6976969406405</v>
      </c>
      <c r="L873" s="444">
        <f t="shared" ca="1" si="80"/>
        <v>-1597998.1449626945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-1597998.1449626945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-6743.1889176136383</v>
      </c>
      <c r="L874" s="444">
        <f t="shared" ca="1" si="80"/>
        <v>-1625108.5291448869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-1625108.5291448869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-6856.1488517061061</v>
      </c>
      <c r="L875" s="444">
        <f t="shared" ca="1" si="80"/>
        <v>-1652331.8732611719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-1652331.8732611719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-6969.5794521906273</v>
      </c>
      <c r="L876" s="444">
        <f t="shared" ca="1" si="80"/>
        <v>-1679668.6479779412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-1679668.6479779412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-7083.4826801771678</v>
      </c>
      <c r="L877" s="444">
        <f t="shared" ca="1" si="80"/>
        <v>-1707119.3259226971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-1707119.3259226971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-7197.8605049469825</v>
      </c>
      <c r="L878" s="444">
        <f t="shared" ca="1" si="80"/>
        <v>-1734684.3816922228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-1734684.3816922228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-7312.7149039866745</v>
      </c>
      <c r="L879" s="444">
        <f t="shared" ca="1" si="80"/>
        <v>-1762364.2918607884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-1762364.2918607884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-7428.0478630223643</v>
      </c>
      <c r="L880" s="444">
        <f t="shared" ca="1" si="80"/>
        <v>-1790159.5349883896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-1790159.5349883896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-7543.8613760540347</v>
      </c>
      <c r="L881" s="444">
        <f t="shared" ca="1" si="80"/>
        <v>-1818070.5916290225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-1818070.5916290225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-7660.1574453900039</v>
      </c>
      <c r="L882" s="444">
        <f t="shared" ca="1" si="80"/>
        <v>-1846097.9443389913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-1846097.9443389913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-7776.9380816815419</v>
      </c>
      <c r="L883" s="444">
        <f t="shared" ca="1" si="80"/>
        <v>-1874242.0776852516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-1874242.0776852516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-7894.2053039576267</v>
      </c>
      <c r="L884" s="444">
        <f t="shared" ca="1" si="80"/>
        <v>-1902503.4782537881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-1902503.4782537881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-8011.9611396598621</v>
      </c>
      <c r="L885" s="444">
        <f t="shared" ca="1" si="80"/>
        <v>-1930882.6346580267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-1930882.6346580267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-8130.2076246775232</v>
      </c>
      <c r="L886" s="444">
        <f t="shared" ca="1" si="80"/>
        <v>-1959380.0375472831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-1959380.0375472831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-8248.9468033827579</v>
      </c>
      <c r="L887" s="444">
        <f t="shared" ca="1" si="80"/>
        <v>-1987996.1796152447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-1987996.1796152447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-8368.1807286659314</v>
      </c>
      <c r="L888" s="444">
        <f t="shared" ca="1" si="80"/>
        <v>-2016731.5556084896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-2016731.5556084896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-8487.9114619711181</v>
      </c>
      <c r="L889" s="444">
        <f t="shared" ca="1" si="80"/>
        <v>-2045586.6623350396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-2045586.6623350396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-8608.1410733317425</v>
      </c>
      <c r="L890" s="444">
        <f t="shared" ca="1" si="80"/>
        <v>-2074561.9986729501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-2074561.9986729501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-8728.8716414063711</v>
      </c>
      <c r="L891" s="444">
        <f t="shared" ca="1" si="80"/>
        <v>-2103658.0655789352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-2103658.0655789352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-8850.1052535146409</v>
      </c>
      <c r="L892" s="444">
        <f t="shared" ca="1" si="80"/>
        <v>-2132875.3660970288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-2132875.3660970288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-8971.8440056733652</v>
      </c>
      <c r="L893" s="444">
        <f t="shared" ca="1" si="80"/>
        <v>-2162214.4053672808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-2162214.4053672808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-9094.090002632749</v>
      </c>
      <c r="L894" s="444">
        <f t="shared" ca="1" si="80"/>
        <v>-2191675.6906344923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-2191675.6906344923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-9216.8453579127963</v>
      </c>
      <c r="L895" s="444">
        <f t="shared" ca="1" si="80"/>
        <v>-2221259.7312569837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-2221259.7312569837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-9340.1121938398428</v>
      </c>
      <c r="L896" s="444">
        <f t="shared" ca="1" si="80"/>
        <v>-2250967.0387154021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-2250967.0387154021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-9463.8926415832539</v>
      </c>
      <c r="L897" s="444">
        <f t="shared" ca="1" si="80"/>
        <v>-2280798.1266215644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-2280798.1266215644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-9588.1888411922628</v>
      </c>
      <c r="L898" s="444">
        <f t="shared" ca="1" si="80"/>
        <v>-2310753.5107273352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-2310753.5107273352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-9713.0029416329744</v>
      </c>
      <c r="L899" s="444">
        <f t="shared" ca="1" si="80"/>
        <v>-2340833.7089335471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-2340833.7089335471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-9838.3371008255253</v>
      </c>
      <c r="L900" s="444">
        <f t="shared" ca="1" si="80"/>
        <v>-2371039.2412989517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-2371039.2412989517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-9964.1934856813768</v>
      </c>
      <c r="L901" s="444">
        <f t="shared" ca="1" si="80"/>
        <v>-2401370.6300492119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-2401370.6300492119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-10090.574272140795</v>
      </c>
      <c r="L902" s="444">
        <f t="shared" ca="1" si="80"/>
        <v>-2431828.3995859316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-2431828.3995859316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-10217.481645210461</v>
      </c>
      <c r="L903" s="444">
        <f t="shared" ca="1" si="80"/>
        <v>-2462413.076495721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-2462413.076495721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-10344.917799001249</v>
      </c>
      <c r="L904" s="444">
        <f t="shared" ca="1" si="80"/>
        <v>-2493125.1895593009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-2493125.1895593009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-10472.884936766166</v>
      </c>
      <c r="L905" s="444">
        <f t="shared" ca="1" si="80"/>
        <v>-2523965.2697606459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-2523965.2697606459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-10601.385270938435</v>
      </c>
      <c r="L906" s="444">
        <f t="shared" ca="1" si="80"/>
        <v>-2554933.850296163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-2554933.850296163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-10730.421023169758</v>
      </c>
      <c r="L907" s="444">
        <f t="shared" ca="1" si="80"/>
        <v>-2586031.4665839113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-2586031.4665839113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-10859.99442436871</v>
      </c>
      <c r="L908" s="444">
        <f t="shared" ca="1" si="80"/>
        <v>-2617258.6562728588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-2617258.6562728588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-10990.107714739323</v>
      </c>
      <c r="L909" s="444">
        <f t="shared" ca="1" si="80"/>
        <v>-2648615.9592521768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-2648615.9592521768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-11120.763143819815</v>
      </c>
      <c r="L910" s="444">
        <f t="shared" ca="1" si="80"/>
        <v>-2680103.9176605754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-2680103.9176605754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-11251.962970521476</v>
      </c>
      <c r="L911" s="444">
        <f t="shared" ca="1" si="80"/>
        <v>-2711723.0758956755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-2711723.0758956755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-11383.709463167726</v>
      </c>
      <c r="L912" s="444">
        <f t="shared" ca="1" si="80"/>
        <v>-2743473.9806234222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-2743473.9806234222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-11516.004899533338</v>
      </c>
      <c r="L913" s="444">
        <f t="shared" ca="1" si="80"/>
        <v>-2775357.1807875345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-2775357.1807875345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-11648.851566883804</v>
      </c>
      <c r="L914" s="444">
        <f t="shared" ca="1" si="80"/>
        <v>-2807373.227618997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-2807373.227618997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-11782.251762014899</v>
      </c>
      <c r="L915" s="444">
        <f t="shared" ca="1" si="80"/>
        <v>-2839522.6746455906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-2839522.6746455906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-11916.207791292372</v>
      </c>
      <c r="L916" s="444">
        <f t="shared" ca="1" si="80"/>
        <v>-2871806.077701462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-2871806.077701462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-12050.721970691837</v>
      </c>
      <c r="L917" s="444">
        <f t="shared" ca="1" si="80"/>
        <v>-2904223.9949367326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-2904223.9949367326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-12185.796625838797</v>
      </c>
      <c r="L918" s="444">
        <f t="shared" ca="1" si="80"/>
        <v>-2936776.98682715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-2936776.98682715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-12321.43409204887</v>
      </c>
      <c r="L919" s="444">
        <f t="shared" ca="1" si="80"/>
        <v>-2969465.6161837778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-2969465.6161837778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-12457.636714368153</v>
      </c>
      <c r="L920" s="444">
        <f t="shared" ca="1" si="80"/>
        <v>-3002290.4481627247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-3002290.4481627247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-12594.406847613765</v>
      </c>
      <c r="L921" s="444">
        <f t="shared" ca="1" si="80"/>
        <v>-3035252.0502749174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-3035252.0502749174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-12731.746856414567</v>
      </c>
      <c r="L922" s="444">
        <f t="shared" ca="1" si="80"/>
        <v>-3068350.9923959109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-3068350.9923959109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-12869.65911525204</v>
      </c>
      <c r="L923" s="444">
        <f t="shared" ca="1" si="80"/>
        <v>-3101587.8467757418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-3101587.8467757418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-13008.146008501335</v>
      </c>
      <c r="L924" s="444">
        <f t="shared" ca="1" si="80"/>
        <v>-3134963.1880488219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-3134963.1880488219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-13147.209930472503</v>
      </c>
      <c r="L925" s="444">
        <f t="shared" ca="1" si="80"/>
        <v>-3168477.5932438732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-3168477.5932438732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-13286.853285451883</v>
      </c>
      <c r="L926" s="444">
        <f t="shared" ca="1" si="80"/>
        <v>-3202131.6417939039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-3202131.6417939039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-13427.078487743678</v>
      </c>
      <c r="L927" s="444">
        <f t="shared" ca="1" si="80"/>
        <v>-3235925.9155462263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-3235925.9155462263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-13567.887961711687</v>
      </c>
      <c r="L928" s="444">
        <f t="shared" ca="1" si="80"/>
        <v>-3269860.9987725168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-3269860.9987725168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-13709.28414182123</v>
      </c>
      <c r="L929" s="444">
        <f t="shared" ca="1" si="80"/>
        <v>-3303937.478178917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-3303937.478178917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-13851.269472681233</v>
      </c>
      <c r="L930" s="444">
        <f t="shared" ca="1" si="80"/>
        <v>-3338155.9429161772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-3338155.9429161772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-13993.846409086484</v>
      </c>
      <c r="L931" s="444">
        <f t="shared" ca="1" si="80"/>
        <v>-3372516.9845898426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-3372516.9845898426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-14137.017416060087</v>
      </c>
      <c r="L932" s="444">
        <f t="shared" ca="1" si="80"/>
        <v>-3407021.1972704814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-3407021.1972704814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-14280.784968896083</v>
      </c>
      <c r="L933" s="444">
        <f t="shared" ca="1" si="80"/>
        <v>-3441669.1775039565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-3441669.1775039565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-14425.151553202229</v>
      </c>
      <c r="L934" s="444">
        <f t="shared" ca="1" si="80"/>
        <v>-3476461.5243217377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-3476461.5243217377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-14570.119664942986</v>
      </c>
      <c r="L935" s="444">
        <f t="shared" ca="1" si="80"/>
        <v>-3511398.8392512593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-3511398.8392512593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-14715.691810482658</v>
      </c>
      <c r="L936" s="444">
        <f t="shared" ca="1" si="80"/>
        <v>-3546481.7263263208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-3546481.7263263208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-14861.870506628748</v>
      </c>
      <c r="L937" s="444">
        <f t="shared" ca="1" si="80"/>
        <v>-3581710.7920975285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-3581710.7920975285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-15008.658280675447</v>
      </c>
      <c r="L938" s="444">
        <f t="shared" ca="1" si="80"/>
        <v>-3617086.6456427826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-3617086.6456427826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-15156.057670447339</v>
      </c>
      <c r="L939" s="444">
        <f t="shared" ca="1" si="80"/>
        <v>-3652609.8985778089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-3652609.8985778089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-15304.071224343284</v>
      </c>
      <c r="L940" s="444">
        <f t="shared" ca="1" si="80"/>
        <v>-3688281.1650667312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-3688281.1650667312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-15452.701501380458</v>
      </c>
      <c r="L941" s="444">
        <f t="shared" ca="1" si="80"/>
        <v>-3724101.0618326906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-3724101.0618326906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-15601.951071238622</v>
      </c>
      <c r="L942" s="444">
        <f t="shared" ca="1" si="80"/>
        <v>-3760070.208168508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-3760070.208168508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-15751.822514304526</v>
      </c>
      <c r="L943" s="444">
        <f t="shared" ca="1" si="80"/>
        <v>-3796189.2259473912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-3796189.2259473912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-15902.318421716542</v>
      </c>
      <c r="L944" s="444">
        <f t="shared" ca="1" si="80"/>
        <v>-3832458.7396336864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-3832458.7396336864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-16053.441395409438</v>
      </c>
      <c r="L945" s="444">
        <f t="shared" ca="1" si="80"/>
        <v>-3868879.3762936746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-3868879.3762936746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-16205.194048159388</v>
      </c>
      <c r="L946" s="444">
        <f t="shared" ca="1" si="80"/>
        <v>-3905451.7656064127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-3905451.7656064127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-16357.579003629133</v>
      </c>
      <c r="L947" s="444">
        <f t="shared" ca="1" si="80"/>
        <v>-3942176.5398746207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-3942176.5398746207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-16510.598896413332</v>
      </c>
      <c r="L948" s="444">
        <f t="shared" ca="1" si="80"/>
        <v>-3979054.3340356126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-3979054.3340356126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-16664.256372084132</v>
      </c>
      <c r="L949" s="444">
        <f t="shared" ca="1" si="80"/>
        <v>-4016085.7856722753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-4016085.7856722753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-16818.554087236895</v>
      </c>
      <c r="L950" s="444">
        <f t="shared" ca="1" si="80"/>
        <v>-4053271.5350240911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-4053271.5350240911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-16973.494709536124</v>
      </c>
      <c r="L951" s="444">
        <f t="shared" ca="1" si="80"/>
        <v>-4090612.2249982059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-4090612.2249982059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-17129.080917761603</v>
      </c>
      <c r="L952" s="444">
        <f t="shared" ca="1" si="80"/>
        <v>-4128108.5011805464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-4128108.5011805464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-17285.315401854688</v>
      </c>
      <c r="L953" s="444">
        <f t="shared" ca="1" si="80"/>
        <v>-4165761.0118469796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-4165761.0118469796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-17442.200862964826</v>
      </c>
      <c r="L954" s="444">
        <f t="shared" ca="1" si="80"/>
        <v>-4203570.4079745235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-4203570.4079745235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-17599.740013496259</v>
      </c>
      <c r="L955" s="444">
        <f t="shared" ca="1" si="80"/>
        <v>-4241537.3432525983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-4241537.3432525983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-17757.935577154905</v>
      </c>
      <c r="L956" s="444">
        <f t="shared" ca="1" si="80"/>
        <v>-4279662.4740943322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-4279662.4740943322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-17916.790288995464</v>
      </c>
      <c r="L957" s="444">
        <f t="shared" ca="1" si="80"/>
        <v>-4317946.459647906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-4317946.459647906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-18076.306895468686</v>
      </c>
      <c r="L958" s="444">
        <f t="shared" ca="1" si="80"/>
        <v>-4356389.9618079532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-4356389.9618079532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-18236.488154468883</v>
      </c>
      <c r="L959" s="444">
        <f t="shared" ca="1" si="80"/>
        <v>-4394993.645227001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-4394993.645227001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-18397.336835381582</v>
      </c>
      <c r="L960" s="444">
        <f t="shared" ca="1" si="80"/>
        <v>-4433758.1773269614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-4433758.1773269614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-18558.855719131418</v>
      </c>
      <c r="L961" s="444">
        <f t="shared" ca="1" si="80"/>
        <v>-4472684.2283106716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-4472684.2283106716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-18721.047598230209</v>
      </c>
      <c r="L962" s="444">
        <f t="shared" ca="1" si="80"/>
        <v>-4511772.4711734811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-4511772.4711734811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-18883.91527682525</v>
      </c>
      <c r="L963" s="444">
        <f t="shared" ca="1" si="80"/>
        <v>-4551023.5817148853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-4551023.5817148853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-19047.461570747768</v>
      </c>
      <c r="L964" s="444">
        <f t="shared" ca="1" si="80"/>
        <v>-4590438.2385502122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-4590438.2385502122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-19211.689307561628</v>
      </c>
      <c r="L965" s="444">
        <f t="shared" ca="1" si="80"/>
        <v>-4630017.1231223531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-4630017.1231223531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-19376.601326612217</v>
      </c>
      <c r="L966" s="444">
        <f t="shared" ca="1" si="80"/>
        <v>-4669760.9197135437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-4669760.9197135437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-19542.200479075509</v>
      </c>
      <c r="L967" s="444">
        <f t="shared" ca="1" si="80"/>
        <v>-4709670.3154571978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-4709670.3154571978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-19708.489628007403</v>
      </c>
      <c r="L968" s="444">
        <f t="shared" ca="1" si="80"/>
        <v>-4749746.0003497843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-4749746.0003497843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-19875.471648393181</v>
      </c>
      <c r="L969" s="444">
        <f t="shared" ca="1" si="80"/>
        <v>-4789988.6672627563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-4789988.6672627563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-20043.14942719723</v>
      </c>
      <c r="L970" s="444">
        <f t="shared" ca="1" si="80"/>
        <v>-4830399.011954532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-4830399.011954532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-20211.52586341296</v>
      </c>
      <c r="L971" s="444">
        <f t="shared" ca="1" si="80"/>
        <v>-4870977.7330825236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-4870977.7330825236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-20380.603868112925</v>
      </c>
      <c r="L972" s="444">
        <f t="shared" ca="1" si="80"/>
        <v>-4911725.5322152153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-4911725.5322152153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-20550.386364499143</v>
      </c>
      <c r="L973" s="444">
        <f t="shared" ca="1" si="80"/>
        <v>-4952643.1138442932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-4952643.1138442932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-20720.876287953633</v>
      </c>
      <c r="L974" s="444">
        <f t="shared" ca="1" si="80"/>
        <v>-4993731.1853968259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-4993731.1853968259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-20892.076586089184</v>
      </c>
      <c r="L975" s="444">
        <f t="shared" ca="1" si="80"/>
        <v>-5034990.4572474938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-5034990.4572474938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-21063.990218800303</v>
      </c>
      <c r="L976" s="444">
        <f t="shared" ca="1" si="80"/>
        <v>-5076421.6427308731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-5076421.6427308731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-21236.620158314381</v>
      </c>
      <c r="L977" s="444">
        <f t="shared" ca="1" si="80"/>
        <v>-5118025.4581537666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-5118025.4581537666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-21409.969389243106</v>
      </c>
      <c r="L978" s="444">
        <f t="shared" ca="1" si="80"/>
        <v>-5159802.6228075884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-5159802.6228075884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-21584.04090863403</v>
      </c>
      <c r="L979" s="444">
        <f t="shared" ca="1" si="80"/>
        <v>-5201753.858980801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-5201753.858980801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-21758.837726022415</v>
      </c>
      <c r="L980" s="444">
        <f t="shared" ca="1" si="80"/>
        <v>-5243879.8919714019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-5243879.8919714019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-21934.362863483253</v>
      </c>
      <c r="L981" s="444">
        <f t="shared" ca="1" si="80"/>
        <v>-5286181.4500994636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-5286181.4500994636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-22110.61935568351</v>
      </c>
      <c r="L982" s="444">
        <f t="shared" ca="1" si="80"/>
        <v>-5328659.2647197256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-5328659.2647197256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-22287.610249934602</v>
      </c>
      <c r="L983" s="444">
        <f t="shared" ca="1" si="80"/>
        <v>-5371314.0702342391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-5371314.0702342391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-22465.338606245074</v>
      </c>
      <c r="L984" s="444">
        <f t="shared" ca="1" si="80"/>
        <v>-5414146.6041050628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-5414146.6041050628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-22643.807497373506</v>
      </c>
      <c r="L985" s="444">
        <f t="shared" ca="1" si="80"/>
        <v>-5457157.6068670154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-5457157.6068670154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-22823.020008881642</v>
      </c>
      <c r="L986" s="444">
        <f t="shared" ca="1" si="80"/>
        <v>-5500347.8221404757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-5500347.8221404757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-23002.979239187727</v>
      </c>
      <c r="L987" s="444">
        <f t="shared" ca="1" si="80"/>
        <v>-5543717.9966442427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-5543717.9966442427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-23183.688299620087</v>
      </c>
      <c r="L988" s="444">
        <f t="shared" ca="1" si="80"/>
        <v>-5587268.880208442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-5587268.880208442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-23365.15031447092</v>
      </c>
      <c r="L989" s="444">
        <f t="shared" ca="1" si="80"/>
        <v>-5631001.2257874915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-5631001.2257874915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-23547.368421050294</v>
      </c>
      <c r="L990" s="444">
        <f t="shared" ca="1" si="80"/>
        <v>-5674915.7894731211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-5674915.7894731211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-23730.345769740416</v>
      </c>
      <c r="L991" s="444">
        <f t="shared" ca="1" si="80"/>
        <v>-5719013.3305074405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-5719013.3305074405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-23914.085524050079</v>
      </c>
      <c r="L992" s="444">
        <f t="shared" ca="1" si="80"/>
        <v>-5763294.6112960698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-5763294.6112960698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-24098.59086066937</v>
      </c>
      <c r="L993" s="444">
        <f t="shared" ca="1" si="80"/>
        <v>-5807760.3974213181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-5807760.3974213181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-24283.864969524569</v>
      </c>
      <c r="L994" s="444">
        <f t="shared" ca="1" si="80"/>
        <v>-5852411.4576554215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-5852411.4576554215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-24469.911053833333</v>
      </c>
      <c r="L995" s="444">
        <f t="shared" ca="1" si="80"/>
        <v>-5897248.5639738338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-5897248.5639738338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-24656.732330160052</v>
      </c>
      <c r="L996" s="444">
        <f t="shared" ca="1" si="80"/>
        <v>-5942272.4915685728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-5942272.4915685728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-24844.332028471465</v>
      </c>
      <c r="L997" s="444">
        <f t="shared" ca="1" si="80"/>
        <v>-5987484.0188616235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-5987484.0188616235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-25032.713392192509</v>
      </c>
      <c r="L998" s="444">
        <f t="shared" ca="1" si="80"/>
        <v>-6032883.9275183948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-6032883.9275183948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-25221.87967826239</v>
      </c>
      <c r="L999" s="444">
        <f t="shared" ca="1" si="80"/>
        <v>-6078473.002461236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-6078473.002461236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-25411.834157190893</v>
      </c>
      <c r="L1000" s="444">
        <f t="shared" ca="1" si="80"/>
        <v>-6124252.031883006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-6124252.031883006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-25602.580113114935</v>
      </c>
      <c r="L1001" s="444">
        <f t="shared" ca="1" si="80"/>
        <v>-6170221.8072606996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-6170221.8072606996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-25794.120843855326</v>
      </c>
      <c r="L1002" s="444">
        <f t="shared" ca="1" si="80"/>
        <v>-6216383.123369134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-6216383.123369134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-25986.459660973804</v>
      </c>
      <c r="L1003" s="444">
        <f t="shared" ca="1" si="80"/>
        <v>-6262736.7782946862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-6262736.7782946862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-26179.599889830271</v>
      </c>
      <c r="L1004" s="444">
        <f t="shared" ca="1" si="80"/>
        <v>-6309283.5734490957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-6309283.5734490957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-26373.544869640311</v>
      </c>
      <c r="L1005" s="444">
        <f t="shared" ca="1" si="80"/>
        <v>-6356024.3135833144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-6356024.3135833144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-26568.297953532889</v>
      </c>
      <c r="L1006" s="444">
        <f t="shared" ca="1" si="80"/>
        <v>-6402959.8068014262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-6402959.8068014262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-26763.862508608352</v>
      </c>
      <c r="L1007" s="444">
        <f t="shared" ca="1" si="80"/>
        <v>-6450090.864574613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-6450090.864574613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-26960.241915996634</v>
      </c>
      <c r="L1008" s="444">
        <f t="shared" ca="1" si="80"/>
        <v>-6497418.301755188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-6497418.301755188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-27157.439570915696</v>
      </c>
      <c r="L1009" s="444">
        <f t="shared" ca="1" si="80"/>
        <v>-6544942.9365906827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-6544942.9365906827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-27355.458882730254</v>
      </c>
      <c r="L1010" s="444">
        <f t="shared" ca="1" si="80"/>
        <v>-6592665.590737992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-6592665.590737992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-27554.303275010712</v>
      </c>
      <c r="L1011" s="444">
        <f t="shared" ca="1" si="80"/>
        <v>-6640587.0892775813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-6640587.0892775813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-27753.976185592332</v>
      </c>
      <c r="L1012" s="444">
        <f t="shared" ca="1" si="80"/>
        <v>-6688708.260727752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-6688708.260727752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-27954.481066634711</v>
      </c>
      <c r="L1013" s="444">
        <f t="shared" ca="1" si="80"/>
        <v>-6737029.9370589657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-6737029.9370589657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-28155.821384681436</v>
      </c>
      <c r="L1014" s="444">
        <f t="shared" ca="1" si="80"/>
        <v>-6785552.9537082259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-6785552.9537082259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-28358.00062072002</v>
      </c>
      <c r="L1015" s="444">
        <f t="shared" ca="1" si="80"/>
        <v>-6834278.1495935246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-6834278.1495935246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-28561.022270242098</v>
      </c>
      <c r="L1016" s="444">
        <f t="shared" ca="1" si="80"/>
        <v>-6883206.3671283452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-6883206.3671283452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-28764.889843303848</v>
      </c>
      <c r="L1017" s="444">
        <f t="shared" ca="1" si="80"/>
        <v>-6932338.4522362277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-6932338.4522362277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-28969.606864586694</v>
      </c>
      <c r="L1018" s="444">
        <f t="shared" ca="1" si="80"/>
        <v>-6981675.254365393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-6981675.254365393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-29175.176873458215</v>
      </c>
      <c r="L1019" s="444">
        <f t="shared" ca="1" si="80"/>
        <v>-7031217.6265034303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-7031217.6265034303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-29381.603424033376</v>
      </c>
      <c r="L1020" s="444">
        <f t="shared" ca="1" si="80"/>
        <v>-7080966.4251920423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-7080966.4251920423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-29588.890085235922</v>
      </c>
      <c r="L1021" s="444">
        <f t="shared" ca="1" si="80"/>
        <v>-7130922.5105418572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-7130922.5105418572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-29797.04044086015</v>
      </c>
      <c r="L1022" s="444">
        <f t="shared" ca="1" si="80"/>
        <v>-7181086.7462472962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-7181086.7462472962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-30006.058089632807</v>
      </c>
      <c r="L1023" s="444">
        <f t="shared" ca="1" si="80"/>
        <v>-7231459.9996015076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-7231459.9996015076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-30215.946645275359</v>
      </c>
      <c r="L1024" s="444">
        <f t="shared" ca="1" si="80"/>
        <v>-7282043.141511362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-7282043.141511362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-30426.709736566419</v>
      </c>
      <c r="L1025" s="444">
        <f t="shared" ca="1" si="80"/>
        <v>-7332837.0465125069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-7332837.0465125069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-30638.351007404523</v>
      </c>
      <c r="L1026" s="444">
        <f t="shared" ca="1" si="80"/>
        <v>-7383842.5927844904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-7383842.5927844904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-30850.874116871117</v>
      </c>
      <c r="L1027" s="444">
        <f t="shared" ca="1" si="80"/>
        <v>-7435060.6621659407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-7435060.6621659407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-31064.282739293834</v>
      </c>
      <c r="L1028" s="444">
        <f t="shared" ref="L1028:L1282" ca="1" si="104">I1028-J1028+K1028</f>
        <v>-7486492.1401698133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-7486492.1401698133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-31278.58056430997</v>
      </c>
      <c r="L1029" s="444">
        <f t="shared" ca="1" si="104"/>
        <v>-7538137.9159987019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-7538137.9159987019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-31493.771296930336</v>
      </c>
      <c r="L1030" s="444">
        <f t="shared" ca="1" si="104"/>
        <v>-7589998.8825602112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-7589998.8825602112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-31709.858657603294</v>
      </c>
      <c r="L1031" s="444">
        <f t="shared" ca="1" si="104"/>
        <v>-7642075.9364823932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-7642075.9364823932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-31926.846382279051</v>
      </c>
      <c r="L1032" s="444">
        <f t="shared" ca="1" si="104"/>
        <v>-7694369.9781292509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-7694369.9781292509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-32144.738222474287</v>
      </c>
      <c r="L1033" s="444">
        <f t="shared" ca="1" si="104"/>
        <v>-7746881.911616304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-7746881.911616304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-32363.537945337011</v>
      </c>
      <c r="L1034" s="444">
        <f t="shared" ca="1" si="104"/>
        <v>-7799612.6448262194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-7799612.6448262194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-32583.249333711654</v>
      </c>
      <c r="L1035" s="444">
        <f t="shared" ca="1" si="104"/>
        <v>-7852563.0894245096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-7852563.0894245096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-32803.876186204536</v>
      </c>
      <c r="L1036" s="444">
        <f t="shared" ca="1" si="104"/>
        <v>-7905734.1608752925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-7905734.1608752925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-33025.422317249468</v>
      </c>
      <c r="L1037" s="444">
        <f t="shared" ca="1" si="104"/>
        <v>-7959126.778457121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-7959126.778457121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-33247.891557173745</v>
      </c>
      <c r="L1038" s="444">
        <f t="shared" ca="1" si="104"/>
        <v>-8012741.8652788736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-8012741.8652788736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-33471.287752264383</v>
      </c>
      <c r="L1039" s="444">
        <f t="shared" ca="1" si="104"/>
        <v>-8066580.3482957166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-8066580.3482957166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-33695.614764834565</v>
      </c>
      <c r="L1040" s="444">
        <f t="shared" ca="1" si="104"/>
        <v>-8120643.1583251301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-8120643.1583251301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-33920.876473290453</v>
      </c>
      <c r="L1041" s="444">
        <f t="shared" ca="1" si="104"/>
        <v>-8174931.2300629998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-8174931.2300629998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-34147.076772198241</v>
      </c>
      <c r="L1042" s="444">
        <f t="shared" ca="1" si="104"/>
        <v>-8229445.5020997766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-8229445.5020997766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-34374.219572351474</v>
      </c>
      <c r="L1043" s="444">
        <f t="shared" ca="1" si="104"/>
        <v>-8284186.9169367068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-8284186.9169367068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-34602.308800838691</v>
      </c>
      <c r="L1044" s="444">
        <f t="shared" ca="1" si="104"/>
        <v>-8339156.4210021244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-8339156.4210021244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-34831.34840111126</v>
      </c>
      <c r="L1045" s="444">
        <f t="shared" ca="1" si="104"/>
        <v>-8394354.9646678139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-8394354.9646678139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-35061.342333051631</v>
      </c>
      <c r="L1046" s="444">
        <f t="shared" ca="1" si="104"/>
        <v>-8449783.502265444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-8449783.502265444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-35292.294573041756</v>
      </c>
      <c r="L1047" s="444">
        <f t="shared" ca="1" si="104"/>
        <v>-8505442.9921030644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-8505442.9921030644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-35524.209114031844</v>
      </c>
      <c r="L1048" s="444">
        <f t="shared" ca="1" si="104"/>
        <v>-8561334.3964816742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-8561334.3964816742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-35757.089965609382</v>
      </c>
      <c r="L1049" s="444">
        <f t="shared" ca="1" si="104"/>
        <v>-8617458.6817118619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-8617458.6817118619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-35990.941154068496</v>
      </c>
      <c r="L1050" s="444">
        <f t="shared" ca="1" si="104"/>
        <v>-8673816.8181305081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-8673816.8181305081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-36225.766722479522</v>
      </c>
      <c r="L1051" s="444">
        <f t="shared" ca="1" si="104"/>
        <v>-8730409.7801175658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-8730409.7801175658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-36461.570730758933</v>
      </c>
      <c r="L1052" s="444">
        <f t="shared" ca="1" si="104"/>
        <v>-8787238.5461129025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-8787238.5461129025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-36698.357255739502</v>
      </c>
      <c r="L1053" s="444">
        <f t="shared" ca="1" si="104"/>
        <v>-8844304.0986332204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-8844304.0986332204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-36936.130391240826</v>
      </c>
      <c r="L1054" s="444">
        <f t="shared" ca="1" si="104"/>
        <v>-8901607.4242890384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-8901607.4242890384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-37174.894248140066</v>
      </c>
      <c r="L1055" s="444">
        <f t="shared" ca="1" si="104"/>
        <v>-8959149.5138017572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-8959149.5138017572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-37414.65295444306</v>
      </c>
      <c r="L1056" s="444">
        <f t="shared" ca="1" si="104"/>
        <v>-9016931.3620207775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-9016931.3620207775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-37655.410655355648</v>
      </c>
      <c r="L1057" s="444">
        <f t="shared" ca="1" si="104"/>
        <v>-9074953.9679407105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-9074953.9679407105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-37897.171513355366</v>
      </c>
      <c r="L1058" s="444">
        <f t="shared" ca="1" si="104"/>
        <v>-9133218.3347186446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-9133218.3347186446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-38139.939708263424</v>
      </c>
      <c r="L1059" s="444">
        <f t="shared" ca="1" si="104"/>
        <v>-9191725.4696914852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-9191725.4696914852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-38383.719437316926</v>
      </c>
      <c r="L1060" s="444">
        <f t="shared" ca="1" si="104"/>
        <v>-9250476.3843933791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-9250476.3843933791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-38628.514915241489</v>
      </c>
      <c r="L1061" s="444">
        <f t="shared" ca="1" si="104"/>
        <v>-9309472.0945731979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-9309472.0945731979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-38874.330374324069</v>
      </c>
      <c r="L1062" s="444">
        <f t="shared" ca="1" si="104"/>
        <v>-9368713.6202121004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-9368713.6202121004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-39121.170064486156</v>
      </c>
      <c r="L1063" s="444">
        <f t="shared" ca="1" si="104"/>
        <v>-9428201.9855411649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-9428201.9855411649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-39369.038253357263</v>
      </c>
      <c r="L1064" s="444">
        <f t="shared" ca="1" si="104"/>
        <v>-9487938.2190591004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-9487938.2190591004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-39617.939226348659</v>
      </c>
      <c r="L1065" s="444">
        <f t="shared" ca="1" si="104"/>
        <v>-9547923.3535500262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-9547923.3535500262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-39867.877286727518</v>
      </c>
      <c r="L1066" s="444">
        <f t="shared" ca="1" si="104"/>
        <v>-9608158.4261013307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-9608158.4261013307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-40118.856755691282</v>
      </c>
      <c r="L1067" s="444">
        <f t="shared" ca="1" si="104"/>
        <v>-9668644.4781215992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-9668644.4781215992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-40370.881972442403</v>
      </c>
      <c r="L1068" s="444">
        <f t="shared" ca="1" si="104"/>
        <v>-9729382.5553586204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-9729382.5553586204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-40623.957294263324</v>
      </c>
      <c r="L1069" s="444">
        <f t="shared" ca="1" si="104"/>
        <v>-9790373.7079174612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-9790373.7079174612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-40878.087096591829</v>
      </c>
      <c r="L1070" s="444">
        <f t="shared" ca="1" si="104"/>
        <v>-9851618.9902786314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-9851618.9902786314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-41133.275773096706</v>
      </c>
      <c r="L1071" s="444">
        <f t="shared" ca="1" si="104"/>
        <v>-9913119.4613163061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-9913119.4613163061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-41389.527735753683</v>
      </c>
      <c r="L1072" s="444">
        <f t="shared" ca="1" si="104"/>
        <v>-9974876.184316637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-9974876.184316637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-41646.847414921729</v>
      </c>
      <c r="L1073" s="444">
        <f t="shared" ca="1" si="104"/>
        <v>-10036890.226996137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-10036890.226996137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-41905.239259419643</v>
      </c>
      <c r="L1074" s="444">
        <f t="shared" ca="1" si="104"/>
        <v>-10099162.661520135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-10099162.661520135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-42164.70773660297</v>
      </c>
      <c r="L1075" s="444">
        <f t="shared" ca="1" si="104"/>
        <v>-10161694.564521315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-10161694.564521315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-42425.257332441215</v>
      </c>
      <c r="L1076" s="444">
        <f t="shared" ca="1" si="104"/>
        <v>-10224487.017118333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-10224487.017118333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-42686.892551595462</v>
      </c>
      <c r="L1077" s="444">
        <f t="shared" ca="1" si="104"/>
        <v>-10287541.104934506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-10287541.104934506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-42949.61791749618</v>
      </c>
      <c r="L1078" s="444">
        <f t="shared" ca="1" si="104"/>
        <v>-10350857.918116581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-10350857.918116581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-43213.437972421496</v>
      </c>
      <c r="L1079" s="444">
        <f t="shared" ca="1" si="104"/>
        <v>-10414438.551353579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-10414438.551353579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-43478.357277575655</v>
      </c>
      <c r="L1080" s="444">
        <f t="shared" ca="1" si="104"/>
        <v>-10478284.103895733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-10478284.103895733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-43744.380413167964</v>
      </c>
      <c r="L1081" s="444">
        <f t="shared" ca="1" si="104"/>
        <v>-10542395.679573478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-10542395.679573478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-44011.511978491901</v>
      </c>
      <c r="L1082" s="444">
        <f t="shared" ca="1" si="104"/>
        <v>-10606774.386816548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-10606774.386816548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-44279.756592004691</v>
      </c>
      <c r="L1083" s="444">
        <f t="shared" ca="1" si="104"/>
        <v>-10671421.338673132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-10671421.338673132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-44549.118891407124</v>
      </c>
      <c r="L1084" s="444">
        <f t="shared" ca="1" si="104"/>
        <v>-10736337.652829116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-10736337.652829116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-44819.603533723726</v>
      </c>
      <c r="L1085" s="444">
        <f t="shared" ca="1" si="104"/>
        <v>-10801524.451627418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-10801524.451627418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-45091.215195383316</v>
      </c>
      <c r="L1086" s="444">
        <f t="shared" ca="1" si="104"/>
        <v>-10866982.86208738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-10866982.86208738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-45363.958572299824</v>
      </c>
      <c r="L1087" s="444">
        <f t="shared" ca="1" si="104"/>
        <v>-10932714.015924258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-10932714.015924258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-45637.838379953486</v>
      </c>
      <c r="L1088" s="444">
        <f t="shared" ca="1" si="104"/>
        <v>-10998719.049568789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-10998719.049568789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-45912.859353472362</v>
      </c>
      <c r="L1089" s="444">
        <f t="shared" ca="1" si="104"/>
        <v>-11064999.104186838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-11064999.104186838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-46189.026247714231</v>
      </c>
      <c r="L1090" s="444">
        <f t="shared" ca="1" si="104"/>
        <v>-11131555.32569913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-11131555.32569913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-46466.343837348781</v>
      </c>
      <c r="L1091" s="444">
        <f t="shared" ca="1" si="104"/>
        <v>-11198388.864801057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-11198388.864801057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-46744.816916940144</v>
      </c>
      <c r="L1092" s="444">
        <f t="shared" ca="1" si="104"/>
        <v>-11265500.876982575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-11265500.876982575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-47024.450301029807</v>
      </c>
      <c r="L1093" s="444">
        <f t="shared" ca="1" si="104"/>
        <v>-11332892.522548184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-11332892.522548184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-47305.248824219838</v>
      </c>
      <c r="L1094" s="444">
        <f t="shared" ca="1" si="104"/>
        <v>-11400564.966636982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-11400564.966636982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-47587.217341256495</v>
      </c>
      <c r="L1095" s="444">
        <f t="shared" ca="1" si="104"/>
        <v>-11468519.379242817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-11468519.379242817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-47870.360727114145</v>
      </c>
      <c r="L1096" s="444">
        <f t="shared" ca="1" si="104"/>
        <v>-11536756.935234509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-11536756.935234509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-48154.683877079529</v>
      </c>
      <c r="L1097" s="444">
        <f t="shared" ca="1" si="104"/>
        <v>-11605278.814376166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-11605278.814376166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-48440.191706836435</v>
      </c>
      <c r="L1098" s="444">
        <f t="shared" ca="1" si="104"/>
        <v>-11674086.20134758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-11674086.20134758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-48726.889152550655</v>
      </c>
      <c r="L1099" s="444">
        <f t="shared" ca="1" si="104"/>
        <v>-11743180.285764709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-11743180.285764709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-49014.781170955364</v>
      </c>
      <c r="L1100" s="444">
        <f t="shared" ca="1" si="104"/>
        <v>-11812562.262200242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-11812562.262200242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-49303.872739436745</v>
      </c>
      <c r="L1101" s="444">
        <f t="shared" ca="1" si="104"/>
        <v>-11882233.330204256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-11882233.330204256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-49594.168856120137</v>
      </c>
      <c r="L1102" s="444">
        <f t="shared" ca="1" si="104"/>
        <v>-11952194.694324953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-11952194.694324953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-49885.674539956381</v>
      </c>
      <c r="L1103" s="444">
        <f t="shared" ca="1" si="104"/>
        <v>-12022447.564129489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-12022447.564129489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-50178.394830808611</v>
      </c>
      <c r="L1104" s="444">
        <f t="shared" ca="1" si="104"/>
        <v>-12092993.154224874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-12092993.154224874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-50472.334789539382</v>
      </c>
      <c r="L1105" s="444">
        <f t="shared" ca="1" si="104"/>
        <v>-12163832.684278991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-12163832.684278991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-50767.499498098201</v>
      </c>
      <c r="L1106" s="444">
        <f t="shared" ca="1" si="104"/>
        <v>-12234967.379041668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-12234967.379041668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-51063.89405960936</v>
      </c>
      <c r="L1107" s="444">
        <f t="shared" ca="1" si="104"/>
        <v>-12306398.468365856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-12306398.468365856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-51361.523598460139</v>
      </c>
      <c r="L1108" s="444">
        <f t="shared" ca="1" si="104"/>
        <v>-12378127.187228894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-12378127.187228894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-51660.393260389465</v>
      </c>
      <c r="L1109" s="444">
        <f t="shared" ca="1" si="104"/>
        <v>-12450154.775753861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-12450154.775753861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-51960.508212576831</v>
      </c>
      <c r="L1110" s="444">
        <f t="shared" ca="1" si="104"/>
        <v>-12522482.479231017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-12522482.479231017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-52261.87364373164</v>
      </c>
      <c r="L1111" s="444">
        <f t="shared" ca="1" si="104"/>
        <v>-12595111.548139326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-12595111.548139326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-52564.494764182935</v>
      </c>
      <c r="L1112" s="444">
        <f t="shared" ca="1" si="104"/>
        <v>-12668043.238168087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-12668043.238168087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-52868.376805969434</v>
      </c>
      <c r="L1113" s="444">
        <f t="shared" ca="1" si="104"/>
        <v>-12741278.810238633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-12741278.810238633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-53173.525022930044</v>
      </c>
      <c r="L1114" s="444">
        <f t="shared" ca="1" si="104"/>
        <v>-12814819.530526141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-12814819.530526141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-53479.944690794662</v>
      </c>
      <c r="L1115" s="444">
        <f t="shared" ca="1" si="104"/>
        <v>-12888666.670481512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-12888666.670481512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-53787.641107275376</v>
      </c>
      <c r="L1116" s="444">
        <f t="shared" ca="1" si="104"/>
        <v>-12962821.506853366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-12962821.506853366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-54096.619592158102</v>
      </c>
      <c r="L1117" s="444">
        <f t="shared" ca="1" si="104"/>
        <v>-13037285.321710102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-13037285.321710102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-54406.885487394502</v>
      </c>
      <c r="L1118" s="444">
        <f t="shared" ca="1" si="104"/>
        <v>-13112059.402462075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-13112059.402462075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-54718.444157194383</v>
      </c>
      <c r="L1119" s="444">
        <f t="shared" ca="1" si="104"/>
        <v>-13187145.041883847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-13187145.041883847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-55031.300988118433</v>
      </c>
      <c r="L1120" s="444">
        <f t="shared" ca="1" si="104"/>
        <v>-13262543.538136544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-13262543.538136544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-55345.461389171338</v>
      </c>
      <c r="L1121" s="444">
        <f t="shared" ca="1" si="104"/>
        <v>-13338256.194790293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-13338256.194790293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-55660.930791895291</v>
      </c>
      <c r="L1122" s="444">
        <f t="shared" ca="1" si="104"/>
        <v>-13414284.320846766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-13414284.320846766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-55977.714650463939</v>
      </c>
      <c r="L1123" s="444">
        <f t="shared" ca="1" si="104"/>
        <v>-13490629.230761807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-13490629.230761807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-56295.818441776602</v>
      </c>
      <c r="L1124" s="444">
        <f t="shared" ca="1" si="104"/>
        <v>-13567292.244468162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-13567292.244468162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-56615.24766555307</v>
      </c>
      <c r="L1125" s="444">
        <f t="shared" ca="1" si="104"/>
        <v>-13644274.687398292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-13644274.687398292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-56936.007844428626</v>
      </c>
      <c r="L1126" s="444">
        <f t="shared" ca="1" si="104"/>
        <v>-13721577.890507299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-13721577.890507299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-57258.104524049479</v>
      </c>
      <c r="L1127" s="444">
        <f t="shared" ca="1" si="104"/>
        <v>-13799203.190295927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-13799203.190295927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-57581.543273168769</v>
      </c>
      <c r="L1128" s="444">
        <f t="shared" ca="1" si="104"/>
        <v>-13877151.928833675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-13877151.928833675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-57906.329683742726</v>
      </c>
      <c r="L1129" s="444">
        <f t="shared" ca="1" si="104"/>
        <v>-13955425.453781996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-13955425.453781996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-58232.469371027393</v>
      </c>
      <c r="L1130" s="444">
        <f t="shared" ca="1" si="104"/>
        <v>-14034025.118417602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-14034025.118417602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-58559.967973675753</v>
      </c>
      <c r="L1131" s="444">
        <f t="shared" ca="1" si="104"/>
        <v>-14112952.281655855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-14112952.281655855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-58888.831153835141</v>
      </c>
      <c r="L1132" s="444">
        <f t="shared" ca="1" si="104"/>
        <v>-14192208.308074268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-14192208.308074268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-59219.064597245189</v>
      </c>
      <c r="L1133" s="444">
        <f t="shared" ca="1" si="104"/>
        <v>-14271794.567936091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-14271794.567936091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-59550.674013336116</v>
      </c>
      <c r="L1134" s="444">
        <f t="shared" ca="1" si="104"/>
        <v>-14351712.437214004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-14351712.437214004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-59883.665135327428</v>
      </c>
      <c r="L1135" s="444">
        <f t="shared" ca="1" si="104"/>
        <v>-14431963.297613909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-14431963.297613909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-60218.043720327027</v>
      </c>
      <c r="L1136" s="444">
        <f t="shared" ca="1" si="104"/>
        <v>-14512548.536598815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-14512548.536598815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-60553.815549430801</v>
      </c>
      <c r="L1137" s="444">
        <f t="shared" ca="1" si="104"/>
        <v>-14593469.547412824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-14593469.547412824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-60890.986427822507</v>
      </c>
      <c r="L1138" s="444">
        <f t="shared" ca="1" si="104"/>
        <v>-14674727.729105225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-14674727.729105225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-61229.562184874179</v>
      </c>
      <c r="L1139" s="444">
        <f t="shared" ca="1" si="104"/>
        <v>-14756324.486554677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-14756324.486554677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-61569.548674246886</v>
      </c>
      <c r="L1140" s="444">
        <f t="shared" ca="1" si="104"/>
        <v>-14838261.230493501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-14838261.230493501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-61910.95177399199</v>
      </c>
      <c r="L1141" s="444">
        <f t="shared" ca="1" si="104"/>
        <v>-14920539.377532071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-14920539.377532071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-62253.777386652699</v>
      </c>
      <c r="L1142" s="444">
        <f t="shared" ca="1" si="104"/>
        <v>-15003160.350183301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-15003160.350183301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-62598.031439366161</v>
      </c>
      <c r="L1143" s="444">
        <f t="shared" ca="1" si="104"/>
        <v>-15086125.576887244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-15086125.576887244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-62943.719883965918</v>
      </c>
      <c r="L1144" s="444">
        <f t="shared" ca="1" si="104"/>
        <v>-15169436.492035788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-15169436.492035788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-63290.848697084853</v>
      </c>
      <c r="L1145" s="444">
        <f t="shared" ca="1" si="104"/>
        <v>-15253094.53599745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-15253094.53599745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-63639.423880258451</v>
      </c>
      <c r="L1146" s="444">
        <f t="shared" ca="1" si="104"/>
        <v>-15337101.155142287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-15337101.155142287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-63989.451460028598</v>
      </c>
      <c r="L1147" s="444">
        <f t="shared" ca="1" si="104"/>
        <v>-15421457.801866893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-15421457.801866893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-64340.937488047792</v>
      </c>
      <c r="L1148" s="444">
        <f t="shared" ca="1" si="104"/>
        <v>-15506165.934619518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-15506165.934619518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-64693.888041183731</v>
      </c>
      <c r="L1149" s="444">
        <f t="shared" ca="1" si="104"/>
        <v>-15591227.017925279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-15591227.017925279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-65048.309221624397</v>
      </c>
      <c r="L1150" s="444">
        <f t="shared" ca="1" si="104"/>
        <v>-15676642.522411481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-15676642.522411481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-65404.207156983575</v>
      </c>
      <c r="L1151" s="444">
        <f t="shared" ca="1" si="104"/>
        <v>-15762413.924833043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-15762413.924833043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-65761.588000406744</v>
      </c>
      <c r="L1152" s="444">
        <f t="shared" ca="1" si="104"/>
        <v>-15848542.708098028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-15848542.708098028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-66120.457930677527</v>
      </c>
      <c r="L1153" s="444">
        <f t="shared" ca="1" si="104"/>
        <v>-15935030.361293282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-15935030.361293282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-66480.823152324418</v>
      </c>
      <c r="L1154" s="444">
        <f t="shared" ca="1" si="104"/>
        <v>-16021878.379710184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-16021878.379710184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-66842.689895728181</v>
      </c>
      <c r="L1155" s="444">
        <f t="shared" ca="1" si="104"/>
        <v>-16109088.264870491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-16109088.264870491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-67206.064417229456</v>
      </c>
      <c r="L1156" s="444">
        <f t="shared" ca="1" si="104"/>
        <v>-16196661.524552299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-16196661.524552299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-67570.952999236979</v>
      </c>
      <c r="L1157" s="444">
        <f t="shared" ca="1" si="104"/>
        <v>-16284599.672816113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-16284599.672816113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-67937.361950336213</v>
      </c>
      <c r="L1158" s="444">
        <f t="shared" ca="1" si="104"/>
        <v>-16372904.230031027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-16372904.230031027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-68305.297605398344</v>
      </c>
      <c r="L1159" s="444">
        <f t="shared" ca="1" si="104"/>
        <v>-16461576.722901003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-16461576.722901003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-68674.766325689925</v>
      </c>
      <c r="L1160" s="444">
        <f t="shared" ca="1" si="104"/>
        <v>-16550618.684491271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-16550618.684491271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-69045.774498982704</v>
      </c>
      <c r="L1161" s="444">
        <f t="shared" ca="1" si="104"/>
        <v>-16640031.654254831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-16640031.654254831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-69418.328539664202</v>
      </c>
      <c r="L1162" s="444">
        <f t="shared" ca="1" si="104"/>
        <v>-16729817.178059073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-16729817.178059073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-69792.434888848555</v>
      </c>
      <c r="L1163" s="444">
        <f t="shared" ca="1" si="104"/>
        <v>-16819976.8082125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-16819976.8082125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-70168.10001448782</v>
      </c>
      <c r="L1164" s="444">
        <f t="shared" ca="1" si="104"/>
        <v>-16910512.103491567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-16910512.103491567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-70545.330411483941</v>
      </c>
      <c r="L1165" s="444">
        <f t="shared" ca="1" si="104"/>
        <v>-17001424.629167628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-17001424.629167628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-70924.132601800855</v>
      </c>
      <c r="L1166" s="444">
        <f t="shared" ca="1" si="104"/>
        <v>-17092715.957034007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-17092715.957034007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-71304.513134577428</v>
      </c>
      <c r="L1167" s="444">
        <f t="shared" ca="1" si="104"/>
        <v>-17184387.665433161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-17184387.665433161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-71686.478586240584</v>
      </c>
      <c r="L1168" s="444">
        <f t="shared" ca="1" si="104"/>
        <v>-17276441.33928398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-17276441.33928398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-71985.172247016584</v>
      </c>
      <c r="L1169" s="444">
        <f t="shared" ca="1" si="104"/>
        <v>-17348426.511530995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-17348426.511530995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-72285.110464712474</v>
      </c>
      <c r="L1170" s="444">
        <f t="shared" ca="1" si="104"/>
        <v>-17420711.621995706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-17420711.621995706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-72586.298424982102</v>
      </c>
      <c r="L1171" s="444">
        <f t="shared" ca="1" si="104"/>
        <v>-17493297.920420688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-17493297.920420688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-72888.741335086204</v>
      </c>
      <c r="L1172" s="444">
        <f t="shared" ca="1" si="104"/>
        <v>-17566186.661755774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-17566186.661755774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-73192.444423982393</v>
      </c>
      <c r="L1173" s="444">
        <f t="shared" ca="1" si="104"/>
        <v>-17639379.106179755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-17639379.106179755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-73497.412942415642</v>
      </c>
      <c r="L1174" s="444">
        <f t="shared" ca="1" si="104"/>
        <v>-17712876.519122172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-17712876.519122172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-73803.652163009043</v>
      </c>
      <c r="L1175" s="444">
        <f t="shared" ca="1" si="104"/>
        <v>-17786680.171285182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-17786680.171285182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-74111.16738035492</v>
      </c>
      <c r="L1176" s="444">
        <f t="shared" ca="1" si="104"/>
        <v>-17860791.338665538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-17860791.338665538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-74419.963911106403</v>
      </c>
      <c r="L1177" s="444">
        <f t="shared" ca="1" si="104"/>
        <v>-17935211.302576642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-17935211.302576642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-74730.047094069349</v>
      </c>
      <c r="L1178" s="444">
        <f t="shared" ca="1" si="104"/>
        <v>-18009941.349670712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-18009941.349670712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-75041.422290294635</v>
      </c>
      <c r="L1179" s="444">
        <f t="shared" ca="1" si="104"/>
        <v>-18084982.771961007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-18084982.771961007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-75354.094883170867</v>
      </c>
      <c r="L1180" s="444">
        <f t="shared" ca="1" si="104"/>
        <v>-18160336.866844177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-18160336.866844177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-75668.070278517407</v>
      </c>
      <c r="L1181" s="444">
        <f t="shared" ca="1" si="104"/>
        <v>-18236004.937122695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-18236004.937122695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-75983.35390467789</v>
      </c>
      <c r="L1182" s="444">
        <f t="shared" ca="1" si="104"/>
        <v>-18311988.291027375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-18311988.291027375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-76299.951212614062</v>
      </c>
      <c r="L1183" s="444">
        <f t="shared" ca="1" si="104"/>
        <v>-18388288.242239989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-18388288.242239989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-76617.867675999951</v>
      </c>
      <c r="L1184" s="444">
        <f t="shared" ca="1" si="104"/>
        <v>-18464906.10991599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-18464906.10991599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-76937.108791316627</v>
      </c>
      <c r="L1185" s="444">
        <f t="shared" ca="1" si="104"/>
        <v>-18541843.218707308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-18541843.218707308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-77257.680077947123</v>
      </c>
      <c r="L1186" s="444">
        <f t="shared" ca="1" si="104"/>
        <v>-18619100.898785256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-18619100.898785256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-77579.587078271899</v>
      </c>
      <c r="L1187" s="444">
        <f t="shared" ca="1" si="104"/>
        <v>-18696680.485863529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-18696680.485863529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-77902.835357764707</v>
      </c>
      <c r="L1188" s="444">
        <f t="shared" ca="1" si="104"/>
        <v>-18774583.321221292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-18774583.321221292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-78227.43050508872</v>
      </c>
      <c r="L1189" s="444">
        <f t="shared" ca="1" si="104"/>
        <v>-18852810.751726381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-18852810.751726381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-78553.378132193262</v>
      </c>
      <c r="L1190" s="444">
        <f t="shared" ca="1" si="104"/>
        <v>-18931364.129858576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-18931364.129858576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-78880.683874410737</v>
      </c>
      <c r="L1191" s="444">
        <f t="shared" ca="1" si="104"/>
        <v>-19010244.813732985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-19010244.813732985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-79209.353390554112</v>
      </c>
      <c r="L1192" s="444">
        <f t="shared" ca="1" si="104"/>
        <v>-19089454.167123541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-19089454.167123541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-79539.392363014747</v>
      </c>
      <c r="L1193" s="444">
        <f t="shared" ca="1" si="104"/>
        <v>-19168993.559486557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-19168993.559486557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-79870.806497860656</v>
      </c>
      <c r="L1194" s="444">
        <f t="shared" ca="1" si="104"/>
        <v>-19248864.365984417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-19248864.365984417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-80203.601524935075</v>
      </c>
      <c r="L1195" s="444">
        <f t="shared" ca="1" si="104"/>
        <v>-19329067.967509352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-19329067.967509352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-80537.783197955636</v>
      </c>
      <c r="L1196" s="444">
        <f t="shared" ca="1" si="104"/>
        <v>-19409605.750707306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-19409605.750707306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-80873.357294613772</v>
      </c>
      <c r="L1197" s="444">
        <f t="shared" ca="1" si="104"/>
        <v>-19490479.108001921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-19490479.108001921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-81210.329616674673</v>
      </c>
      <c r="L1198" s="444">
        <f t="shared" ca="1" si="104"/>
        <v>-19571689.437618595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-19571689.437618595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-81548.705990077477</v>
      </c>
      <c r="L1199" s="444">
        <f t="shared" ca="1" si="104"/>
        <v>-19653238.143608671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-19653238.143608671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-81888.492265036126</v>
      </c>
      <c r="L1200" s="444">
        <f t="shared" ca="1" si="104"/>
        <v>-19735126.635873705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-19735126.635873705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-82229.694316140434</v>
      </c>
      <c r="L1201" s="444">
        <f t="shared" ca="1" si="104"/>
        <v>-19817356.330189846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-19817356.330189846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-82572.318042457686</v>
      </c>
      <c r="L1202" s="444">
        <f t="shared" ca="1" si="104"/>
        <v>-19899928.648232304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-19899928.648232304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-82916.369367634601</v>
      </c>
      <c r="L1203" s="444">
        <f t="shared" ca="1" si="104"/>
        <v>-19982845.017599937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-19982845.017599937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-83261.854239999739</v>
      </c>
      <c r="L1204" s="444">
        <f t="shared" ca="1" si="104"/>
        <v>-20066106.871839937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-20066106.871839937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-83608.778632666406</v>
      </c>
      <c r="L1205" s="444">
        <f t="shared" ca="1" si="104"/>
        <v>-20149715.650472604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-20149715.650472604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-83957.148543635849</v>
      </c>
      <c r="L1206" s="444">
        <f t="shared" ca="1" si="104"/>
        <v>-20233672.799016241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-20233672.799016241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-84306.969995901003</v>
      </c>
      <c r="L1207" s="444">
        <f t="shared" ca="1" si="104"/>
        <v>-20317979.769012142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-20317979.769012142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-84658.249037550588</v>
      </c>
      <c r="L1208" s="444">
        <f t="shared" ca="1" si="104"/>
        <v>-20402638.018049691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-20402638.018049691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-85010.991741873717</v>
      </c>
      <c r="L1209" s="444">
        <f t="shared" ca="1" si="104"/>
        <v>-20487649.009791564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-20487649.009791564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-85365.204207464849</v>
      </c>
      <c r="L1210" s="444">
        <f t="shared" ca="1" si="104"/>
        <v>-20573014.213999029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-20573014.213999029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-85720.892558329288</v>
      </c>
      <c r="L1211" s="444">
        <f t="shared" ca="1" si="104"/>
        <v>-20658735.106557358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-20658735.106557358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-86078.062943988989</v>
      </c>
      <c r="L1212" s="444">
        <f t="shared" ca="1" si="104"/>
        <v>-20744813.169501346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-20744813.169501346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-86436.721539588936</v>
      </c>
      <c r="L1213" s="444">
        <f t="shared" ca="1" si="104"/>
        <v>-20831249.891040936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-20831249.891040936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-86796.874546003906</v>
      </c>
      <c r="L1214" s="444">
        <f t="shared" ca="1" si="104"/>
        <v>-20918046.765586939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-20918046.765586939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-87158.528189945573</v>
      </c>
      <c r="L1215" s="444">
        <f t="shared" ca="1" si="104"/>
        <v>-21005205.293776885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-21005205.293776885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-87521.688724070351</v>
      </c>
      <c r="L1216" s="444">
        <f t="shared" ca="1" si="104"/>
        <v>-21092726.982500955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-21092726.982500955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-87886.362427087312</v>
      </c>
      <c r="L1217" s="444">
        <f t="shared" ca="1" si="104"/>
        <v>-21180613.344928041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-21180613.344928041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-88252.555603866844</v>
      </c>
      <c r="L1218" s="444">
        <f t="shared" ca="1" si="104"/>
        <v>-21268865.900531907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-21268865.900531907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-88620.274585549603</v>
      </c>
      <c r="L1219" s="444">
        <f t="shared" ca="1" si="104"/>
        <v>-21357486.175117455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-21357486.175117455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-88989.525729656059</v>
      </c>
      <c r="L1220" s="444">
        <f t="shared" ca="1" si="104"/>
        <v>-21446475.700847112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-21446475.700847112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-89360.315420196304</v>
      </c>
      <c r="L1221" s="444">
        <f t="shared" ca="1" si="104"/>
        <v>-21535836.016267307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-21535836.016267307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-89732.650067780443</v>
      </c>
      <c r="L1222" s="444">
        <f t="shared" ca="1" si="104"/>
        <v>-21625568.666335087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-21625568.666335087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-90106.536109729524</v>
      </c>
      <c r="L1223" s="444">
        <f t="shared" ca="1" si="104"/>
        <v>-21715675.202444818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-21715675.202444818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-90481.980010186744</v>
      </c>
      <c r="L1224" s="444">
        <f t="shared" ca="1" si="104"/>
        <v>-21806157.182455003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-21806157.182455003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-90858.988260229176</v>
      </c>
      <c r="L1225" s="444">
        <f t="shared" ca="1" si="104"/>
        <v>-21897016.170715231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-21897016.170715231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-91237.567377980129</v>
      </c>
      <c r="L1226" s="444">
        <f t="shared" ca="1" si="104"/>
        <v>-21988253.738093212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-21988253.738093212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-91617.723908721717</v>
      </c>
      <c r="L1227" s="444">
        <f t="shared" ca="1" si="104"/>
        <v>-22079871.462001935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-22079871.462001935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-91999.46442500806</v>
      </c>
      <c r="L1228" s="444">
        <f t="shared" ca="1" si="104"/>
        <v>-22171870.926426943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-22171870.926426943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-92382.795526778937</v>
      </c>
      <c r="L1229" s="444">
        <f t="shared" ca="1" si="104"/>
        <v>-22264253.721953724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-22264253.721953724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-92767.723841473853</v>
      </c>
      <c r="L1230" s="444">
        <f t="shared" ca="1" si="104"/>
        <v>-22357021.445795197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-22357021.445795197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-93154.256024146656</v>
      </c>
      <c r="L1231" s="444">
        <f t="shared" ca="1" si="104"/>
        <v>-22450175.701819345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-22450175.701819345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-93542.39875758061</v>
      </c>
      <c r="L1232" s="444">
        <f t="shared" ca="1" si="104"/>
        <v>-22543718.100576926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-22543718.100576926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-93932.158752403862</v>
      </c>
      <c r="L1233" s="444">
        <f t="shared" ca="1" si="104"/>
        <v>-22637650.25932933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-22637650.25932933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-94323.542747205545</v>
      </c>
      <c r="L1234" s="444">
        <f t="shared" ca="1" si="104"/>
        <v>-22731973.802076537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-22731973.802076537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-94716.557508652244</v>
      </c>
      <c r="L1235" s="444">
        <f t="shared" ca="1" si="104"/>
        <v>-22826690.359585188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-22826690.359585188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-95111.209831604952</v>
      </c>
      <c r="L1236" s="444">
        <f t="shared" ca="1" si="104"/>
        <v>-22921801.569416795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-22921801.569416795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-95507.506539236638</v>
      </c>
      <c r="L1237" s="444">
        <f t="shared" ca="1" si="104"/>
        <v>-23017309.075956032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-23017309.075956032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-95905.454483150126</v>
      </c>
      <c r="L1238" s="444">
        <f t="shared" ca="1" si="104"/>
        <v>-23113214.530439183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-23113214.530439183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-96305.060543496598</v>
      </c>
      <c r="L1239" s="444">
        <f t="shared" ca="1" si="104"/>
        <v>-23209519.590982679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-23209519.590982679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-96706.331629094493</v>
      </c>
      <c r="L1240" s="444">
        <f t="shared" ca="1" si="104"/>
        <v>-23306225.922611773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-23306225.922611773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-97109.274677549052</v>
      </c>
      <c r="L1241" s="444">
        <f t="shared" ca="1" si="104"/>
        <v>-23403335.197289322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-23403335.197289322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-97513.896655372169</v>
      </c>
      <c r="L1242" s="444">
        <f t="shared" ca="1" si="104"/>
        <v>-23500849.093944695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-23500849.093944695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-97920.204558102894</v>
      </c>
      <c r="L1243" s="444">
        <f t="shared" ca="1" si="104"/>
        <v>-23598769.298502799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-23598769.298502799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-98328.205410428331</v>
      </c>
      <c r="L1244" s="444">
        <f t="shared" ca="1" si="104"/>
        <v>-23697097.503913227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-23697097.503913227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-98737.906266305115</v>
      </c>
      <c r="L1245" s="444">
        <f t="shared" ca="1" si="104"/>
        <v>-23795835.410179533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-23795835.410179533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-99149.314209081393</v>
      </c>
      <c r="L1246" s="444">
        <f t="shared" ca="1" si="104"/>
        <v>-23894984.724388614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-23894984.724388614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-99562.436351619224</v>
      </c>
      <c r="L1247" s="444">
        <f t="shared" ca="1" si="104"/>
        <v>-23994547.160740234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-23994547.160740234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-99977.279836417641</v>
      </c>
      <c r="L1248" s="444">
        <f t="shared" ca="1" si="104"/>
        <v>-24094524.44057665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-24094524.44057665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-100393.85183573604</v>
      </c>
      <c r="L1249" s="444">
        <f t="shared" ca="1" si="104"/>
        <v>-24194918.292412385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-24194918.292412385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-100812.15955171827</v>
      </c>
      <c r="L1250" s="444">
        <f t="shared" ca="1" si="104"/>
        <v>-24295730.451964103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-24295730.451964103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-101232.21021651709</v>
      </c>
      <c r="L1251" s="444">
        <f t="shared" ca="1" si="104"/>
        <v>-24396962.662180621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-24396962.662180621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-101654.01109241926</v>
      </c>
      <c r="L1252" s="444">
        <f t="shared" ca="1" si="104"/>
        <v>-24498616.673273042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-24498616.673273042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-102077.569471971</v>
      </c>
      <c r="L1253" s="444">
        <f t="shared" ca="1" si="104"/>
        <v>-24600694.242745012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-24600694.242745012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-102502.89267810421</v>
      </c>
      <c r="L1254" s="444">
        <f t="shared" ca="1" si="104"/>
        <v>-24703197.135423116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-24703197.135423116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-102929.98806426299</v>
      </c>
      <c r="L1255" s="444">
        <f t="shared" ca="1" si="104"/>
        <v>-24806127.123487379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-24806127.123487379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-103358.86301453074</v>
      </c>
      <c r="L1256" s="444">
        <f t="shared" ca="1" si="104"/>
        <v>-24909485.98650191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-24909485.98650191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-103789.52494375796</v>
      </c>
      <c r="L1257" s="444">
        <f t="shared" ca="1" si="104"/>
        <v>-25013275.511445668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-25013275.511445668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-104221.98129769028</v>
      </c>
      <c r="L1258" s="444">
        <f t="shared" ca="1" si="104"/>
        <v>-25117497.492743358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-25117497.492743358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-104656.23955309733</v>
      </c>
      <c r="L1259" s="444">
        <f t="shared" ca="1" si="104"/>
        <v>-25222153.732296456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-25222153.732296456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-105092.30721790189</v>
      </c>
      <c r="L1260" s="444">
        <f t="shared" ca="1" si="104"/>
        <v>-25327246.039514359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-25327246.039514359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-105530.19183130983</v>
      </c>
      <c r="L1261" s="444">
        <f t="shared" ca="1" si="104"/>
        <v>-25432776.231345668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-25432776.231345668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-105969.90096394028</v>
      </c>
      <c r="L1262" s="444">
        <f t="shared" ca="1" si="104"/>
        <v>-25538746.132309608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-25538746.132309608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-106411.4422179567</v>
      </c>
      <c r="L1263" s="444">
        <f t="shared" ca="1" si="104"/>
        <v>-25645157.574527565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-25645157.574527565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-106854.82322719818</v>
      </c>
      <c r="L1264" s="444">
        <f t="shared" ca="1" si="104"/>
        <v>-25752012.397754762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-25752012.397754762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-107300.0516573115</v>
      </c>
      <c r="L1265" s="444">
        <f t="shared" ca="1" si="104"/>
        <v>-25859312.449412074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-25859312.449412074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-107747.13520588363</v>
      </c>
      <c r="L1266" s="444">
        <f t="shared" ca="1" si="104"/>
        <v>-25967059.584617957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-25967059.584617957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-108196.08160257482</v>
      </c>
      <c r="L1267" s="444">
        <f t="shared" ca="1" si="104"/>
        <v>-26075255.666220531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-26075255.666220531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-108646.89860925221</v>
      </c>
      <c r="L1268" s="444">
        <f t="shared" ca="1" si="104"/>
        <v>-26183902.564829782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-26183902.564829782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-109099.59402012409</v>
      </c>
      <c r="L1269" s="444">
        <f t="shared" ca="1" si="104"/>
        <v>-26293002.158849906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-26293002.158849906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-109554.17566187463</v>
      </c>
      <c r="L1270" s="444">
        <f t="shared" ca="1" si="104"/>
        <v>-26402556.334511779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-26402556.334511779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-110010.65139379907</v>
      </c>
      <c r="L1271" s="444">
        <f t="shared" ca="1" si="104"/>
        <v>-26512566.985905576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-26512566.985905576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-110469.02910793989</v>
      </c>
      <c r="L1272" s="444">
        <f t="shared" ca="1" si="104"/>
        <v>-26623036.015013516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-26623036.015013516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-110929.31672922298</v>
      </c>
      <c r="L1273" s="444">
        <f t="shared" ca="1" si="104"/>
        <v>-26733965.331742737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-26733965.331742737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-111391.52221559474</v>
      </c>
      <c r="L1274" s="444">
        <f t="shared" ca="1" si="104"/>
        <v>-26845356.853958331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-26845356.853958331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-111855.65355815971</v>
      </c>
      <c r="L1275" s="444">
        <f t="shared" ca="1" si="104"/>
        <v>-26957212.507516492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-26957212.507516492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-112321.7187813187</v>
      </c>
      <c r="L1276" s="444">
        <f t="shared" ca="1" si="104"/>
        <v>-27069534.226297811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-27069534.226297811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-112789.72594290755</v>
      </c>
      <c r="L1277" s="444">
        <f t="shared" ca="1" si="104"/>
        <v>-27182323.952240717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-27182323.952240717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-113259.68313433632</v>
      </c>
      <c r="L1278" s="444">
        <f t="shared" ca="1" si="104"/>
        <v>-27295583.635375053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-27295583.635375053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-113731.59848072939</v>
      </c>
      <c r="L1279" s="444">
        <f t="shared" ca="1" si="104"/>
        <v>-27409315.233855784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-27409315.233855784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-114205.48014106577</v>
      </c>
      <c r="L1280" s="444">
        <f t="shared" ca="1" si="104"/>
        <v>-27523520.71399685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-27523520.71399685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-114681.33630832021</v>
      </c>
      <c r="L1281" s="444">
        <f t="shared" ca="1" si="104"/>
        <v>-27638202.050305169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-27638202.050305169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-115159.17520960487</v>
      </c>
      <c r="L1282" s="444">
        <f t="shared" ca="1" si="104"/>
        <v>-27753361.225514773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-27753361.225514773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-115639.00510631155</v>
      </c>
      <c r="L1283" s="444">
        <f t="shared" ref="L1283:L1537" ca="1" si="109">I1283-J1283+K1283</f>
        <v>-27869000.230621085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-27869000.230621085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-116120.83429425453</v>
      </c>
      <c r="L1284" s="444">
        <f t="shared" ca="1" si="109"/>
        <v>-27985121.06491534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-27985121.06491534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-116604.6711038139</v>
      </c>
      <c r="L1285" s="444">
        <f t="shared" ca="1" si="109"/>
        <v>-28101725.736019153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-28101725.736019153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-117090.5239000798</v>
      </c>
      <c r="L1286" s="444">
        <f t="shared" ca="1" si="109"/>
        <v>-28218816.259919234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-28218816.259919234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-117578.40108299679</v>
      </c>
      <c r="L1287" s="444">
        <f t="shared" ca="1" si="109"/>
        <v>-28336394.66100223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-28336394.66100223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-118068.31108750928</v>
      </c>
      <c r="L1288" s="444">
        <f t="shared" ca="1" si="109"/>
        <v>-28454462.972089738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-28454462.972089738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-118560.26238370722</v>
      </c>
      <c r="L1289" s="444">
        <f t="shared" ca="1" si="109"/>
        <v>-28573023.234473445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-28573023.234473445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-119054.26347697269</v>
      </c>
      <c r="L1290" s="444">
        <f t="shared" ca="1" si="109"/>
        <v>-28692077.497950416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-28692077.497950416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-119550.32290812673</v>
      </c>
      <c r="L1291" s="444">
        <f t="shared" ca="1" si="109"/>
        <v>-28811627.820858542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-28811627.820858542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-120048.44925357726</v>
      </c>
      <c r="L1292" s="444">
        <f t="shared" ca="1" si="109"/>
        <v>-28931676.27011212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-28931676.27011212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-120548.65112546716</v>
      </c>
      <c r="L1293" s="444">
        <f t="shared" ca="1" si="109"/>
        <v>-29052224.921237588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-29052224.921237588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-121050.9371718233</v>
      </c>
      <c r="L1294" s="444">
        <f t="shared" ca="1" si="109"/>
        <v>-29173275.858409412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-29173275.858409412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-121555.3160767059</v>
      </c>
      <c r="L1295" s="444">
        <f t="shared" ca="1" si="109"/>
        <v>-29294831.174486119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-29294831.174486119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-122061.79656035881</v>
      </c>
      <c r="L1296" s="444">
        <f t="shared" ca="1" si="109"/>
        <v>-29416892.971046478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-29416892.971046478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-122570.38737936031</v>
      </c>
      <c r="L1297" s="444">
        <f t="shared" ca="1" si="109"/>
        <v>-29539463.358425837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-29539463.358425837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-123081.09732677431</v>
      </c>
      <c r="L1298" s="444">
        <f t="shared" ca="1" si="109"/>
        <v>-29662544.455752611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-29662544.455752611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-123593.93523230254</v>
      </c>
      <c r="L1299" s="444">
        <f t="shared" ca="1" si="109"/>
        <v>-29786138.390984915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-29786138.390984915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-124108.90996243714</v>
      </c>
      <c r="L1300" s="444">
        <f t="shared" ca="1" si="109"/>
        <v>-29910247.300947353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-29910247.300947353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-124626.03042061397</v>
      </c>
      <c r="L1301" s="444">
        <f t="shared" ca="1" si="109"/>
        <v>-30034873.331367966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-30034873.331367966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-125145.30554736652</v>
      </c>
      <c r="L1302" s="444">
        <f t="shared" ca="1" si="109"/>
        <v>-30160018.636915334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-30160018.636915334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-125666.74432048056</v>
      </c>
      <c r="L1303" s="444">
        <f t="shared" ca="1" si="109"/>
        <v>-30285685.381235816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-30285685.381235816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-126190.35575514923</v>
      </c>
      <c r="L1304" s="444">
        <f t="shared" ca="1" si="109"/>
        <v>-30411875.736990966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-30411875.736990966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-126716.148904129</v>
      </c>
      <c r="L1305" s="444">
        <f t="shared" ca="1" si="109"/>
        <v>-30538591.885895096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-30538591.885895096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-127244.13285789621</v>
      </c>
      <c r="L1306" s="444">
        <f t="shared" ca="1" si="109"/>
        <v>-30665836.018752992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-30665836.018752992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-127774.31674480413</v>
      </c>
      <c r="L1307" s="444">
        <f t="shared" ca="1" si="109"/>
        <v>-30793610.335497797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-30793610.335497797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-128306.70973124083</v>
      </c>
      <c r="L1308" s="444">
        <f t="shared" ca="1" si="109"/>
        <v>-30921917.045229036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-30921917.045229036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-128841.32102178765</v>
      </c>
      <c r="L1309" s="444">
        <f t="shared" ca="1" si="109"/>
        <v>-31050758.366250824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-31050758.366250824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-129378.15985937843</v>
      </c>
      <c r="L1310" s="444">
        <f t="shared" ca="1" si="109"/>
        <v>-31180136.526110202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-31180136.526110202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-129917.23552545917</v>
      </c>
      <c r="L1311" s="444">
        <f t="shared" ca="1" si="109"/>
        <v>-31310053.761635661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-31310053.761635661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-130458.5573401486</v>
      </c>
      <c r="L1312" s="444">
        <f t="shared" ca="1" si="109"/>
        <v>-31440512.31897581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-31440512.31897581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-131002.13466239923</v>
      </c>
      <c r="L1313" s="444">
        <f t="shared" ca="1" si="109"/>
        <v>-31571514.453638211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-31571514.453638211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-131547.97689015922</v>
      </c>
      <c r="L1314" s="444">
        <f t="shared" ca="1" si="109"/>
        <v>-31703062.430528369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-31703062.430528369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-132096.09346053487</v>
      </c>
      <c r="L1315" s="444">
        <f t="shared" ca="1" si="109"/>
        <v>-31835158.523988903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-31835158.523988903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-132646.49384995375</v>
      </c>
      <c r="L1316" s="444">
        <f t="shared" ca="1" si="109"/>
        <v>-31967805.017838858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-31967805.017838858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-133199.18757432856</v>
      </c>
      <c r="L1317" s="444">
        <f t="shared" ca="1" si="109"/>
        <v>-32101004.205413185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-32101004.205413185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-133754.18418922159</v>
      </c>
      <c r="L1318" s="444">
        <f t="shared" ca="1" si="109"/>
        <v>-32234758.389602408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-32234758.389602408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-134311.49329001002</v>
      </c>
      <c r="L1319" s="444">
        <f t="shared" ca="1" si="109"/>
        <v>-32369069.882892419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-32369069.882892419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-134871.12451205176</v>
      </c>
      <c r="L1320" s="444">
        <f t="shared" ca="1" si="109"/>
        <v>-32503941.007404469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-32503941.007404469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-135433.08753085195</v>
      </c>
      <c r="L1321" s="444">
        <f t="shared" ca="1" si="109"/>
        <v>-32639374.09493532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-32639374.09493532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-135997.3920622305</v>
      </c>
      <c r="L1322" s="444">
        <f t="shared" ca="1" si="109"/>
        <v>-32775371.486997552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-32775371.486997552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-136564.0478624898</v>
      </c>
      <c r="L1323" s="444">
        <f t="shared" ca="1" si="109"/>
        <v>-32911935.534860041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-32911935.534860041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-137133.0647285835</v>
      </c>
      <c r="L1324" s="444">
        <f t="shared" ca="1" si="109"/>
        <v>-33049068.599588625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-33049068.599588625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-137704.45249828594</v>
      </c>
      <c r="L1325" s="444">
        <f t="shared" ca="1" si="109"/>
        <v>-33186773.052086912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-33186773.052086912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-138278.22105036216</v>
      </c>
      <c r="L1326" s="444">
        <f t="shared" ca="1" si="109"/>
        <v>-33325051.273137275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-33325051.273137275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-138854.38030473865</v>
      </c>
      <c r="L1327" s="444">
        <f t="shared" ca="1" si="109"/>
        <v>-33463905.653442014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-33463905.653442014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-139432.94022267507</v>
      </c>
      <c r="L1328" s="444">
        <f t="shared" ca="1" si="109"/>
        <v>-33603338.593664691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-33603338.593664691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-140013.91080693621</v>
      </c>
      <c r="L1329" s="444">
        <f t="shared" ca="1" si="109"/>
        <v>-33743352.50447163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-33743352.50447163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-140597.30210196512</v>
      </c>
      <c r="L1330" s="444">
        <f t="shared" ca="1" si="109"/>
        <v>-33883949.806573592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-33883949.806573592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-141183.12419405664</v>
      </c>
      <c r="L1331" s="444">
        <f t="shared" ca="1" si="109"/>
        <v>-34025132.930767648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-34025132.930767648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-141771.38721153187</v>
      </c>
      <c r="L1332" s="444">
        <f t="shared" ca="1" si="109"/>
        <v>-34166904.317979179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-34166904.317979179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-142362.10132491324</v>
      </c>
      <c r="L1333" s="444">
        <f t="shared" ca="1" si="109"/>
        <v>-34309266.419304095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-34309266.419304095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-142955.2767471004</v>
      </c>
      <c r="L1334" s="444">
        <f t="shared" ca="1" si="109"/>
        <v>-34452221.696051195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-34452221.696051195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-143550.92373354663</v>
      </c>
      <c r="L1335" s="444">
        <f t="shared" ca="1" si="109"/>
        <v>-34595772.619784743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-34595772.619784743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-144149.05258243642</v>
      </c>
      <c r="L1336" s="444">
        <f t="shared" ca="1" si="109"/>
        <v>-34739921.672367178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-34739921.672367178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-144749.67363486323</v>
      </c>
      <c r="L1337" s="444">
        <f t="shared" ca="1" si="109"/>
        <v>-34884671.346002042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-34884671.346002042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-145352.79727500852</v>
      </c>
      <c r="L1338" s="444">
        <f t="shared" ca="1" si="109"/>
        <v>-35030024.143277049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-35030024.143277049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-145958.43393032104</v>
      </c>
      <c r="L1339" s="444">
        <f t="shared" ca="1" si="109"/>
        <v>-35175982.577207372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-35175982.577207372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-146566.59407169739</v>
      </c>
      <c r="L1340" s="444">
        <f t="shared" ca="1" si="109"/>
        <v>-35322549.171279065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-35322549.171279065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-147177.28821366277</v>
      </c>
      <c r="L1341" s="444">
        <f t="shared" ca="1" si="109"/>
        <v>-35469726.459492728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-35469726.459492728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-147790.52691455302</v>
      </c>
      <c r="L1342" s="444">
        <f t="shared" ca="1" si="109"/>
        <v>-35617516.98640728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-35617516.98640728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-148406.32077669699</v>
      </c>
      <c r="L1343" s="444">
        <f t="shared" ca="1" si="109"/>
        <v>-35765923.307183973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-35765923.307183973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-149024.6804465999</v>
      </c>
      <c r="L1344" s="444">
        <f t="shared" ca="1" si="109"/>
        <v>-35914947.987630576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-35914947.987630576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-149645.61661512739</v>
      </c>
      <c r="L1345" s="444">
        <f t="shared" ca="1" si="109"/>
        <v>-36064593.6042457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-36064593.6042457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-150269.14001769043</v>
      </c>
      <c r="L1346" s="444">
        <f t="shared" ca="1" si="109"/>
        <v>-36214862.744263388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-36214862.744263388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-150895.26143443078</v>
      </c>
      <c r="L1347" s="444">
        <f t="shared" ca="1" si="109"/>
        <v>-36365758.005697817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-36365758.005697817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-151523.99169040757</v>
      </c>
      <c r="L1348" s="444">
        <f t="shared" ca="1" si="109"/>
        <v>-36517281.997388221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-36517281.997388221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-152155.34165578426</v>
      </c>
      <c r="L1349" s="444">
        <f t="shared" ca="1" si="109"/>
        <v>-36669437.339044005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-36669437.339044005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-152789.32224601667</v>
      </c>
      <c r="L1350" s="444">
        <f t="shared" ca="1" si="109"/>
        <v>-36822226.66129002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-36822226.66129002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-153425.94442204174</v>
      </c>
      <c r="L1351" s="444">
        <f t="shared" ca="1" si="109"/>
        <v>-36975652.605712064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-36975652.605712064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-154065.21919046692</v>
      </c>
      <c r="L1352" s="444">
        <f t="shared" ca="1" si="109"/>
        <v>-37129717.824902527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-37129717.824902527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-154707.15760376054</v>
      </c>
      <c r="L1353" s="444">
        <f t="shared" ca="1" si="109"/>
        <v>-37284424.98250629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-37284424.98250629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-155351.77076044289</v>
      </c>
      <c r="L1354" s="444">
        <f t="shared" ca="1" si="109"/>
        <v>-37439776.753266729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-37439776.753266729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-155999.06980527804</v>
      </c>
      <c r="L1355" s="444">
        <f t="shared" ca="1" si="109"/>
        <v>-37595775.823072009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-37595775.823072009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-156649.06592946671</v>
      </c>
      <c r="L1356" s="444">
        <f t="shared" ca="1" si="109"/>
        <v>-37752424.889001474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-37752424.889001474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-157301.77037083948</v>
      </c>
      <c r="L1357" s="444">
        <f t="shared" ca="1" si="109"/>
        <v>-37909726.659372315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-37909726.659372315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-157957.19441405131</v>
      </c>
      <c r="L1358" s="444">
        <f t="shared" ca="1" si="109"/>
        <v>-38067683.853786364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-38067683.853786364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-158615.34939077651</v>
      </c>
      <c r="L1359" s="444">
        <f t="shared" ca="1" si="109"/>
        <v>-38226299.203177139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-38226299.203177139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-159276.24667990475</v>
      </c>
      <c r="L1360" s="444">
        <f t="shared" ca="1" si="109"/>
        <v>-38385575.449857041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-38385575.449857041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-159939.89770773766</v>
      </c>
      <c r="L1361" s="444">
        <f t="shared" ca="1" si="109"/>
        <v>-38545515.347564779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-38545515.347564779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-160606.31394818658</v>
      </c>
      <c r="L1362" s="444">
        <f t="shared" ca="1" si="109"/>
        <v>-38706121.661512963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-38706121.661512963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-161275.50692297067</v>
      </c>
      <c r="L1363" s="444">
        <f t="shared" ca="1" si="109"/>
        <v>-38867397.168435931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-38867397.168435931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-161947.48820181639</v>
      </c>
      <c r="L1364" s="444">
        <f t="shared" ca="1" si="109"/>
        <v>-39029344.656637751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-39029344.656637751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-162622.26940265729</v>
      </c>
      <c r="L1365" s="444">
        <f t="shared" ca="1" si="109"/>
        <v>-39191966.926040411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-39191966.926040411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-163299.86219183504</v>
      </c>
      <c r="L1366" s="444">
        <f t="shared" ca="1" si="109"/>
        <v>-39355266.788232245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-39355266.788232245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-163980.27828430102</v>
      </c>
      <c r="L1367" s="444">
        <f t="shared" ca="1" si="109"/>
        <v>-39519247.066516548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-39519247.066516548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-164663.52944381896</v>
      </c>
      <c r="L1368" s="444">
        <f t="shared" ca="1" si="109"/>
        <v>-39683910.595960364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-39683910.595960364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-165349.62748316818</v>
      </c>
      <c r="L1369" s="444">
        <f t="shared" ca="1" si="109"/>
        <v>-39849260.22344353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-39849260.22344353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-166038.58426434803</v>
      </c>
      <c r="L1370" s="444">
        <f t="shared" ca="1" si="109"/>
        <v>-40015298.807707876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-40015298.807707876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-166730.41169878282</v>
      </c>
      <c r="L1371" s="444">
        <f t="shared" ca="1" si="109"/>
        <v>-40182029.219406657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-40182029.219406657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-167425.12174752774</v>
      </c>
      <c r="L1372" s="444">
        <f t="shared" ca="1" si="109"/>
        <v>-40349454.341154188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-40349454.341154188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-168122.72642147579</v>
      </c>
      <c r="L1373" s="444">
        <f t="shared" ca="1" si="109"/>
        <v>-40517577.067575663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-40517577.067575663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-168823.23778156526</v>
      </c>
      <c r="L1374" s="444">
        <f t="shared" ca="1" si="109"/>
        <v>-40686400.305357225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-40686400.305357225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-169526.66793898842</v>
      </c>
      <c r="L1375" s="444">
        <f t="shared" ca="1" si="109"/>
        <v>-40855926.97329621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-40855926.97329621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-170233.02905540087</v>
      </c>
      <c r="L1376" s="444">
        <f t="shared" ca="1" si="109"/>
        <v>-41026160.002351612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-41026160.002351612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-170942.3333431317</v>
      </c>
      <c r="L1377" s="444">
        <f t="shared" ca="1" si="109"/>
        <v>-41197102.335694745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-41197102.335694745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-171654.59306539476</v>
      </c>
      <c r="L1378" s="444">
        <f t="shared" ca="1" si="109"/>
        <v>-41368756.928760141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-41368756.928760141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-172369.8205365006</v>
      </c>
      <c r="L1379" s="444">
        <f t="shared" ca="1" si="109"/>
        <v>-41541126.749296643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-41541126.749296643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-173088.02812206934</v>
      </c>
      <c r="L1380" s="444">
        <f t="shared" ca="1" si="109"/>
        <v>-41714214.77741871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-41714214.77741871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-173809.22823924464</v>
      </c>
      <c r="L1381" s="444">
        <f t="shared" ca="1" si="109"/>
        <v>-41888024.005657956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-41888024.005657956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-174533.43335690815</v>
      </c>
      <c r="L1382" s="444">
        <f t="shared" ca="1" si="109"/>
        <v>-42062557.439014867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-42062557.439014867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-175260.65599589527</v>
      </c>
      <c r="L1383" s="444">
        <f t="shared" ca="1" si="109"/>
        <v>-42237818.095010765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-42237818.095010765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-175990.90872921151</v>
      </c>
      <c r="L1384" s="444">
        <f t="shared" ca="1" si="109"/>
        <v>-42413809.003739975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-42413809.003739975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-176724.2041822499</v>
      </c>
      <c r="L1385" s="444">
        <f t="shared" ca="1" si="109"/>
        <v>-42590533.207922228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-42590533.207922228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-177460.55503300927</v>
      </c>
      <c r="L1386" s="444">
        <f t="shared" ca="1" si="109"/>
        <v>-42767993.762955233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-42767993.762955233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-178199.97401231347</v>
      </c>
      <c r="L1387" s="444">
        <f t="shared" ca="1" si="109"/>
        <v>-42946193.736967549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-42946193.736967549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-178942.47390403145</v>
      </c>
      <c r="L1388" s="444">
        <f t="shared" ca="1" si="109"/>
        <v>-43125136.210871577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-43125136.210871577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-179688.06754529823</v>
      </c>
      <c r="L1389" s="444">
        <f t="shared" ca="1" si="109"/>
        <v>-43304824.278416872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-43304824.278416872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-180436.76782673696</v>
      </c>
      <c r="L1390" s="444">
        <f t="shared" ca="1" si="109"/>
        <v>-43485261.046243608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-43485261.046243608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-181188.5876926817</v>
      </c>
      <c r="L1391" s="444">
        <f t="shared" ca="1" si="109"/>
        <v>-43666449.633936286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-43666449.633936286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-181943.5401414012</v>
      </c>
      <c r="L1392" s="444">
        <f t="shared" ca="1" si="109"/>
        <v>-43848393.17407769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-43848393.17407769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-182701.6382253237</v>
      </c>
      <c r="L1393" s="444">
        <f t="shared" ca="1" si="109"/>
        <v>-44031094.812303014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-44031094.812303014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-183462.89505126255</v>
      </c>
      <c r="L1394" s="444">
        <f t="shared" ca="1" si="109"/>
        <v>-44214557.707354277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-44214557.707354277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-184227.32378064282</v>
      </c>
      <c r="L1395" s="444">
        <f t="shared" ca="1" si="109"/>
        <v>-44398785.031134918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-44398785.031134918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-184994.93762972881</v>
      </c>
      <c r="L1396" s="444">
        <f t="shared" ca="1" si="109"/>
        <v>-44583779.968764648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-44583779.968764648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-185765.74986985271</v>
      </c>
      <c r="L1397" s="444">
        <f t="shared" ca="1" si="109"/>
        <v>-44769545.718634501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-44769545.718634501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-186539.77382764374</v>
      </c>
      <c r="L1398" s="444">
        <f t="shared" ca="1" si="109"/>
        <v>-44956085.492462143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-44956085.492462143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-187317.02288525892</v>
      </c>
      <c r="L1399" s="444">
        <f t="shared" ca="1" si="109"/>
        <v>-45143402.515347399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-45143402.515347399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-188097.51048061415</v>
      </c>
      <c r="L1400" s="444">
        <f t="shared" ca="1" si="109"/>
        <v>-45331500.025828011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-45331500.025828011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-188881.25010761671</v>
      </c>
      <c r="L1401" s="444">
        <f t="shared" ca="1" si="109"/>
        <v>-45520381.275935628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-45520381.275935628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-189668.25531639846</v>
      </c>
      <c r="L1402" s="444">
        <f t="shared" ca="1" si="109"/>
        <v>-45710049.531252027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-45710049.531252027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-190458.5397135501</v>
      </c>
      <c r="L1403" s="444">
        <f t="shared" ca="1" si="109"/>
        <v>-45900508.070965573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-45900508.070965573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-191252.11696235655</v>
      </c>
      <c r="L1404" s="444">
        <f t="shared" ca="1" si="109"/>
        <v>-46091760.187927932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-46091760.187927932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-192049.00078303306</v>
      </c>
      <c r="L1405" s="444">
        <f t="shared" ca="1" si="109"/>
        <v>-46283809.188710965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-46283809.188710965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-192849.20495296235</v>
      </c>
      <c r="L1406" s="444">
        <f t="shared" ca="1" si="109"/>
        <v>-46476658.393663928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-46476658.393663928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-193652.74330693303</v>
      </c>
      <c r="L1407" s="444">
        <f t="shared" ca="1" si="109"/>
        <v>-46670311.136970863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-46670311.136970863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-194459.62973737859</v>
      </c>
      <c r="L1408" s="444">
        <f t="shared" ca="1" si="109"/>
        <v>-46864770.76670824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-46864770.76670824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-195269.87819461766</v>
      </c>
      <c r="L1409" s="444">
        <f t="shared" ca="1" si="109"/>
        <v>-47060040.644902855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-47060040.644902855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-196083.50268709523</v>
      </c>
      <c r="L1410" s="444">
        <f t="shared" ca="1" si="109"/>
        <v>-47256124.147589952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-47256124.147589952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-196900.51728162481</v>
      </c>
      <c r="L1411" s="444">
        <f t="shared" ca="1" si="109"/>
        <v>-47453024.664871573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-47453024.664871573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-197720.93610363157</v>
      </c>
      <c r="L1412" s="444">
        <f t="shared" ca="1" si="109"/>
        <v>-47650745.600975208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-47650745.600975208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-198544.77333739671</v>
      </c>
      <c r="L1413" s="444">
        <f t="shared" ca="1" si="109"/>
        <v>-47849290.374312602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-47849290.374312602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-199372.04322630251</v>
      </c>
      <c r="L1414" s="444">
        <f t="shared" ca="1" si="109"/>
        <v>-48048662.417538904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-48048662.417538904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-200202.76007307877</v>
      </c>
      <c r="L1415" s="444">
        <f t="shared" ca="1" si="109"/>
        <v>-48248865.177611984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-48248865.177611984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-201036.93824004993</v>
      </c>
      <c r="L1416" s="444">
        <f t="shared" ca="1" si="109"/>
        <v>-48449902.115852036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-48449902.115852036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-201874.59214938348</v>
      </c>
      <c r="L1417" s="444">
        <f t="shared" ca="1" si="109"/>
        <v>-48651776.70800142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-48651776.70800142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-202715.73628333924</v>
      </c>
      <c r="L1418" s="444">
        <f t="shared" ca="1" si="109"/>
        <v>-48854492.444284759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-48854492.444284759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-203560.38518451984</v>
      </c>
      <c r="L1419" s="444">
        <f t="shared" ca="1" si="109"/>
        <v>-49058052.829469278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-49058052.829469278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-204408.553456122</v>
      </c>
      <c r="L1420" s="444">
        <f t="shared" ca="1" si="109"/>
        <v>-49262461.382925399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-49262461.382925399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-205260.25576218916</v>
      </c>
      <c r="L1421" s="444">
        <f t="shared" ca="1" si="109"/>
        <v>-49467721.638687588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-49467721.638687588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-206115.50682786494</v>
      </c>
      <c r="L1422" s="444">
        <f t="shared" ca="1" si="109"/>
        <v>-49673837.145515457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-49673837.145515457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-206974.32143964773</v>
      </c>
      <c r="L1423" s="444">
        <f t="shared" ca="1" si="109"/>
        <v>-49880811.466955103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-49880811.466955103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-207836.71444564627</v>
      </c>
      <c r="L1424" s="444">
        <f t="shared" ca="1" si="109"/>
        <v>-50088648.181400746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-50088648.181400746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-208702.70075583644</v>
      </c>
      <c r="L1425" s="444">
        <f t="shared" ca="1" si="109"/>
        <v>-50297350.882156581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-50297350.882156581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-209572.29534231909</v>
      </c>
      <c r="L1426" s="444">
        <f t="shared" ca="1" si="109"/>
        <v>-50506923.177498899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-50506923.177498899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-210445.51323957875</v>
      </c>
      <c r="L1427" s="444">
        <f t="shared" ca="1" si="109"/>
        <v>-50717368.690738477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-50717368.690738477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-211322.36954474365</v>
      </c>
      <c r="L1428" s="444">
        <f t="shared" ca="1" si="109"/>
        <v>-50928691.060283221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-50928691.060283221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-212202.87941784677</v>
      </c>
      <c r="L1429" s="444">
        <f t="shared" ca="1" si="109"/>
        <v>-51140893.939701065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-51140893.939701065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-213087.05808208778</v>
      </c>
      <c r="L1430" s="444">
        <f t="shared" ca="1" si="109"/>
        <v>-51353980.997783154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-51353980.997783154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-213974.92082409648</v>
      </c>
      <c r="L1431" s="444">
        <f t="shared" ca="1" si="109"/>
        <v>-51567955.91860725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-51567955.91860725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-214866.48299419688</v>
      </c>
      <c r="L1432" s="444">
        <f t="shared" ca="1" si="109"/>
        <v>-51782822.401601449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-51782822.401601449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-215761.7600066727</v>
      </c>
      <c r="L1433" s="444">
        <f t="shared" ca="1" si="109"/>
        <v>-51998584.161608122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-51998584.161608122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-216660.76734003384</v>
      </c>
      <c r="L1434" s="444">
        <f t="shared" ca="1" si="109"/>
        <v>-52215244.928948157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-52215244.928948157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-217563.52053728397</v>
      </c>
      <c r="L1435" s="444">
        <f t="shared" ca="1" si="109"/>
        <v>-52432808.449485444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-52432808.449485444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-218470.03520618932</v>
      </c>
      <c r="L1436" s="444">
        <f t="shared" ca="1" si="109"/>
        <v>-52651278.484691635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-52651278.484691635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-219380.32701954845</v>
      </c>
      <c r="L1437" s="444">
        <f t="shared" ca="1" si="109"/>
        <v>-52870658.811711185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-52870658.811711185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-220294.41171546327</v>
      </c>
      <c r="L1438" s="444">
        <f t="shared" ca="1" si="109"/>
        <v>-53090953.223426647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-53090953.223426647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-221212.30509761107</v>
      </c>
      <c r="L1439" s="444">
        <f t="shared" ca="1" si="109"/>
        <v>-53312165.528524257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-53312165.528524257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-222134.02303551778</v>
      </c>
      <c r="L1440" s="444">
        <f t="shared" ca="1" si="109"/>
        <v>-53534299.551559776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-53534299.551559776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-223059.58146483239</v>
      </c>
      <c r="L1441" s="444">
        <f t="shared" ca="1" si="109"/>
        <v>-53757359.133024611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-53757359.133024611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-223988.99638760253</v>
      </c>
      <c r="L1442" s="444">
        <f t="shared" ca="1" si="109"/>
        <v>-53981348.129412211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-53981348.129412211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-224922.28387255091</v>
      </c>
      <c r="L1443" s="444">
        <f t="shared" ca="1" si="109"/>
        <v>-54206270.413284764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-54206270.413284764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-225859.46005535318</v>
      </c>
      <c r="L1444" s="444">
        <f t="shared" ca="1" si="109"/>
        <v>-54432129.873340115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-54432129.873340115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-226800.54113891715</v>
      </c>
      <c r="L1445" s="444">
        <f t="shared" ca="1" si="109"/>
        <v>-54658930.414479032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-54658930.414479032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-227745.54339366264</v>
      </c>
      <c r="L1446" s="444">
        <f t="shared" ca="1" si="109"/>
        <v>-54886675.957872696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-54886675.957872696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-228694.48315780293</v>
      </c>
      <c r="L1447" s="444">
        <f t="shared" ca="1" si="109"/>
        <v>-55115370.441030502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-55115370.441030502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-229647.37683762709</v>
      </c>
      <c r="L1448" s="444">
        <f t="shared" ca="1" si="109"/>
        <v>-55345017.817868128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-55345017.817868128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-230604.24090778382</v>
      </c>
      <c r="L1449" s="444">
        <f t="shared" ca="1" si="109"/>
        <v>-55575622.058775909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-55575622.058775909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-231565.0919115663</v>
      </c>
      <c r="L1450" s="444">
        <f t="shared" ca="1" si="109"/>
        <v>-55807187.150687478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-55807187.150687478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-232529.94646119783</v>
      </c>
      <c r="L1451" s="444">
        <f t="shared" ca="1" si="109"/>
        <v>-56039717.097148679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-56039717.097148679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-233498.82123811948</v>
      </c>
      <c r="L1452" s="444">
        <f t="shared" ca="1" si="109"/>
        <v>-56273215.918386802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-56273215.918386802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-234471.73299327833</v>
      </c>
      <c r="L1453" s="444">
        <f t="shared" ca="1" si="109"/>
        <v>-56507687.651380077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-56507687.651380077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-235448.69854741698</v>
      </c>
      <c r="L1454" s="444">
        <f t="shared" ca="1" si="109"/>
        <v>-56743136.349927492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-56743136.349927492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-236429.73479136455</v>
      </c>
      <c r="L1455" s="444">
        <f t="shared" ca="1" si="109"/>
        <v>-56979566.084718861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-56979566.084718861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-237414.85868632857</v>
      </c>
      <c r="L1456" s="444">
        <f t="shared" ca="1" si="109"/>
        <v>-57216980.943405189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-57216980.943405189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-238404.08726418827</v>
      </c>
      <c r="L1457" s="444">
        <f t="shared" ca="1" si="109"/>
        <v>-57455385.030669376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-57455385.030669376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-239397.43762778907</v>
      </c>
      <c r="L1458" s="444">
        <f t="shared" ca="1" si="109"/>
        <v>-57694782.468297169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-57694782.468297169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-240394.92695123819</v>
      </c>
      <c r="L1459" s="444">
        <f t="shared" ca="1" si="109"/>
        <v>-57935177.395248406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-57935177.395248406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-241396.57248020166</v>
      </c>
      <c r="L1460" s="444">
        <f t="shared" ca="1" si="109"/>
        <v>-58176573.967728607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-58176573.967728607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-242402.39153220251</v>
      </c>
      <c r="L1461" s="444">
        <f t="shared" ca="1" si="109"/>
        <v>-58418976.359260812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-58418976.359260812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-243412.40149692004</v>
      </c>
      <c r="L1462" s="444">
        <f t="shared" ca="1" si="109"/>
        <v>-58662388.760757729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-58662388.760757729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-244426.61983649054</v>
      </c>
      <c r="L1463" s="444">
        <f t="shared" ca="1" si="109"/>
        <v>-58906815.380594216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-58906815.380594216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-245445.06408580922</v>
      </c>
      <c r="L1464" s="444">
        <f t="shared" ca="1" si="109"/>
        <v>-59152260.444680028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-59152260.444680028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-246467.75185283343</v>
      </c>
      <c r="L1465" s="444">
        <f t="shared" ca="1" si="109"/>
        <v>-59398728.19653286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-59398728.19653286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-247494.70081888692</v>
      </c>
      <c r="L1466" s="444">
        <f t="shared" ca="1" si="109"/>
        <v>-59646222.897351749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-59646222.897351749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-248525.92873896565</v>
      </c>
      <c r="L1467" s="444">
        <f t="shared" ca="1" si="109"/>
        <v>-59894748.826090716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-59894748.826090716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-249561.45344204464</v>
      </c>
      <c r="L1468" s="444">
        <f t="shared" ca="1" si="109"/>
        <v>-60144310.27953276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-60144310.27953276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-250601.2928313865</v>
      </c>
      <c r="L1469" s="444">
        <f t="shared" ca="1" si="109"/>
        <v>-60394911.572364144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-60394911.572364144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-251645.46488485057</v>
      </c>
      <c r="L1470" s="444">
        <f t="shared" ca="1" si="109"/>
        <v>-60646557.037248991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-60646557.037248991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-252693.98765520414</v>
      </c>
      <c r="L1471" s="444">
        <f t="shared" ca="1" si="109"/>
        <v>-60899251.024904199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-60899251.024904199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-253746.87927043415</v>
      </c>
      <c r="L1472" s="444">
        <f t="shared" ca="1" si="109"/>
        <v>-61152997.904174633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-61152997.904174633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-254804.15793406096</v>
      </c>
      <c r="L1473" s="444">
        <f t="shared" ca="1" si="109"/>
        <v>-61407802.062108696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-61407802.062108696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-255865.84192545287</v>
      </c>
      <c r="L1474" s="444">
        <f t="shared" ca="1" si="109"/>
        <v>-61663667.904034145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-61663667.904034145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-256931.94960014222</v>
      </c>
      <c r="L1475" s="444">
        <f t="shared" ca="1" si="109"/>
        <v>-61920599.85363429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-61920599.85363429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-258002.49939014288</v>
      </c>
      <c r="L1476" s="444">
        <f t="shared" ca="1" si="109"/>
        <v>-62178602.353024431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-62178602.353024431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-259077.50980426845</v>
      </c>
      <c r="L1477" s="444">
        <f t="shared" ca="1" si="109"/>
        <v>-62437679.862828702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-62437679.862828702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-260156.99942845292</v>
      </c>
      <c r="L1478" s="444">
        <f t="shared" ca="1" si="109"/>
        <v>-62697836.862257153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-62697836.862257153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-261240.98692607146</v>
      </c>
      <c r="L1479" s="444">
        <f t="shared" ca="1" si="109"/>
        <v>-62959077.849183224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-62959077.849183224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-262329.49103826343</v>
      </c>
      <c r="L1480" s="444">
        <f t="shared" ca="1" si="109"/>
        <v>-63221407.340221487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-63221407.340221487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-263422.53058425616</v>
      </c>
      <c r="L1481" s="444">
        <f t="shared" ca="1" si="109"/>
        <v>-63484829.87080574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-63484829.87080574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-264520.1244616906</v>
      </c>
      <c r="L1482" s="444">
        <f t="shared" ca="1" si="109"/>
        <v>-63749349.995267428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-63749349.995267428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-265622.29164694762</v>
      </c>
      <c r="L1483" s="444">
        <f t="shared" ca="1" si="109"/>
        <v>-64014972.286914378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-64014972.286914378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-266729.05119547655</v>
      </c>
      <c r="L1484" s="444">
        <f t="shared" ca="1" si="109"/>
        <v>-64281701.338109858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-64281701.338109858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-267840.42224212445</v>
      </c>
      <c r="L1485" s="444">
        <f t="shared" ca="1" si="109"/>
        <v>-64549541.760351986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-64549541.760351986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-268956.4240014666</v>
      </c>
      <c r="L1486" s="444">
        <f t="shared" ca="1" si="109"/>
        <v>-64818498.184353456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-64818498.184353456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-270077.07576813945</v>
      </c>
      <c r="L1487" s="444">
        <f t="shared" ca="1" si="109"/>
        <v>-65088575.260121599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-65088575.260121599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-271202.39691717335</v>
      </c>
      <c r="L1488" s="444">
        <f t="shared" ca="1" si="109"/>
        <v>-65359777.657038771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-65359777.657038771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-272332.40690432821</v>
      </c>
      <c r="L1489" s="444">
        <f t="shared" ca="1" si="109"/>
        <v>-65632110.063943096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-65632110.063943096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-273467.12526642956</v>
      </c>
      <c r="L1490" s="444">
        <f t="shared" ca="1" si="109"/>
        <v>-65905577.189209528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-65905577.189209528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-274606.57162170636</v>
      </c>
      <c r="L1491" s="444">
        <f t="shared" ca="1" si="109"/>
        <v>-66180183.760831237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-66180183.760831237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-275750.76567013015</v>
      </c>
      <c r="L1492" s="444">
        <f t="shared" ca="1" si="109"/>
        <v>-66455934.526501365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-66455934.526501365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-276899.72719375568</v>
      </c>
      <c r="L1493" s="444">
        <f t="shared" ca="1" si="109"/>
        <v>-66732834.253695123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-66732834.253695123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-278053.47605706303</v>
      </c>
      <c r="L1494" s="444">
        <f t="shared" ca="1" si="109"/>
        <v>-67010887.729752183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-67010887.729752183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-279212.03220730077</v>
      </c>
      <c r="L1495" s="444">
        <f t="shared" ca="1" si="109"/>
        <v>-67290099.761959478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-67290099.761959478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-280375.41567483114</v>
      </c>
      <c r="L1496" s="444">
        <f t="shared" ca="1" si="109"/>
        <v>-67570475.177634314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-67570475.177634314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-281543.64657347632</v>
      </c>
      <c r="L1497" s="444">
        <f t="shared" ca="1" si="109"/>
        <v>-67852018.824207783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-67852018.824207783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-282716.74510086578</v>
      </c>
      <c r="L1498" s="444">
        <f t="shared" ca="1" si="109"/>
        <v>-68134735.569308653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-68134735.569308653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-283894.73153878603</v>
      </c>
      <c r="L1499" s="444">
        <f t="shared" ca="1" si="109"/>
        <v>-68418630.300847441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-68418630.300847441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-285077.62625353102</v>
      </c>
      <c r="L1500" s="444">
        <f t="shared" ca="1" si="109"/>
        <v>-68703707.927100971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-68703707.927100971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-286265.44969625404</v>
      </c>
      <c r="L1501" s="444">
        <f t="shared" ca="1" si="109"/>
        <v>-68989973.376797229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-68989973.376797229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-287458.22240332176</v>
      </c>
      <c r="L1502" s="444">
        <f t="shared" ca="1" si="109"/>
        <v>-69277431.599200547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-69277431.599200547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-288655.96499666892</v>
      </c>
      <c r="L1503" s="444">
        <f t="shared" ca="1" si="109"/>
        <v>-69566087.564197212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-69566087.564197212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-289858.69818415504</v>
      </c>
      <c r="L1504" s="444">
        <f t="shared" ca="1" si="109"/>
        <v>-69855946.262381375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-69855946.262381375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-291066.44275992241</v>
      </c>
      <c r="L1505" s="444">
        <f t="shared" ca="1" si="109"/>
        <v>-70147012.705141291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-70147012.705141291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-292279.2196047554</v>
      </c>
      <c r="L1506" s="444">
        <f t="shared" ca="1" si="109"/>
        <v>-70439291.924746051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-70439291.924746051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-293497.0496864419</v>
      </c>
      <c r="L1507" s="444">
        <f t="shared" ca="1" si="109"/>
        <v>-70732788.974432498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-70732788.974432498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-294719.95406013541</v>
      </c>
      <c r="L1508" s="444">
        <f t="shared" ca="1" si="109"/>
        <v>-71027508.928492635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-71027508.928492635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-295947.95386871928</v>
      </c>
      <c r="L1509" s="444">
        <f t="shared" ca="1" si="109"/>
        <v>-71323456.882361352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-71323456.882361352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-297181.07034317229</v>
      </c>
      <c r="L1510" s="444">
        <f t="shared" ca="1" si="109"/>
        <v>-71620637.952704519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-71620637.952704519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-298419.32480293547</v>
      </c>
      <c r="L1511" s="444">
        <f t="shared" ca="1" si="109"/>
        <v>-71919057.277507454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-71919057.277507454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-299662.73865628103</v>
      </c>
      <c r="L1512" s="444">
        <f t="shared" ca="1" si="109"/>
        <v>-72218720.016163737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-72218720.016163737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-300911.33340068226</v>
      </c>
      <c r="L1513" s="444">
        <f t="shared" ca="1" si="109"/>
        <v>-72519631.349564418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-72519631.349564418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-302165.13062318508</v>
      </c>
      <c r="L1514" s="444">
        <f t="shared" ca="1" si="109"/>
        <v>-72821796.48018761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-72821796.48018761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-303424.15200078173</v>
      </c>
      <c r="L1515" s="444">
        <f t="shared" ca="1" si="109"/>
        <v>-73125220.632188395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-73125220.632188395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-304688.419300785</v>
      </c>
      <c r="L1516" s="444">
        <f t="shared" ca="1" si="109"/>
        <v>-73429909.051489174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-73429909.051489174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-305957.95438120491</v>
      </c>
      <c r="L1517" s="444">
        <f t="shared" ca="1" si="109"/>
        <v>-73735867.005870372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-73735867.005870372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-307232.77919112652</v>
      </c>
      <c r="L1518" s="444">
        <f t="shared" ca="1" si="109"/>
        <v>-74043099.785061494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-74043099.785061494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-308512.91577108955</v>
      </c>
      <c r="L1519" s="444">
        <f t="shared" ca="1" si="109"/>
        <v>-74351612.70083259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-74351612.70083259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-309798.3862534691</v>
      </c>
      <c r="L1520" s="444">
        <f t="shared" ca="1" si="109"/>
        <v>-74661411.087086067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-74661411.087086067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-311089.21286285861</v>
      </c>
      <c r="L1521" s="444">
        <f t="shared" ca="1" si="109"/>
        <v>-74972500.299948931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-74972500.299948931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-312385.41791645385</v>
      </c>
      <c r="L1522" s="444">
        <f t="shared" ca="1" si="109"/>
        <v>-75284885.717865378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-75284885.717865378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-313687.02382443909</v>
      </c>
      <c r="L1523" s="444">
        <f t="shared" ca="1" si="109"/>
        <v>-75598572.741689816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-75598572.741689816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-314994.05309037422</v>
      </c>
      <c r="L1524" s="444">
        <f t="shared" ca="1" si="109"/>
        <v>-75913566.794780195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-75913566.794780195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-316306.52831158414</v>
      </c>
      <c r="L1525" s="444">
        <f t="shared" ca="1" si="109"/>
        <v>-76229873.323091775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-76229873.323091775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-317624.47217954905</v>
      </c>
      <c r="L1526" s="444">
        <f t="shared" ca="1" si="109"/>
        <v>-76547497.795271322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-76547497.795271322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-318947.90748029714</v>
      </c>
      <c r="L1527" s="444">
        <f t="shared" ca="1" si="109"/>
        <v>-76866445.702751622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-76866445.702751622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-320276.85709479841</v>
      </c>
      <c r="L1528" s="444">
        <f t="shared" ca="1" si="109"/>
        <v>-77186722.559846416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-77186722.559846416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-321611.34399936005</v>
      </c>
      <c r="L1529" s="444">
        <f t="shared" ca="1" si="109"/>
        <v>-77508333.903845772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-77508333.903845772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-322951.39126602403</v>
      </c>
      <c r="L1530" s="444">
        <f t="shared" ca="1" si="109"/>
        <v>-77831285.29511179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-77831285.29511179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-324297.02206296579</v>
      </c>
      <c r="L1531" s="444">
        <f t="shared" ca="1" si="109"/>
        <v>-78155582.317174762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-78155582.317174762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-325648.25965489482</v>
      </c>
      <c r="L1532" s="444">
        <f t="shared" ca="1" si="109"/>
        <v>-78481230.576829657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-78481230.576829657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-327005.12740345689</v>
      </c>
      <c r="L1533" s="444">
        <f t="shared" ca="1" si="109"/>
        <v>-78808235.70423311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-78808235.70423311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-328367.64876763796</v>
      </c>
      <c r="L1534" s="444">
        <f t="shared" ca="1" si="109"/>
        <v>-79136603.353000745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-79136603.353000745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-329735.84730416979</v>
      </c>
      <c r="L1535" s="444">
        <f t="shared" ca="1" si="109"/>
        <v>-79466339.200304911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-79466339.200304911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-331109.74666793714</v>
      </c>
      <c r="L1536" s="444">
        <f t="shared" ca="1" si="109"/>
        <v>-79797448.946972847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-79797448.946972847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-332489.37061238685</v>
      </c>
      <c r="L1537" s="444">
        <f t="shared" ca="1" si="109"/>
        <v>-80129938.31758523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-80129938.31758523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-333874.74298993847</v>
      </c>
      <c r="L1538" s="444">
        <f t="shared" ref="L1538:L1792" ca="1" si="114">I1538-J1538+K1538</f>
        <v>-80463813.060575172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-80463813.060575172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-335265.88775239652</v>
      </c>
      <c r="L1539" s="444">
        <f t="shared" ca="1" si="114"/>
        <v>-80799078.948327571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-80799078.948327571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-336662.82895136485</v>
      </c>
      <c r="L1540" s="444">
        <f t="shared" ca="1" si="114"/>
        <v>-81135741.77727893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-81135741.77727893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-338065.59073866223</v>
      </c>
      <c r="L1541" s="444">
        <f t="shared" ca="1" si="114"/>
        <v>-81473807.368017599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-81473807.368017599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-339474.19736673997</v>
      </c>
      <c r="L1542" s="444">
        <f t="shared" ca="1" si="114"/>
        <v>-81813281.565384343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-81813281.565384343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-340888.67318910145</v>
      </c>
      <c r="L1543" s="444">
        <f t="shared" ca="1" si="114"/>
        <v>-82154170.238573447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-82154170.238573447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-342309.04266072268</v>
      </c>
      <c r="L1544" s="444">
        <f t="shared" ca="1" si="114"/>
        <v>-82496479.281234175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-82496479.281234175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-343735.3303384757</v>
      </c>
      <c r="L1545" s="444">
        <f t="shared" ca="1" si="114"/>
        <v>-82840214.611572653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-82840214.611572653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-345167.56088155269</v>
      </c>
      <c r="L1546" s="444">
        <f t="shared" ca="1" si="114"/>
        <v>-83185382.172454208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-83185382.172454208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-346605.75905189256</v>
      </c>
      <c r="L1547" s="444">
        <f t="shared" ca="1" si="114"/>
        <v>-83531987.931506097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-83531987.931506097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-348049.94971460872</v>
      </c>
      <c r="L1548" s="444">
        <f t="shared" ca="1" si="114"/>
        <v>-83880037.881220713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-83880037.881220713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-349500.15783841966</v>
      </c>
      <c r="L1549" s="444">
        <f t="shared" ca="1" si="114"/>
        <v>-84229538.039059132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-84229538.039059132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-350956.40849607973</v>
      </c>
      <c r="L1550" s="444">
        <f t="shared" ca="1" si="114"/>
        <v>-84580494.447555214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-84580494.447555214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-352418.72686481336</v>
      </c>
      <c r="L1551" s="444">
        <f t="shared" ca="1" si="114"/>
        <v>-84932913.174420029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-84932913.174420029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-353887.13822675013</v>
      </c>
      <c r="L1552" s="444">
        <f t="shared" ca="1" si="114"/>
        <v>-85286800.312646776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-85286800.312646776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-355361.66796936159</v>
      </c>
      <c r="L1553" s="444">
        <f t="shared" ca="1" si="114"/>
        <v>-85642161.980616137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-85642161.980616137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-356842.34158590058</v>
      </c>
      <c r="L1554" s="444">
        <f t="shared" ca="1" si="114"/>
        <v>-85999004.322202042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-85999004.322202042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-358329.18467584183</v>
      </c>
      <c r="L1555" s="444">
        <f t="shared" ca="1" si="114"/>
        <v>-86357333.506877884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-86357333.506877884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-359822.22294532449</v>
      </c>
      <c r="L1556" s="444">
        <f t="shared" ca="1" si="114"/>
        <v>-86717155.729823202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-86717155.729823202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-361321.48220759665</v>
      </c>
      <c r="L1557" s="444">
        <f t="shared" ca="1" si="114"/>
        <v>-87078477.212030798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-87078477.212030798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-362826.98838346166</v>
      </c>
      <c r="L1558" s="444">
        <f t="shared" ca="1" si="114"/>
        <v>-87441304.200414255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-87441304.200414255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-364338.76750172605</v>
      </c>
      <c r="L1559" s="444">
        <f t="shared" ca="1" si="114"/>
        <v>-87805642.967915982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-87805642.967915982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-365856.84569964994</v>
      </c>
      <c r="L1560" s="444">
        <f t="shared" ca="1" si="114"/>
        <v>-88171499.813615635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-88171499.813615635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-367381.24922339845</v>
      </c>
      <c r="L1561" s="444">
        <f t="shared" ca="1" si="114"/>
        <v>-88538881.062839031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-88538881.062839031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-368912.00442849594</v>
      </c>
      <c r="L1562" s="444">
        <f t="shared" ca="1" si="114"/>
        <v>-88907793.067267522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-88907793.067267522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-370449.13778028137</v>
      </c>
      <c r="L1563" s="444">
        <f t="shared" ca="1" si="114"/>
        <v>-89278242.205047801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-89278242.205047801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-371992.67585436581</v>
      </c>
      <c r="L1564" s="444">
        <f t="shared" ca="1" si="114"/>
        <v>-89650234.880902171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-89650234.880902171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-373542.6453370924</v>
      </c>
      <c r="L1565" s="444">
        <f t="shared" ca="1" si="114"/>
        <v>-90023777.526239261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-90023777.526239261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-375099.07302599691</v>
      </c>
      <c r="L1566" s="444">
        <f t="shared" ca="1" si="114"/>
        <v>-90398876.599265262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-90398876.599265262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-376661.98583027191</v>
      </c>
      <c r="L1567" s="444">
        <f t="shared" ca="1" si="114"/>
        <v>-90775538.58509554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-90775538.58509554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-378231.4107712314</v>
      </c>
      <c r="L1568" s="444">
        <f t="shared" ca="1" si="114"/>
        <v>-91153769.995866776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-91153769.995866776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-379807.37498277822</v>
      </c>
      <c r="L1569" s="444">
        <f t="shared" ca="1" si="114"/>
        <v>-91533577.37084955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-91533577.37084955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-381389.90571187314</v>
      </c>
      <c r="L1570" s="444">
        <f t="shared" ca="1" si="114"/>
        <v>-91914967.276561424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-91914967.276561424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-382979.03031900595</v>
      </c>
      <c r="L1571" s="444">
        <f t="shared" ca="1" si="114"/>
        <v>-92297946.306880429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-92297946.306880429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-384574.77627866843</v>
      </c>
      <c r="L1572" s="444">
        <f t="shared" ca="1" si="114"/>
        <v>-92682521.083159104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-92682521.083159104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-386177.17117982957</v>
      </c>
      <c r="L1573" s="444">
        <f t="shared" ca="1" si="114"/>
        <v>-93068698.254338935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-93068698.254338935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-387786.24272641225</v>
      </c>
      <c r="L1574" s="444">
        <f t="shared" ca="1" si="114"/>
        <v>-93456484.49706535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-93456484.49706535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-389402.01873777231</v>
      </c>
      <c r="L1575" s="444">
        <f t="shared" ca="1" si="114"/>
        <v>-93845886.515803128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-93845886.515803128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-391024.52714917972</v>
      </c>
      <c r="L1576" s="444">
        <f t="shared" ca="1" si="114"/>
        <v>-94236911.042952314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-94236911.042952314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-392653.79601230129</v>
      </c>
      <c r="L1577" s="444">
        <f t="shared" ca="1" si="114"/>
        <v>-94629564.838964611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-94629564.838964611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-394289.85349568585</v>
      </c>
      <c r="L1578" s="444">
        <f t="shared" ca="1" si="114"/>
        <v>-95023854.692460299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-95023854.692460299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-395932.72788525122</v>
      </c>
      <c r="L1579" s="444">
        <f t="shared" ca="1" si="114"/>
        <v>-95419787.420345545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-95419787.420345545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-397582.44758477312</v>
      </c>
      <c r="L1580" s="444">
        <f t="shared" ca="1" si="114"/>
        <v>-95817369.867930323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-95817369.867930323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-399239.04111637635</v>
      </c>
      <c r="L1581" s="444">
        <f t="shared" ca="1" si="114"/>
        <v>-96216608.909046695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-96216608.909046695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-400902.53712102788</v>
      </c>
      <c r="L1582" s="444">
        <f t="shared" ca="1" si="114"/>
        <v>-96617511.446167722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-96617511.446167722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-402572.96435903216</v>
      </c>
      <c r="L1583" s="444">
        <f t="shared" ca="1" si="114"/>
        <v>-97020084.410526752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-97020084.410526752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-404250.35171052814</v>
      </c>
      <c r="L1584" s="444">
        <f t="shared" ca="1" si="114"/>
        <v>-97424334.762237281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-97424334.762237281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-405934.72817598865</v>
      </c>
      <c r="L1585" s="444">
        <f t="shared" ca="1" si="114"/>
        <v>-97830269.490413263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-97830269.490413263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-407626.1228767219</v>
      </c>
      <c r="L1586" s="444">
        <f t="shared" ca="1" si="114"/>
        <v>-98237895.613289982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-98237895.613289982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-409324.56505537493</v>
      </c>
      <c r="L1587" s="444">
        <f t="shared" ca="1" si="114"/>
        <v>-98647220.178345352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-98647220.178345352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-411030.08407643897</v>
      </c>
      <c r="L1588" s="444">
        <f t="shared" ca="1" si="114"/>
        <v>-99058250.262421787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-99058250.262421787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-412742.70942675741</v>
      </c>
      <c r="L1589" s="444">
        <f t="shared" ca="1" si="114"/>
        <v>-99470992.971848547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-99470992.971848547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-414462.47071603563</v>
      </c>
      <c r="L1590" s="444">
        <f t="shared" ca="1" si="114"/>
        <v>-99885455.442564577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-99885455.442564577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-416189.39767735242</v>
      </c>
      <c r="L1591" s="444">
        <f t="shared" ca="1" si="114"/>
        <v>-100301644.84024192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-100301644.84024192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-417923.52016767469</v>
      </c>
      <c r="L1592" s="444">
        <f t="shared" ca="1" si="114"/>
        <v>-100719568.3604096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-100719568.3604096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-419664.86816837336</v>
      </c>
      <c r="L1593" s="444">
        <f t="shared" ca="1" si="114"/>
        <v>-101139233.22857797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-101139233.22857797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-421413.47178574157</v>
      </c>
      <c r="L1594" s="444">
        <f t="shared" ca="1" si="114"/>
        <v>-101560646.70036371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-101560646.70036371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-423169.36125151545</v>
      </c>
      <c r="L1595" s="444">
        <f t="shared" ca="1" si="114"/>
        <v>-101983816.06161523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-101983816.06161523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-424932.56692339678</v>
      </c>
      <c r="L1596" s="444">
        <f t="shared" ca="1" si="114"/>
        <v>-102408748.62853862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-102408748.62853862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-426703.11928557762</v>
      </c>
      <c r="L1597" s="444">
        <f t="shared" ca="1" si="114"/>
        <v>-102835451.74782421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-102835451.74782421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-428481.04894926754</v>
      </c>
      <c r="L1598" s="444">
        <f t="shared" ca="1" si="114"/>
        <v>-103263932.79677348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-103263932.79677348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-430266.38665322284</v>
      </c>
      <c r="L1599" s="444">
        <f t="shared" ca="1" si="114"/>
        <v>-103694199.18342671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-103694199.18342671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-432059.16326427792</v>
      </c>
      <c r="L1600" s="444">
        <f t="shared" ca="1" si="114"/>
        <v>-104126258.34669098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-104126258.34669098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-433859.40977787907</v>
      </c>
      <c r="L1601" s="444">
        <f t="shared" ca="1" si="114"/>
        <v>-104560117.75646886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-104560117.75646886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-435667.15731862024</v>
      </c>
      <c r="L1602" s="444">
        <f t="shared" ca="1" si="114"/>
        <v>-104995784.91378748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-104995784.91378748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-437482.4371407812</v>
      </c>
      <c r="L1603" s="444">
        <f t="shared" ca="1" si="114"/>
        <v>-105433267.35092826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-105433267.35092826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-439305.28062886768</v>
      </c>
      <c r="L1604" s="444">
        <f t="shared" ca="1" si="114"/>
        <v>-105872572.63155714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-105872572.63155714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-441135.71929815481</v>
      </c>
      <c r="L1605" s="444">
        <f t="shared" ca="1" si="114"/>
        <v>-106313708.35085529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-106313708.35085529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-442973.78479523037</v>
      </c>
      <c r="L1606" s="444">
        <f t="shared" ca="1" si="114"/>
        <v>-106756682.13565052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-106756682.13565052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-444819.50889854383</v>
      </c>
      <c r="L1607" s="444">
        <f t="shared" ca="1" si="114"/>
        <v>-107201501.64454906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-107201501.64454906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-446672.92351895449</v>
      </c>
      <c r="L1608" s="444">
        <f t="shared" ca="1" si="114"/>
        <v>-107648174.56806801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-107648174.56806801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-448534.06070028339</v>
      </c>
      <c r="L1609" s="444">
        <f t="shared" ca="1" si="114"/>
        <v>-108096708.6287683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-108096708.6287683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-450402.95261986786</v>
      </c>
      <c r="L1610" s="444">
        <f t="shared" ca="1" si="114"/>
        <v>-108547111.58138816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-108547111.58138816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-452279.63158911729</v>
      </c>
      <c r="L1611" s="444">
        <f t="shared" ca="1" si="114"/>
        <v>-108999391.21297728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-108999391.21297728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-454164.13005407195</v>
      </c>
      <c r="L1612" s="444">
        <f t="shared" ca="1" si="114"/>
        <v>-109453555.34303135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-109453555.34303135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-456056.48059596395</v>
      </c>
      <c r="L1613" s="444">
        <f t="shared" ca="1" si="114"/>
        <v>-109909611.82362731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-109909611.82362731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-457956.71593178046</v>
      </c>
      <c r="L1614" s="444">
        <f t="shared" ca="1" si="114"/>
        <v>-110367568.53955908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-110367568.53955908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-459864.86891482957</v>
      </c>
      <c r="L1615" s="444">
        <f t="shared" ca="1" si="114"/>
        <v>-110827433.40847391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-110827433.40847391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-461780.97253530798</v>
      </c>
      <c r="L1616" s="444">
        <f t="shared" ca="1" si="114"/>
        <v>-111289214.38100922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-111289214.38100922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-463705.05992087175</v>
      </c>
      <c r="L1617" s="444">
        <f t="shared" ca="1" si="114"/>
        <v>-111752919.4409301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-111752919.4409301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-465637.16433720879</v>
      </c>
      <c r="L1618" s="444">
        <f t="shared" ca="1" si="114"/>
        <v>-112218556.6052673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-112218556.6052673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-467577.31918861374</v>
      </c>
      <c r="L1619" s="444">
        <f t="shared" ca="1" si="114"/>
        <v>-112686133.92445591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-112686133.92445591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-469525.55801856623</v>
      </c>
      <c r="L1620" s="444">
        <f t="shared" ca="1" si="114"/>
        <v>-113155659.48247448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-113155659.48247448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-471481.91451031022</v>
      </c>
      <c r="L1621" s="444">
        <f t="shared" ca="1" si="114"/>
        <v>-113627141.39698479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-113627141.39698479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-473446.42248743662</v>
      </c>
      <c r="L1622" s="444">
        <f t="shared" ca="1" si="114"/>
        <v>-114100587.81947222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-114100587.81947222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-475419.11591446766</v>
      </c>
      <c r="L1623" s="444">
        <f t="shared" ca="1" si="114"/>
        <v>-114576006.93538669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-114576006.93538669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-477400.02889744454</v>
      </c>
      <c r="L1624" s="444">
        <f t="shared" ca="1" si="114"/>
        <v>-115053406.96428414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-115053406.96428414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-479389.19568451721</v>
      </c>
      <c r="L1625" s="444">
        <f t="shared" ca="1" si="114"/>
        <v>-115532796.15996866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-115532796.15996866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-481386.65066653606</v>
      </c>
      <c r="L1626" s="444">
        <f t="shared" ca="1" si="114"/>
        <v>-116014182.81063519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-116014182.81063519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-483392.42837764666</v>
      </c>
      <c r="L1627" s="444">
        <f t="shared" ca="1" si="114"/>
        <v>-116497575.23901284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-116497575.23901284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-485406.5634958868</v>
      </c>
      <c r="L1628" s="444">
        <f t="shared" ca="1" si="114"/>
        <v>-116982981.80250873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-116982981.80250873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-487429.09084378637</v>
      </c>
      <c r="L1629" s="444">
        <f t="shared" ca="1" si="114"/>
        <v>-117470410.89335251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-117470410.89335251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-489460.04538896878</v>
      </c>
      <c r="L1630" s="444">
        <f t="shared" ca="1" si="114"/>
        <v>-117959870.93874148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-117959870.93874148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-491499.46224475611</v>
      </c>
      <c r="L1631" s="444">
        <f t="shared" ca="1" si="114"/>
        <v>-118451370.40098622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-118451370.40098622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-493547.37667077594</v>
      </c>
      <c r="L1632" s="444">
        <f t="shared" ca="1" si="114"/>
        <v>-118944917.777657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-118944917.777657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-495603.82407357084</v>
      </c>
      <c r="L1633" s="444">
        <f t="shared" ca="1" si="114"/>
        <v>-119440521.60173057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-119440521.60173057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-497668.84000721067</v>
      </c>
      <c r="L1634" s="444">
        <f t="shared" ca="1" si="114"/>
        <v>-119938190.44173779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-119938190.44173779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-499742.46017390746</v>
      </c>
      <c r="L1635" s="444">
        <f t="shared" ca="1" si="114"/>
        <v>-120437932.90191169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-120437932.90191169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-501824.72042463196</v>
      </c>
      <c r="L1636" s="444">
        <f t="shared" ca="1" si="114"/>
        <v>-120939757.62233633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-120939757.62233633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-503915.65675973473</v>
      </c>
      <c r="L1637" s="444">
        <f t="shared" ca="1" si="114"/>
        <v>-121443673.27909607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-121443673.27909607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-506015.30532956688</v>
      </c>
      <c r="L1638" s="444">
        <f t="shared" ca="1" si="114"/>
        <v>-121949688.58442563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-121949688.58442563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-508123.7024351068</v>
      </c>
      <c r="L1639" s="444">
        <f t="shared" ca="1" si="114"/>
        <v>-122457812.28686073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-122457812.28686073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-510240.88452858641</v>
      </c>
      <c r="L1640" s="444">
        <f t="shared" ca="1" si="114"/>
        <v>-122968053.17138933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-122968053.17138933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-512366.88821412221</v>
      </c>
      <c r="L1641" s="444">
        <f t="shared" ca="1" si="114"/>
        <v>-123480420.05960345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-123480420.05960345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-514501.7502483477</v>
      </c>
      <c r="L1642" s="444">
        <f t="shared" ca="1" si="114"/>
        <v>-123994921.8098518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-123994921.8098518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-516645.50754104921</v>
      </c>
      <c r="L1643" s="444">
        <f t="shared" ca="1" si="114"/>
        <v>-124511567.31739284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-124511567.31739284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-518798.19715580356</v>
      </c>
      <c r="L1644" s="444">
        <f t="shared" ca="1" si="114"/>
        <v>-125030365.51454864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-125030365.51454864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-520959.85631061933</v>
      </c>
      <c r="L1645" s="444">
        <f t="shared" ca="1" si="114"/>
        <v>-125551325.37085927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-125551325.37085927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-523130.52237858035</v>
      </c>
      <c r="L1646" s="444">
        <f t="shared" ca="1" si="114"/>
        <v>-126074455.89323784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-126074455.89323784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-525310.23288849089</v>
      </c>
      <c r="L1647" s="444">
        <f t="shared" ca="1" si="114"/>
        <v>-126599766.12612633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-126599766.12612633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-527499.02552552638</v>
      </c>
      <c r="L1648" s="444">
        <f t="shared" ca="1" si="114"/>
        <v>-127127265.15165186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-127127265.15165186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-529696.93813188281</v>
      </c>
      <c r="L1649" s="444">
        <f t="shared" ca="1" si="114"/>
        <v>-127656962.08978374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-127656962.08978374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-531904.00870743219</v>
      </c>
      <c r="L1650" s="444">
        <f t="shared" ca="1" si="114"/>
        <v>-128188866.09849118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-128188866.09849118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-534120.27541037987</v>
      </c>
      <c r="L1651" s="444">
        <f t="shared" ca="1" si="114"/>
        <v>-128722986.37390156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-128722986.37390156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-536345.77655792318</v>
      </c>
      <c r="L1652" s="444">
        <f t="shared" ca="1" si="114"/>
        <v>-129259332.15045948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-129259332.15045948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-538580.5506269146</v>
      </c>
      <c r="L1653" s="444">
        <f t="shared" ca="1" si="114"/>
        <v>-129797912.7010864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-129797912.7010864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-540824.63625452667</v>
      </c>
      <c r="L1654" s="444">
        <f t="shared" ca="1" si="114"/>
        <v>-130338737.33734092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-130338737.33734092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-543078.07223892049</v>
      </c>
      <c r="L1655" s="444">
        <f t="shared" ca="1" si="114"/>
        <v>-130881815.40957984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-130881815.40957984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-545340.89753991598</v>
      </c>
      <c r="L1656" s="444">
        <f t="shared" ca="1" si="114"/>
        <v>-131427156.30711976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-131427156.30711976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-547613.15127966565</v>
      </c>
      <c r="L1657" s="444">
        <f t="shared" ca="1" si="114"/>
        <v>-131974769.45839943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-131974769.45839943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-549894.8727433309</v>
      </c>
      <c r="L1658" s="444">
        <f t="shared" ca="1" si="114"/>
        <v>-132524664.33114275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-132524664.33114275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-552186.10137976147</v>
      </c>
      <c r="L1659" s="444">
        <f t="shared" ca="1" si="114"/>
        <v>-133076850.43252252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-133076850.43252252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-554486.87680217717</v>
      </c>
      <c r="L1660" s="444">
        <f t="shared" ca="1" si="114"/>
        <v>-133631337.3093247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-133631337.3093247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-556797.23878885293</v>
      </c>
      <c r="L1661" s="444">
        <f t="shared" ca="1" si="114"/>
        <v>-134188134.54811355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-134188134.54811355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-559117.22728380642</v>
      </c>
      <c r="L1662" s="444">
        <f t="shared" ca="1" si="114"/>
        <v>-134747251.77539736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-134747251.77539736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-561446.88239748904</v>
      </c>
      <c r="L1663" s="444">
        <f t="shared" ca="1" si="114"/>
        <v>-135308698.65779486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-135308698.65779486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-563786.2444074786</v>
      </c>
      <c r="L1664" s="444">
        <f t="shared" ca="1" si="114"/>
        <v>-135872484.90220234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-135872484.90220234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-566135.35375917645</v>
      </c>
      <c r="L1665" s="444">
        <f t="shared" ca="1" si="114"/>
        <v>-136438620.25596151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-136438620.25596151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-568494.25106650626</v>
      </c>
      <c r="L1666" s="444">
        <f t="shared" ca="1" si="114"/>
        <v>-137007114.50702801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-137007114.50702801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-570862.97711261676</v>
      </c>
      <c r="L1667" s="444">
        <f t="shared" ca="1" si="114"/>
        <v>-137577977.48414063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-137577977.48414063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-573241.57285058592</v>
      </c>
      <c r="L1668" s="444">
        <f t="shared" ca="1" si="114"/>
        <v>-138151219.05699122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-138151219.05699122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-575630.07940413011</v>
      </c>
      <c r="L1669" s="444">
        <f t="shared" ca="1" si="114"/>
        <v>-138726849.13639534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-138726849.13639534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-578028.53806831385</v>
      </c>
      <c r="L1670" s="444">
        <f t="shared" ca="1" si="114"/>
        <v>-139304877.67446366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-139304877.67446366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-580436.99031026522</v>
      </c>
      <c r="L1671" s="444">
        <f t="shared" ca="1" si="114"/>
        <v>-139885314.66477391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-139885314.66477391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-582855.47776989127</v>
      </c>
      <c r="L1672" s="444">
        <f t="shared" ca="1" si="114"/>
        <v>-140468170.14254379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-140468170.14254379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-585284.04226059909</v>
      </c>
      <c r="L1673" s="444">
        <f t="shared" ca="1" si="114"/>
        <v>-141053454.18480438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-141053454.18480438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-587722.7257700183</v>
      </c>
      <c r="L1674" s="444">
        <f t="shared" ca="1" si="114"/>
        <v>-141641176.91057441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-141641176.91057441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-590171.57046072674</v>
      </c>
      <c r="L1675" s="444">
        <f t="shared" ca="1" si="114"/>
        <v>-142231348.48103514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-142231348.48103514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-592630.61867097975</v>
      </c>
      <c r="L1676" s="444">
        <f t="shared" ca="1" si="114"/>
        <v>-142823979.09970611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-142823979.09970611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-595099.91291544214</v>
      </c>
      <c r="L1677" s="444">
        <f t="shared" ca="1" si="114"/>
        <v>-143419079.01262155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-143419079.01262155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-597579.49588592316</v>
      </c>
      <c r="L1678" s="444">
        <f t="shared" ca="1" si="114"/>
        <v>-144016658.50850746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-144016658.50850746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-600069.41045211442</v>
      </c>
      <c r="L1679" s="444">
        <f t="shared" ca="1" si="114"/>
        <v>-144616727.91895959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-144616727.91895959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-602569.69966233161</v>
      </c>
      <c r="L1680" s="444">
        <f t="shared" ca="1" si="114"/>
        <v>-145219297.61862192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-145219297.61862192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-605080.40674425801</v>
      </c>
      <c r="L1681" s="444">
        <f t="shared" ca="1" si="114"/>
        <v>-145824378.02536619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-145824378.02536619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-607601.57510569249</v>
      </c>
      <c r="L1682" s="444">
        <f t="shared" ca="1" si="114"/>
        <v>-146431979.60047188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-146431979.60047188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-610133.24833529955</v>
      </c>
      <c r="L1683" s="444">
        <f t="shared" ca="1" si="114"/>
        <v>-147042112.84880719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-147042112.84880719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-612675.47020336322</v>
      </c>
      <c r="L1684" s="444">
        <f t="shared" ca="1" si="114"/>
        <v>-147654788.31901056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-147654788.31901056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-615228.28466254403</v>
      </c>
      <c r="L1685" s="444">
        <f t="shared" ca="1" si="114"/>
        <v>-148270016.6036731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-148270016.6036731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-617791.73584863788</v>
      </c>
      <c r="L1686" s="444">
        <f t="shared" ca="1" si="114"/>
        <v>-148887808.33952174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-148887808.33952174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-620365.86808134057</v>
      </c>
      <c r="L1687" s="444">
        <f t="shared" ca="1" si="114"/>
        <v>-149508174.20760307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-149508174.20760307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-622950.72586501273</v>
      </c>
      <c r="L1688" s="444">
        <f t="shared" ca="1" si="114"/>
        <v>-150131124.93346807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-150131124.93346807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-625546.35388945031</v>
      </c>
      <c r="L1689" s="444">
        <f t="shared" ca="1" si="114"/>
        <v>-150756671.28735751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-150756671.28735751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-628152.79703065625</v>
      </c>
      <c r="L1690" s="444">
        <f t="shared" ca="1" si="114"/>
        <v>-151384824.08438817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-151384824.08438817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-630770.10035161732</v>
      </c>
      <c r="L1691" s="444">
        <f t="shared" ca="1" si="114"/>
        <v>-152015594.1847398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-152015594.1847398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-633398.30910308252</v>
      </c>
      <c r="L1692" s="444">
        <f t="shared" ca="1" si="114"/>
        <v>-152648992.49384287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-152648992.49384287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-636037.46872434532</v>
      </c>
      <c r="L1693" s="444">
        <f t="shared" ca="1" si="114"/>
        <v>-153285029.96256721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-153285029.96256721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-638687.62484403001</v>
      </c>
      <c r="L1694" s="444">
        <f t="shared" ca="1" si="114"/>
        <v>-153923717.58741125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-153923717.58741125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-641348.82328088023</v>
      </c>
      <c r="L1695" s="444">
        <f t="shared" ca="1" si="114"/>
        <v>-154565066.41069213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-154565066.41069213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-644021.1100445505</v>
      </c>
      <c r="L1696" s="444">
        <f t="shared" ca="1" si="114"/>
        <v>-155209087.52073666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-155209087.52073666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-646704.53133640275</v>
      </c>
      <c r="L1697" s="444">
        <f t="shared" ca="1" si="114"/>
        <v>-155855792.05207306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-155855792.05207306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-649399.13355030445</v>
      </c>
      <c r="L1698" s="444">
        <f t="shared" ca="1" si="114"/>
        <v>-156505191.18562338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-156505191.18562338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-652104.96327343071</v>
      </c>
      <c r="L1699" s="444">
        <f t="shared" ca="1" si="114"/>
        <v>-157157296.14889681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-157157296.14889681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-654822.06728707009</v>
      </c>
      <c r="L1700" s="444">
        <f t="shared" ca="1" si="114"/>
        <v>-157812118.21618387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-157812118.21618387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-657550.49256743281</v>
      </c>
      <c r="L1701" s="444">
        <f t="shared" ca="1" si="114"/>
        <v>-158469668.70875129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-158469668.70875129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-660290.28628646373</v>
      </c>
      <c r="L1702" s="444">
        <f t="shared" ca="1" si="114"/>
        <v>-159129958.99503776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-159129958.99503776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-663041.49581265729</v>
      </c>
      <c r="L1703" s="444">
        <f t="shared" ca="1" si="114"/>
        <v>-159793000.49085042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-159793000.49085042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-665804.16871187673</v>
      </c>
      <c r="L1704" s="444">
        <f t="shared" ca="1" si="114"/>
        <v>-160458804.65956229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-160458804.65956229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-668578.3527481762</v>
      </c>
      <c r="L1705" s="444">
        <f t="shared" ca="1" si="114"/>
        <v>-161127383.01231048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-161127383.01231048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-671364.09588462696</v>
      </c>
      <c r="L1706" s="444">
        <f t="shared" ca="1" si="114"/>
        <v>-161798747.1081951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-161798747.1081951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-674161.44628414628</v>
      </c>
      <c r="L1707" s="444">
        <f t="shared" ca="1" si="114"/>
        <v>-162472908.55447924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-162472908.55447924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-676970.45231033012</v>
      </c>
      <c r="L1708" s="444">
        <f t="shared" ca="1" si="114"/>
        <v>-163149879.00678957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-163149879.00678957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-679791.16252828983</v>
      </c>
      <c r="L1709" s="444">
        <f t="shared" ca="1" si="114"/>
        <v>-163829670.16931784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-163829670.16931784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-682623.62570549105</v>
      </c>
      <c r="L1710" s="444">
        <f t="shared" ca="1" si="114"/>
        <v>-164512293.79502332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-164512293.79502332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-685467.89081259712</v>
      </c>
      <c r="L1711" s="444">
        <f t="shared" ca="1" si="114"/>
        <v>-165197761.68583593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-165197761.68583593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-688324.00702431635</v>
      </c>
      <c r="L1712" s="444">
        <f t="shared" ca="1" si="114"/>
        <v>-165886085.69286025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-165886085.69286025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-691192.02372025105</v>
      </c>
      <c r="L1713" s="444">
        <f t="shared" ca="1" si="114"/>
        <v>-166577277.71658051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-166577277.71658051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-694071.99048575212</v>
      </c>
      <c r="L1714" s="444">
        <f t="shared" ca="1" si="114"/>
        <v>-167271349.70706627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-167271349.70706627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-696963.95711277612</v>
      </c>
      <c r="L1715" s="444">
        <f t="shared" ca="1" si="114"/>
        <v>-167968313.66417906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-167968313.66417906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-699867.97360074602</v>
      </c>
      <c r="L1716" s="444">
        <f t="shared" ca="1" si="114"/>
        <v>-168668181.6377798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-168668181.6377798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-702784.09015741583</v>
      </c>
      <c r="L1717" s="444">
        <f t="shared" ca="1" si="114"/>
        <v>-169370965.72793722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-169370965.72793722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-705712.35719973838</v>
      </c>
      <c r="L1718" s="444">
        <f t="shared" ca="1" si="114"/>
        <v>-170076678.08513695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-170076678.08513695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-708652.82535473723</v>
      </c>
      <c r="L1719" s="444">
        <f t="shared" ca="1" si="114"/>
        <v>-170785330.91049168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-170785330.91049168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-711605.54546038201</v>
      </c>
      <c r="L1720" s="444">
        <f t="shared" ca="1" si="114"/>
        <v>-171496936.45595205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-171496936.45595205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-714570.56856646691</v>
      </c>
      <c r="L1721" s="444">
        <f t="shared" ca="1" si="114"/>
        <v>-172211507.02451852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-172211507.02451852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-717547.9459354938</v>
      </c>
      <c r="L1722" s="444">
        <f t="shared" ca="1" si="114"/>
        <v>-172929054.97045401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-172929054.97045401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-720537.72904355836</v>
      </c>
      <c r="L1723" s="444">
        <f t="shared" ca="1" si="114"/>
        <v>-173649592.69949758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-173649592.69949758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-723539.96958123986</v>
      </c>
      <c r="L1724" s="444">
        <f t="shared" ca="1" si="114"/>
        <v>-174373132.66907883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-174373132.66907883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-726554.71945449512</v>
      </c>
      <c r="L1725" s="444">
        <f t="shared" ca="1" si="114"/>
        <v>-175099687.38853332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-175099687.38853332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-729582.03078555549</v>
      </c>
      <c r="L1726" s="444">
        <f t="shared" ca="1" si="114"/>
        <v>-175829269.41931888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-175829269.41931888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-732621.95591382869</v>
      </c>
      <c r="L1727" s="444">
        <f t="shared" ca="1" si="114"/>
        <v>-176561891.37523273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-176561891.37523273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-735674.54739680304</v>
      </c>
      <c r="L1728" s="444">
        <f t="shared" ca="1" si="114"/>
        <v>-177297565.92262954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-177297565.92262954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-738739.85801095644</v>
      </c>
      <c r="L1729" s="444">
        <f t="shared" ca="1" si="114"/>
        <v>-178036305.78064048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-178036305.78064048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-741817.94075266866</v>
      </c>
      <c r="L1730" s="444">
        <f t="shared" ca="1" si="114"/>
        <v>-178778123.72139314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-178778123.72139314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-744908.84883913805</v>
      </c>
      <c r="L1731" s="444">
        <f t="shared" ca="1" si="114"/>
        <v>-179523032.57023227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-179523032.57023227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-748012.6357093011</v>
      </c>
      <c r="L1732" s="444">
        <f t="shared" ca="1" si="114"/>
        <v>-180271045.20594159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-180271045.20594159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-751129.35502475663</v>
      </c>
      <c r="L1733" s="444">
        <f t="shared" ca="1" si="114"/>
        <v>-181022174.56096634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-181022174.56096634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-754259.06067069306</v>
      </c>
      <c r="L1734" s="444">
        <f t="shared" ca="1" si="114"/>
        <v>-181776433.62163705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-181776433.62163705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-757401.806756821</v>
      </c>
      <c r="L1735" s="444">
        <f t="shared" ca="1" si="114"/>
        <v>-182533835.42839387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-182533835.42839387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-760557.64761830773</v>
      </c>
      <c r="L1736" s="444">
        <f t="shared" ca="1" si="114"/>
        <v>-183294393.07601216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-183294393.07601216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-763726.63781671738</v>
      </c>
      <c r="L1737" s="444">
        <f t="shared" ca="1" si="114"/>
        <v>-184058119.71382889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-184058119.71382889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-766908.83214095375</v>
      </c>
      <c r="L1738" s="444">
        <f t="shared" ca="1" si="114"/>
        <v>-184825028.54596984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-184825028.54596984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-770104.28560820769</v>
      </c>
      <c r="L1739" s="444">
        <f t="shared" ca="1" si="114"/>
        <v>-185595132.83157805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-185595132.83157805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-773313.0534649085</v>
      </c>
      <c r="L1740" s="444">
        <f t="shared" ca="1" si="114"/>
        <v>-186368445.88504297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-186368445.88504297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-776535.19118767907</v>
      </c>
      <c r="L1741" s="444">
        <f t="shared" ca="1" si="114"/>
        <v>-187144981.07623065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-187144981.07623065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-779770.75448429433</v>
      </c>
      <c r="L1742" s="444">
        <f t="shared" ca="1" si="114"/>
        <v>-187924751.83071494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-187924751.83071494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-783019.79929464555</v>
      </c>
      <c r="L1743" s="444">
        <f t="shared" ca="1" si="114"/>
        <v>-188707771.63000959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-188707771.63000959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-786282.38179170666</v>
      </c>
      <c r="L1744" s="444">
        <f t="shared" ca="1" si="114"/>
        <v>-189494054.0118013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-189494054.0118013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-789558.55838250543</v>
      </c>
      <c r="L1745" s="444">
        <f t="shared" ca="1" si="114"/>
        <v>-190283612.57018381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-190283612.57018381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-792848.38570909924</v>
      </c>
      <c r="L1746" s="444">
        <f t="shared" ca="1" si="114"/>
        <v>-191076460.95589292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-191076460.95589292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-796151.92064955388</v>
      </c>
      <c r="L1747" s="444">
        <f t="shared" ca="1" si="114"/>
        <v>-191872612.87654248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-191872612.87654248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-799469.22031892696</v>
      </c>
      <c r="L1748" s="444">
        <f t="shared" ca="1" si="114"/>
        <v>-192672082.09686139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-192672082.09686139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-802800.34207025578</v>
      </c>
      <c r="L1749" s="444">
        <f t="shared" ca="1" si="114"/>
        <v>-193474882.43893164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-193474882.43893164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-806145.34349554847</v>
      </c>
      <c r="L1750" s="444">
        <f t="shared" ca="1" si="114"/>
        <v>-194281027.78242719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-194281027.78242719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-809504.28242677997</v>
      </c>
      <c r="L1751" s="444">
        <f t="shared" ca="1" si="114"/>
        <v>-195090532.06485397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-195090532.06485397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-812877.21693689155</v>
      </c>
      <c r="L1752" s="444">
        <f t="shared" ca="1" si="114"/>
        <v>-195903409.28179085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-195903409.28179085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-816264.20534079522</v>
      </c>
      <c r="L1753" s="444">
        <f t="shared" ca="1" si="114"/>
        <v>-196719673.48713166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-196719673.48713166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-819665.30619638192</v>
      </c>
      <c r="L1754" s="444">
        <f t="shared" ca="1" si="114"/>
        <v>-197539338.79332805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-197539338.79332805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-823080.57830553351</v>
      </c>
      <c r="L1755" s="444">
        <f t="shared" ca="1" si="114"/>
        <v>-198362419.37163359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-198362419.37163359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-826510.08071513998</v>
      </c>
      <c r="L1756" s="444">
        <f t="shared" ca="1" si="114"/>
        <v>-199188929.45234874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-199188929.45234874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-829953.87271811976</v>
      </c>
      <c r="L1757" s="444">
        <f t="shared" ca="1" si="114"/>
        <v>-200018883.32506686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-200018883.32506686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-833412.01385444531</v>
      </c>
      <c r="L1758" s="444">
        <f t="shared" ca="1" si="114"/>
        <v>-200852295.33892131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-200852295.33892131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-836884.5639121721</v>
      </c>
      <c r="L1759" s="444">
        <f t="shared" ca="1" si="114"/>
        <v>-201689179.90283349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-201689179.90283349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-840371.5829284729</v>
      </c>
      <c r="L1760" s="444">
        <f t="shared" ca="1" si="114"/>
        <v>-202529551.48576197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-202529551.48576197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-843873.13119067485</v>
      </c>
      <c r="L1761" s="444">
        <f t="shared" ca="1" si="114"/>
        <v>-203373424.61695266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-203373424.61695266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-847389.26923730271</v>
      </c>
      <c r="L1762" s="444">
        <f t="shared" ca="1" si="114"/>
        <v>-204220813.88618997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-204220813.88618997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-850920.05785912485</v>
      </c>
      <c r="L1763" s="444">
        <f t="shared" ca="1" si="114"/>
        <v>-205071733.94404909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-205071733.94404909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-854465.55810020457</v>
      </c>
      <c r="L1764" s="444">
        <f t="shared" ca="1" si="114"/>
        <v>-205926199.50214928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-205926199.50214928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-858025.8312589553</v>
      </c>
      <c r="L1765" s="444">
        <f t="shared" ca="1" si="114"/>
        <v>-206784225.33340824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-206784225.33340824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-861600.93888920092</v>
      </c>
      <c r="L1766" s="444">
        <f t="shared" ca="1" si="114"/>
        <v>-207645826.27229744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-207645826.27229744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-865190.94280123932</v>
      </c>
      <c r="L1767" s="444">
        <f t="shared" ca="1" si="114"/>
        <v>-208511017.21509868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-208511017.21509868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-868795.9050629111</v>
      </c>
      <c r="L1768" s="444">
        <f t="shared" ca="1" si="114"/>
        <v>-209379813.12016159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-209379813.12016159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-872415.88800067327</v>
      </c>
      <c r="L1769" s="444">
        <f t="shared" ca="1" si="114"/>
        <v>-210252229.00816226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-210252229.00816226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-876050.95420067594</v>
      </c>
      <c r="L1770" s="444">
        <f t="shared" ca="1" si="114"/>
        <v>-211128279.96236295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-211128279.96236295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-879701.16650984576</v>
      </c>
      <c r="L1771" s="444">
        <f t="shared" ca="1" si="114"/>
        <v>-212007981.12887278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-212007981.12887278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-883366.58803696977</v>
      </c>
      <c r="L1772" s="444">
        <f t="shared" ca="1" si="114"/>
        <v>-212891347.71690977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-212891347.71690977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-887047.2821537907</v>
      </c>
      <c r="L1773" s="444">
        <f t="shared" ca="1" si="114"/>
        <v>-213778394.99906355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-213778394.99906355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-890743.31249609811</v>
      </c>
      <c r="L1774" s="444">
        <f t="shared" ca="1" si="114"/>
        <v>-214669138.31155965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-214669138.31155965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-894454.742964832</v>
      </c>
      <c r="L1775" s="444">
        <f t="shared" ca="1" si="114"/>
        <v>-215563593.05452448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-215563593.05452448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-898181.63772718527</v>
      </c>
      <c r="L1776" s="444">
        <f t="shared" ca="1" si="114"/>
        <v>-216461774.69225165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-216461774.69225165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-901924.06121771538</v>
      </c>
      <c r="L1777" s="444">
        <f t="shared" ca="1" si="114"/>
        <v>-217363698.75346938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-217363698.75346938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-905682.07813945576</v>
      </c>
      <c r="L1778" s="444">
        <f t="shared" ca="1" si="114"/>
        <v>-218269380.83160883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-218269380.83160883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-909455.75346503663</v>
      </c>
      <c r="L1779" s="444">
        <f t="shared" ca="1" si="114"/>
        <v>-219178836.58507386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-219178836.58507386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-913245.15243780776</v>
      </c>
      <c r="L1780" s="444">
        <f t="shared" ca="1" si="114"/>
        <v>-220092081.73751166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-220092081.73751166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-917050.3405729651</v>
      </c>
      <c r="L1781" s="444">
        <f t="shared" ca="1" si="114"/>
        <v>-221009132.07808462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-221009132.07808462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-920871.38365868607</v>
      </c>
      <c r="L1782" s="444">
        <f t="shared" ca="1" si="114"/>
        <v>-221930003.4617433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-221930003.4617433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-924708.34775726369</v>
      </c>
      <c r="L1783" s="444">
        <f t="shared" ca="1" si="114"/>
        <v>-222854711.80950055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-222854711.80950055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-928561.29920625209</v>
      </c>
      <c r="L1784" s="444">
        <f t="shared" ca="1" si="114"/>
        <v>-223783273.1087068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-223783273.1087068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-932430.30461961159</v>
      </c>
      <c r="L1785" s="444">
        <f t="shared" ca="1" si="114"/>
        <v>-224715703.41332641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-224715703.41332641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-936315.43088886002</v>
      </c>
      <c r="L1786" s="444">
        <f t="shared" ca="1" si="114"/>
        <v>-225652018.84421527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-225652018.84421527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-940216.74518423039</v>
      </c>
      <c r="L1787" s="444">
        <f t="shared" ca="1" si="114"/>
        <v>-226592235.58939952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-226592235.58939952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-944134.31495583127</v>
      </c>
      <c r="L1788" s="444">
        <f t="shared" ca="1" si="114"/>
        <v>-227536369.90435535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-227536369.90435535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-948068.20793481404</v>
      </c>
      <c r="L1789" s="444">
        <f t="shared" ca="1" si="114"/>
        <v>-228484438.11229017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-228484438.11229017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-952018.49213454255</v>
      </c>
      <c r="L1790" s="444">
        <f t="shared" ca="1" si="114"/>
        <v>-229436456.60442472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-229436456.60442472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-955985.23585176945</v>
      </c>
      <c r="L1791" s="444">
        <f t="shared" ca="1" si="114"/>
        <v>-230392441.84027648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-230392441.84027648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-959968.50766781857</v>
      </c>
      <c r="L1792" s="444">
        <f t="shared" ca="1" si="114"/>
        <v>-231352410.34794429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-231352410.34794429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-963968.37644976785</v>
      </c>
      <c r="L1793" s="444">
        <f t="shared" ref="L1793:L2047" ca="1" si="119">I1793-J1793+K1793</f>
        <v>-232316378.72439405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-232316378.72439405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-967984.91135164199</v>
      </c>
      <c r="L1794" s="444">
        <f t="shared" ca="1" si="119"/>
        <v>-233284363.6357457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-233284363.6357457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-972018.18181560724</v>
      </c>
      <c r="L1795" s="444">
        <f t="shared" ca="1" si="119"/>
        <v>-234256381.8175613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-234256381.8175613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-976068.2575731721</v>
      </c>
      <c r="L1796" s="444">
        <f t="shared" ca="1" si="119"/>
        <v>-235232450.07513446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-235232450.07513446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-980135.20864639338</v>
      </c>
      <c r="L1797" s="444">
        <f t="shared" ca="1" si="119"/>
        <v>-236212585.28378084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-236212585.28378084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-984219.10534908669</v>
      </c>
      <c r="L1798" s="444">
        <f t="shared" ca="1" si="119"/>
        <v>-237196804.38912994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-237196804.38912994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-988320.01828804135</v>
      </c>
      <c r="L1799" s="444">
        <f t="shared" ca="1" si="119"/>
        <v>-238185124.40741798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-238185124.40741798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-992438.0183642417</v>
      </c>
      <c r="L1800" s="444">
        <f t="shared" ca="1" si="119"/>
        <v>-239177562.42578223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-239177562.42578223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-996573.17677409248</v>
      </c>
      <c r="L1801" s="444">
        <f t="shared" ca="1" si="119"/>
        <v>-240174135.60255632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-240174135.60255632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-1000725.5650106514</v>
      </c>
      <c r="L1802" s="444">
        <f t="shared" ca="1" si="119"/>
        <v>-241174861.16756696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-241174861.16756696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-1004895.2548648623</v>
      </c>
      <c r="L1803" s="444">
        <f t="shared" ca="1" si="119"/>
        <v>-242179756.42243183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-242179756.42243183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-1009082.3184267994</v>
      </c>
      <c r="L1804" s="444">
        <f t="shared" ca="1" si="119"/>
        <v>-243188838.74085861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-243188838.74085861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-1013286.8280869109</v>
      </c>
      <c r="L1805" s="444">
        <f t="shared" ca="1" si="119"/>
        <v>-244202125.56894553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-244202125.56894553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-1017508.856537273</v>
      </c>
      <c r="L1806" s="444">
        <f t="shared" ca="1" si="119"/>
        <v>-245219634.42548281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-245219634.42548281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-1021748.476772845</v>
      </c>
      <c r="L1807" s="444">
        <f t="shared" ca="1" si="119"/>
        <v>-246241382.90225565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-246241382.90225565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-1026005.7620927319</v>
      </c>
      <c r="L1808" s="444">
        <f t="shared" ca="1" si="119"/>
        <v>-247267388.66434839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-247267388.66434839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-1030280.7861014515</v>
      </c>
      <c r="L1809" s="444">
        <f t="shared" ca="1" si="119"/>
        <v>-248297669.45044985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-248297669.45044985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-1034573.6227102077</v>
      </c>
      <c r="L1810" s="444">
        <f t="shared" ca="1" si="119"/>
        <v>-249332243.07316005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-249332243.07316005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-1038884.3461381668</v>
      </c>
      <c r="L1811" s="444">
        <f t="shared" ca="1" si="119"/>
        <v>-250371127.41929823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-250371127.41929823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-1043213.0309137426</v>
      </c>
      <c r="L1812" s="444">
        <f t="shared" ca="1" si="119"/>
        <v>-251414340.45021197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-251414340.45021197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-1047559.7518758832</v>
      </c>
      <c r="L1813" s="444">
        <f t="shared" ca="1" si="119"/>
        <v>-252461900.20208785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-252461900.20208785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-1051924.5841753662</v>
      </c>
      <c r="L1814" s="444">
        <f t="shared" ca="1" si="119"/>
        <v>-253513824.78626323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-253513824.78626323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-1056307.603276097</v>
      </c>
      <c r="L1815" s="444">
        <f t="shared" ca="1" si="119"/>
        <v>-254570132.38953933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-254570132.38953933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-1060708.8849564139</v>
      </c>
      <c r="L1816" s="444">
        <f t="shared" ca="1" si="119"/>
        <v>-255630841.27449575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-255630841.27449575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-1065128.505310399</v>
      </c>
      <c r="L1817" s="444">
        <f t="shared" ca="1" si="119"/>
        <v>-256695969.77980614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-256695969.77980614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-1069566.540749192</v>
      </c>
      <c r="L1818" s="444">
        <f t="shared" ca="1" si="119"/>
        <v>-257765536.32055533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-257765536.32055533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-1074023.0680023138</v>
      </c>
      <c r="L1819" s="444">
        <f t="shared" ca="1" si="119"/>
        <v>-258839559.38855764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-258839559.38855764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-1078498.1641189901</v>
      </c>
      <c r="L1820" s="444">
        <f t="shared" ca="1" si="119"/>
        <v>-259918057.55267662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-259918057.55267662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-1082991.906469486</v>
      </c>
      <c r="L1821" s="444">
        <f t="shared" ca="1" si="119"/>
        <v>-261001049.45914611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-261001049.45914611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-1087504.372746442</v>
      </c>
      <c r="L1822" s="444">
        <f t="shared" ca="1" si="119"/>
        <v>-262088553.83189255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-262088553.83189255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-1092035.6409662189</v>
      </c>
      <c r="L1823" s="444">
        <f t="shared" ca="1" si="119"/>
        <v>-263180589.47285876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-263180589.47285876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-1096585.7894702449</v>
      </c>
      <c r="L1824" s="444">
        <f t="shared" ca="1" si="119"/>
        <v>-264277175.26232901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-264277175.26232901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-1101154.8969263709</v>
      </c>
      <c r="L1825" s="444">
        <f t="shared" ca="1" si="119"/>
        <v>-265378330.15925539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-265378330.15925539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-1105743.0423302308</v>
      </c>
      <c r="L1826" s="444">
        <f t="shared" ca="1" si="119"/>
        <v>-266484073.20158562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-266484073.20158562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-1110350.3050066065</v>
      </c>
      <c r="L1827" s="444">
        <f t="shared" ca="1" si="119"/>
        <v>-267594423.50659221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-267594423.50659221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-1114976.7646108009</v>
      </c>
      <c r="L1828" s="444">
        <f t="shared" ca="1" si="119"/>
        <v>-268709400.27120304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-268709400.27120304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-1119622.5011300126</v>
      </c>
      <c r="L1829" s="444">
        <f t="shared" ca="1" si="119"/>
        <v>-269829022.77233303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-269829022.77233303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-1124287.5948847209</v>
      </c>
      <c r="L1830" s="444">
        <f t="shared" ca="1" si="119"/>
        <v>-270953310.36721772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-270953310.36721772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-1128972.1265300738</v>
      </c>
      <c r="L1831" s="444">
        <f t="shared" ca="1" si="119"/>
        <v>-272082282.49374777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-272082282.49374777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-1133676.1770572823</v>
      </c>
      <c r="L1832" s="444">
        <f t="shared" ca="1" si="119"/>
        <v>-273215958.67080504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-273215958.67080504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-1138399.827795021</v>
      </c>
      <c r="L1833" s="444">
        <f t="shared" ca="1" si="119"/>
        <v>-274354358.49860007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-274354358.49860007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-1143143.1604108335</v>
      </c>
      <c r="L1834" s="444">
        <f t="shared" ca="1" si="119"/>
        <v>-275497501.65901089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-275497501.65901089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-1147906.2569125453</v>
      </c>
      <c r="L1835" s="444">
        <f t="shared" ca="1" si="119"/>
        <v>-276645407.91592342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-276645407.91592342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-1152689.1996496809</v>
      </c>
      <c r="L1836" s="444">
        <f t="shared" ca="1" si="119"/>
        <v>-277798097.11557311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-277798097.11557311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-1157492.0713148878</v>
      </c>
      <c r="L1837" s="444">
        <f t="shared" ca="1" si="119"/>
        <v>-278955589.18688798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-278955589.18688798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-1162314.9549453666</v>
      </c>
      <c r="L1838" s="444">
        <f t="shared" ca="1" si="119"/>
        <v>-280117904.14183336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-280117904.14183336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-1167157.9339243057</v>
      </c>
      <c r="L1839" s="444">
        <f t="shared" ca="1" si="119"/>
        <v>-281285062.07575768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-281285062.07575768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-1172021.0919823237</v>
      </c>
      <c r="L1840" s="444">
        <f t="shared" ca="1" si="119"/>
        <v>-282457083.16773999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-282457083.16773999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-1176904.5131989166</v>
      </c>
      <c r="L1841" s="444">
        <f t="shared" ca="1" si="119"/>
        <v>-283633987.6809389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-283633987.6809389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-1181808.2820039121</v>
      </c>
      <c r="L1842" s="444">
        <f t="shared" ca="1" si="119"/>
        <v>-284815795.96294284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-284815795.96294284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-1186732.4831789285</v>
      </c>
      <c r="L1843" s="444">
        <f t="shared" ca="1" si="119"/>
        <v>-286002528.44612175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-286002528.44612175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-1191677.2018588406</v>
      </c>
      <c r="L1844" s="444">
        <f t="shared" ca="1" si="119"/>
        <v>-287194205.64798057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-287194205.64798057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-1196642.5235332523</v>
      </c>
      <c r="L1845" s="444">
        <f t="shared" ca="1" si="119"/>
        <v>-288390848.1715138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-288390848.1715138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-1201628.534047974</v>
      </c>
      <c r="L1846" s="444">
        <f t="shared" ca="1" si="119"/>
        <v>-289592476.70556176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-289592476.70556176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-1206635.3196065072</v>
      </c>
      <c r="L1847" s="444">
        <f t="shared" ca="1" si="119"/>
        <v>-290799112.02516824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-290799112.02516824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-1211662.9667715344</v>
      </c>
      <c r="L1848" s="444">
        <f t="shared" ca="1" si="119"/>
        <v>-292010774.99193978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-292010774.99193978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-1216711.5624664158</v>
      </c>
      <c r="L1849" s="444">
        <f t="shared" ca="1" si="119"/>
        <v>-293227486.55440623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-293227486.55440623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-1221781.1939766926</v>
      </c>
      <c r="L1850" s="444">
        <f t="shared" ca="1" si="119"/>
        <v>-294449267.74838293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-294449267.74838293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-1226871.9489515955</v>
      </c>
      <c r="L1851" s="444">
        <f t="shared" ca="1" si="119"/>
        <v>-295676139.69733453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-295676139.69733453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-1231983.9154055605</v>
      </c>
      <c r="L1852" s="444">
        <f t="shared" ca="1" si="119"/>
        <v>-296908123.6127401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-296908123.6127401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-1237117.1817197504</v>
      </c>
      <c r="L1853" s="444">
        <f t="shared" ca="1" si="119"/>
        <v>-298145240.79445988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-298145240.79445988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-1242271.8366435829</v>
      </c>
      <c r="L1854" s="444">
        <f t="shared" ca="1" si="119"/>
        <v>-299387512.63110346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-299387512.63110346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-1247447.9692962645</v>
      </c>
      <c r="L1855" s="444">
        <f t="shared" ca="1" si="119"/>
        <v>-300634960.60039973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-300634960.60039973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-1252645.6691683321</v>
      </c>
      <c r="L1856" s="444">
        <f t="shared" ca="1" si="119"/>
        <v>-301887606.26956809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-301887606.26956809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-1257865.0261232003</v>
      </c>
      <c r="L1857" s="444">
        <f t="shared" ca="1" si="119"/>
        <v>-303145471.29569131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-303145471.29569131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-1263106.1303987138</v>
      </c>
      <c r="L1858" s="444">
        <f t="shared" ca="1" si="119"/>
        <v>-304408577.42609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-304408577.42609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-1268369.0726087084</v>
      </c>
      <c r="L1859" s="444">
        <f t="shared" ca="1" si="119"/>
        <v>-305676946.49869871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-305676946.49869871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-1273653.9437445779</v>
      </c>
      <c r="L1860" s="444">
        <f t="shared" ca="1" si="119"/>
        <v>-306950600.44244331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-306950600.44244331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-1278960.8351768472</v>
      </c>
      <c r="L1861" s="444">
        <f t="shared" ca="1" si="119"/>
        <v>-308229561.27762014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-308229561.27762014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-1284289.8386567505</v>
      </c>
      <c r="L1862" s="444">
        <f t="shared" ca="1" si="119"/>
        <v>-309513851.11627686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-309513851.11627686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-1289641.0463178202</v>
      </c>
      <c r="L1863" s="444">
        <f t="shared" ca="1" si="119"/>
        <v>-310803492.16259468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-310803492.16259468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-1295014.5506774778</v>
      </c>
      <c r="L1864" s="444">
        <f t="shared" ca="1" si="119"/>
        <v>-312098506.71327215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-312098506.71327215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-1300410.4446386339</v>
      </c>
      <c r="L1865" s="444">
        <f t="shared" ca="1" si="119"/>
        <v>-313398917.15791076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-313398917.15791076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-1305828.8214912948</v>
      </c>
      <c r="L1866" s="444">
        <f t="shared" ca="1" si="119"/>
        <v>-314704745.97940207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-314704745.97940207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-1311269.7749141753</v>
      </c>
      <c r="L1867" s="444">
        <f t="shared" ca="1" si="119"/>
        <v>-316016015.75431621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-316016015.75431621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-1316733.3989763176</v>
      </c>
      <c r="L1868" s="444">
        <f t="shared" ca="1" si="119"/>
        <v>-317332749.15329254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-317332749.15329254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-1322219.7881387188</v>
      </c>
      <c r="L1869" s="444">
        <f t="shared" ca="1" si="119"/>
        <v>-318654968.94143128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-318654968.94143128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-1327729.0372559638</v>
      </c>
      <c r="L1870" s="444">
        <f t="shared" ca="1" si="119"/>
        <v>-319982697.97868723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-319982697.97868723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-1333261.2415778635</v>
      </c>
      <c r="L1871" s="444">
        <f t="shared" ca="1" si="119"/>
        <v>-321315959.22026509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-321315959.22026509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-1338816.4967511045</v>
      </c>
      <c r="L1872" s="444">
        <f t="shared" ca="1" si="119"/>
        <v>-322654775.71701622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-322654775.71701622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-1344394.8988209008</v>
      </c>
      <c r="L1873" s="444">
        <f t="shared" ca="1" si="119"/>
        <v>-323999170.6158371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-323999170.6158371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-1349996.5442326546</v>
      </c>
      <c r="L1874" s="444">
        <f t="shared" ca="1" si="119"/>
        <v>-325349167.16006976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-325349167.16006976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-1355621.5298336239</v>
      </c>
      <c r="L1875" s="444">
        <f t="shared" ca="1" si="119"/>
        <v>-326704788.68990338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-326704788.68990338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-1361269.9528745974</v>
      </c>
      <c r="L1876" s="444">
        <f t="shared" ca="1" si="119"/>
        <v>-328066058.64277798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-328066058.64277798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-1366941.9110115748</v>
      </c>
      <c r="L1877" s="444">
        <f t="shared" ca="1" si="119"/>
        <v>-329433000.55378956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-329433000.55378956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-1372637.5023074565</v>
      </c>
      <c r="L1878" s="444">
        <f t="shared" ca="1" si="119"/>
        <v>-330805638.05609703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-330805638.05609703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-1378356.8252337377</v>
      </c>
      <c r="L1879" s="444">
        <f t="shared" ca="1" si="119"/>
        <v>-332183994.88133079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-332183994.88133079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-1384099.9786722115</v>
      </c>
      <c r="L1880" s="444">
        <f t="shared" ca="1" si="119"/>
        <v>-333568094.86000299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-333568094.86000299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-1389867.0619166791</v>
      </c>
      <c r="L1881" s="444">
        <f t="shared" ca="1" si="119"/>
        <v>-334957961.9219197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-334957961.9219197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-1395658.1746746653</v>
      </c>
      <c r="L1882" s="444">
        <f t="shared" ca="1" si="119"/>
        <v>-336353620.09659439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-336353620.09659439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-1401473.4170691434</v>
      </c>
      <c r="L1883" s="444">
        <f t="shared" ca="1" si="119"/>
        <v>-337755093.51366353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-337755093.51366353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-1407312.8896402647</v>
      </c>
      <c r="L1884" s="444">
        <f t="shared" ca="1" si="119"/>
        <v>-339162406.4033038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-339162406.4033038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-1413176.6933470992</v>
      </c>
      <c r="L1885" s="444">
        <f t="shared" ca="1" si="119"/>
        <v>-340575583.0966509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-340575583.0966509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-1419064.9295693787</v>
      </c>
      <c r="L1886" s="444">
        <f t="shared" ca="1" si="119"/>
        <v>-341994648.02622026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-341994648.02622026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-1424977.7001092511</v>
      </c>
      <c r="L1887" s="444">
        <f t="shared" ca="1" si="119"/>
        <v>-343419625.72632951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-343419625.72632951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-1430915.1071930395</v>
      </c>
      <c r="L1888" s="444">
        <f t="shared" ca="1" si="119"/>
        <v>-344850540.83352256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-344850540.83352256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-1436877.2534730106</v>
      </c>
      <c r="L1889" s="444">
        <f t="shared" ca="1" si="119"/>
        <v>-346287418.08699554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-346287418.08699554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-1442864.2420291482</v>
      </c>
      <c r="L1890" s="444">
        <f t="shared" ca="1" si="119"/>
        <v>-347730282.32902467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-347730282.32902467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-1448876.1763709362</v>
      </c>
      <c r="L1891" s="444">
        <f t="shared" ca="1" si="119"/>
        <v>-349179158.50539559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-349179158.50539559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-1454913.1604391483</v>
      </c>
      <c r="L1892" s="444">
        <f t="shared" ca="1" si="119"/>
        <v>-350634071.66583472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-350634071.66583472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-1460975.2986076446</v>
      </c>
      <c r="L1893" s="444">
        <f t="shared" ca="1" si="119"/>
        <v>-352095046.96444237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-352095046.96444237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-1467062.6956851766</v>
      </c>
      <c r="L1894" s="444">
        <f t="shared" ca="1" si="119"/>
        <v>-353562109.66012752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-353562109.66012752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-1473175.4569171979</v>
      </c>
      <c r="L1895" s="444">
        <f t="shared" ca="1" si="119"/>
        <v>-355035285.11704475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-355035285.11704475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-1479313.6879876864</v>
      </c>
      <c r="L1896" s="444">
        <f t="shared" ca="1" si="119"/>
        <v>-356514598.80503243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-356514598.80503243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-1485477.4950209684</v>
      </c>
      <c r="L1897" s="444">
        <f t="shared" ca="1" si="119"/>
        <v>-358000076.30005342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-358000076.30005342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-1491666.984583556</v>
      </c>
      <c r="L1898" s="444">
        <f t="shared" ca="1" si="119"/>
        <v>-359491743.28463697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-359491743.28463697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-1497882.2636859873</v>
      </c>
      <c r="L1899" s="444">
        <f t="shared" ca="1" si="119"/>
        <v>-360989625.54832298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-360989625.54832298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-1504123.4397846791</v>
      </c>
      <c r="L1900" s="444">
        <f t="shared" ca="1" si="119"/>
        <v>-362493748.98810768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-362493748.98810768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-1510390.6207837821</v>
      </c>
      <c r="L1901" s="444">
        <f t="shared" ca="1" si="119"/>
        <v>-364004139.60889149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-364004139.60889149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-1516683.9150370478</v>
      </c>
      <c r="L1902" s="444">
        <f t="shared" ca="1" si="119"/>
        <v>-365520823.52392852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-365520823.52392852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-1523003.4313497022</v>
      </c>
      <c r="L1903" s="444">
        <f t="shared" ca="1" si="119"/>
        <v>-367043826.95527822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-367043826.95527822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-1529349.2789803259</v>
      </c>
      <c r="L1904" s="444">
        <f t="shared" ca="1" si="119"/>
        <v>-368573176.23425853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-368573176.23425853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-1535721.5676427439</v>
      </c>
      <c r="L1905" s="444">
        <f t="shared" ca="1" si="119"/>
        <v>-370108897.80190128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-370108897.80190128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-1542120.407507922</v>
      </c>
      <c r="L1906" s="444">
        <f t="shared" ca="1" si="119"/>
        <v>-371651018.20940918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-371651018.20940918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-1548545.9092058716</v>
      </c>
      <c r="L1907" s="444">
        <f t="shared" ca="1" si="119"/>
        <v>-373199564.11861503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-373199564.11861503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-1554998.1838275627</v>
      </c>
      <c r="L1908" s="444">
        <f t="shared" ca="1" si="119"/>
        <v>-374754562.30244261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-374754562.30244261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-1561477.3429268443</v>
      </c>
      <c r="L1909" s="444">
        <f t="shared" ca="1" si="119"/>
        <v>-376316039.64536947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-376316039.64536947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-1567983.4985223727</v>
      </c>
      <c r="L1910" s="444">
        <f t="shared" ca="1" si="119"/>
        <v>-377884023.14389187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-377884023.14389187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-1574516.7630995493</v>
      </c>
      <c r="L1911" s="444">
        <f t="shared" ca="1" si="119"/>
        <v>-379458539.90699142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-379458539.90699142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-1581077.2496124643</v>
      </c>
      <c r="L1912" s="444">
        <f t="shared" ca="1" si="119"/>
        <v>-381039617.15660387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-381039617.15660387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-1587665.0714858496</v>
      </c>
      <c r="L1913" s="444">
        <f t="shared" ca="1" si="119"/>
        <v>-382627282.22808975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-382627282.22808975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-1594280.3426170405</v>
      </c>
      <c r="L1914" s="444">
        <f t="shared" ca="1" si="119"/>
        <v>-384221562.57070678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-384221562.57070678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-1600923.1773779448</v>
      </c>
      <c r="L1915" s="444">
        <f t="shared" ca="1" si="119"/>
        <v>-385822485.74808472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-385822485.74808472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-1607593.6906170198</v>
      </c>
      <c r="L1916" s="444">
        <f t="shared" ca="1" si="119"/>
        <v>-387430079.43870175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-387430079.43870175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-1614291.9976612572</v>
      </c>
      <c r="L1917" s="444">
        <f t="shared" ca="1" si="119"/>
        <v>-389044371.43636298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-389044371.43636298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-1621018.2143181791</v>
      </c>
      <c r="L1918" s="444">
        <f t="shared" ca="1" si="119"/>
        <v>-390665389.65068114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-390665389.65068114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-1627772.4568778381</v>
      </c>
      <c r="L1919" s="444">
        <f t="shared" ca="1" si="119"/>
        <v>-392293162.10755897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-392293162.10755897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-1634554.842114829</v>
      </c>
      <c r="L1920" s="444">
        <f t="shared" ca="1" si="119"/>
        <v>-393927716.94967377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-393927716.94967377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-1641365.4872903074</v>
      </c>
      <c r="L1921" s="444">
        <f t="shared" ca="1" si="119"/>
        <v>-395569082.43696409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-395569082.43696409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-1648204.510154017</v>
      </c>
      <c r="L1922" s="444">
        <f t="shared" ca="1" si="119"/>
        <v>-397217286.9471181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-397217286.9471181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-1655072.0289463254</v>
      </c>
      <c r="L1923" s="444">
        <f t="shared" ca="1" si="119"/>
        <v>-398872358.97606444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-398872358.97606444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-1661968.1624002685</v>
      </c>
      <c r="L1924" s="444">
        <f t="shared" ca="1" si="119"/>
        <v>-400534327.13846469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-400534327.13846469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-1668893.029743603</v>
      </c>
      <c r="L1925" s="444">
        <f t="shared" ca="1" si="119"/>
        <v>-402203220.1682083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-402203220.1682083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-1675846.750700868</v>
      </c>
      <c r="L1926" s="444">
        <f t="shared" ca="1" si="119"/>
        <v>-403879066.91890919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-403879066.91890919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-1682829.4454954548</v>
      </c>
      <c r="L1927" s="444">
        <f t="shared" ca="1" si="119"/>
        <v>-405561896.36440462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-405561896.36440462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-1689841.2348516858</v>
      </c>
      <c r="L1928" s="444">
        <f t="shared" ca="1" si="119"/>
        <v>-407251737.59925628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-407251737.59925628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-1696882.239996901</v>
      </c>
      <c r="L1929" s="444">
        <f t="shared" ca="1" si="119"/>
        <v>-408948619.83925319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-408948619.83925319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-1703952.5826635549</v>
      </c>
      <c r="L1930" s="444">
        <f t="shared" ca="1" si="119"/>
        <v>-410652572.42191672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-410652572.42191672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-1711052.3850913197</v>
      </c>
      <c r="L1931" s="444">
        <f t="shared" ca="1" si="119"/>
        <v>-412363624.80700803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-412363624.80700803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-1718181.7700292</v>
      </c>
      <c r="L1932" s="444">
        <f t="shared" ca="1" si="119"/>
        <v>-414081806.57703722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-414081806.57703722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-1725340.8607376551</v>
      </c>
      <c r="L1933" s="444">
        <f t="shared" ca="1" si="119"/>
        <v>-415807147.4377749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-415807147.4377749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-1732529.7809907286</v>
      </c>
      <c r="L1934" s="444">
        <f t="shared" ca="1" si="119"/>
        <v>-417539677.21876562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-417539677.21876562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-1739748.6550781901</v>
      </c>
      <c r="L1935" s="444">
        <f t="shared" ca="1" si="119"/>
        <v>-419279425.87384379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-419279425.87384379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-1746997.6078076824</v>
      </c>
      <c r="L1936" s="444">
        <f t="shared" ca="1" si="119"/>
        <v>-421026423.48165148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-421026423.48165148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-1754276.7645068809</v>
      </c>
      <c r="L1937" s="444">
        <f t="shared" ca="1" si="119"/>
        <v>-422780700.24615836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-422780700.24615836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-1761586.2510256595</v>
      </c>
      <c r="L1938" s="444">
        <f t="shared" ca="1" si="119"/>
        <v>-424542286.49718404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-424542286.49718404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-1768926.1937382668</v>
      </c>
      <c r="L1939" s="444">
        <f t="shared" ca="1" si="119"/>
        <v>-426311212.69092232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-426311212.69092232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-1776296.7195455097</v>
      </c>
      <c r="L1940" s="444">
        <f t="shared" ca="1" si="119"/>
        <v>-428087509.4104678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-428087509.4104678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-1783697.9558769495</v>
      </c>
      <c r="L1941" s="444">
        <f t="shared" ca="1" si="119"/>
        <v>-429871207.36634475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-429871207.36634475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-1791130.0306931031</v>
      </c>
      <c r="L1942" s="444">
        <f t="shared" ca="1" si="119"/>
        <v>-431662337.39703786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-431662337.39703786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-1798593.0724876577</v>
      </c>
      <c r="L1943" s="444">
        <f t="shared" ca="1" si="119"/>
        <v>-433460930.46952552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-433460930.46952552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-1806087.2102896895</v>
      </c>
      <c r="L1944" s="444">
        <f t="shared" ca="1" si="119"/>
        <v>-435267017.67981523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-435267017.67981523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-1813612.5736658967</v>
      </c>
      <c r="L1945" s="444">
        <f t="shared" ca="1" si="119"/>
        <v>-437080630.25348115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-437080630.25348115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-1821169.2927228378</v>
      </c>
      <c r="L1946" s="444">
        <f t="shared" ca="1" si="119"/>
        <v>-438901799.54620397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-438901799.54620397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-1828757.4981091833</v>
      </c>
      <c r="L1947" s="444">
        <f t="shared" ca="1" si="119"/>
        <v>-440730557.04431313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-440730557.04431313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-1836377.3210179713</v>
      </c>
      <c r="L1948" s="444">
        <f t="shared" ca="1" si="119"/>
        <v>-442566934.36533111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-442566934.36533111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-1844028.8931888796</v>
      </c>
      <c r="L1949" s="444">
        <f t="shared" ca="1" si="119"/>
        <v>-444410963.25852001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-444410963.25852001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-1851712.3469105</v>
      </c>
      <c r="L1950" s="444">
        <f t="shared" ca="1" si="119"/>
        <v>-446262675.60543048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-446262675.60543048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-1859427.8150226269</v>
      </c>
      <c r="L1951" s="444">
        <f t="shared" ca="1" si="119"/>
        <v>-448122103.42045313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-448122103.42045313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-1867175.430918555</v>
      </c>
      <c r="L1952" s="444">
        <f t="shared" ca="1" si="119"/>
        <v>-449989278.85137171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-449989278.85137171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-1874955.328547382</v>
      </c>
      <c r="L1953" s="444">
        <f t="shared" ca="1" si="119"/>
        <v>-451864234.17991906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-451864234.17991906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-1882767.6424163294</v>
      </c>
      <c r="L1954" s="444">
        <f t="shared" ca="1" si="119"/>
        <v>-453747001.82233542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-453747001.82233542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-1890612.5075930643</v>
      </c>
      <c r="L1955" s="444">
        <f t="shared" ca="1" si="119"/>
        <v>-455637614.32992846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-455637614.32992846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-1898490.0597080353</v>
      </c>
      <c r="L1956" s="444">
        <f t="shared" ca="1" si="119"/>
        <v>-457536104.38963652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-457536104.38963652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-1906400.4349568188</v>
      </c>
      <c r="L1957" s="444">
        <f t="shared" ca="1" si="119"/>
        <v>-459442504.82459331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-459442504.82459331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-1914343.7701024723</v>
      </c>
      <c r="L1958" s="444">
        <f t="shared" ca="1" si="119"/>
        <v>-461356848.59469581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-461356848.59469581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-1922320.2024778991</v>
      </c>
      <c r="L1959" s="444">
        <f t="shared" ca="1" si="119"/>
        <v>-463279168.79717368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-463279168.79717368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-1930329.8699882235</v>
      </c>
      <c r="L1960" s="444">
        <f t="shared" ca="1" si="119"/>
        <v>-465209498.66716188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-465209498.66716188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-1938372.9111131744</v>
      </c>
      <c r="L1961" s="444">
        <f t="shared" ca="1" si="119"/>
        <v>-467147871.57827508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-467147871.57827508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-1946449.4649094797</v>
      </c>
      <c r="L1962" s="444">
        <f t="shared" ca="1" si="119"/>
        <v>-469094321.04318458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-469094321.04318458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-1954559.6710132689</v>
      </c>
      <c r="L1963" s="444">
        <f t="shared" ca="1" si="119"/>
        <v>-471048880.71419787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-471048880.71419787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-1962703.6696424908</v>
      </c>
      <c r="L1964" s="444">
        <f t="shared" ca="1" si="119"/>
        <v>-473011584.38384038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-473011584.38384038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-1970881.6015993352</v>
      </c>
      <c r="L1965" s="444">
        <f t="shared" ca="1" si="119"/>
        <v>-474982465.98543972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-474982465.98543972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-1979093.6082726654</v>
      </c>
      <c r="L1966" s="444">
        <f t="shared" ca="1" si="119"/>
        <v>-476961559.59371239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-476961559.59371239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-1987339.8316404682</v>
      </c>
      <c r="L1967" s="444">
        <f t="shared" ca="1" si="119"/>
        <v>-478948899.42535287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-478948899.42535287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-1995620.4142723039</v>
      </c>
      <c r="L1968" s="444">
        <f t="shared" ca="1" si="119"/>
        <v>-480944519.83962518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-480944519.83962518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-2003935.4993317716</v>
      </c>
      <c r="L1969" s="444">
        <f t="shared" ca="1" si="119"/>
        <v>-482948455.33895695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-482948455.33895695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-2012285.2305789876</v>
      </c>
      <c r="L1970" s="444">
        <f t="shared" ca="1" si="119"/>
        <v>-484960740.56953591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-484960740.56953591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-2020669.7523730665</v>
      </c>
      <c r="L1971" s="444">
        <f t="shared" ca="1" si="119"/>
        <v>-486981410.32190895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-486981410.32190895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-2029089.2096746205</v>
      </c>
      <c r="L1972" s="444">
        <f t="shared" ca="1" si="119"/>
        <v>-489010499.53158355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-489010499.53158355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-2037543.7480482645</v>
      </c>
      <c r="L1973" s="444">
        <f t="shared" ca="1" si="119"/>
        <v>-491048043.27963179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-491048043.27963179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-2046033.5136651325</v>
      </c>
      <c r="L1974" s="444">
        <f t="shared" ca="1" si="119"/>
        <v>-493094076.79329693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-493094076.79329693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-2054558.6533054039</v>
      </c>
      <c r="L1975" s="444">
        <f t="shared" ca="1" si="119"/>
        <v>-495148635.44660234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-495148635.44660234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-2063119.314360843</v>
      </c>
      <c r="L1976" s="444">
        <f t="shared" ca="1" si="119"/>
        <v>-497211754.7609632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-497211754.7609632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-2071715.6448373466</v>
      </c>
      <c r="L1977" s="444">
        <f t="shared" ca="1" si="119"/>
        <v>-499283470.40580052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-499283470.40580052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-2080347.7933575024</v>
      </c>
      <c r="L1978" s="444">
        <f t="shared" ca="1" si="119"/>
        <v>-501363818.19915801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-501363818.19915801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-2089015.9091631584</v>
      </c>
      <c r="L1979" s="444">
        <f t="shared" ca="1" si="119"/>
        <v>-503452834.10832119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-503452834.10832119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-2097720.1421180051</v>
      </c>
      <c r="L1980" s="444">
        <f t="shared" ca="1" si="119"/>
        <v>-505550554.25043917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-505550554.25043917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-2106460.6427101633</v>
      </c>
      <c r="L1981" s="444">
        <f t="shared" ca="1" si="119"/>
        <v>-507657014.89314932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-507657014.89314932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-2115237.5620547887</v>
      </c>
      <c r="L1982" s="444">
        <f t="shared" ca="1" si="119"/>
        <v>-509772252.45520413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-509772252.45520413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-2124051.0518966839</v>
      </c>
      <c r="L1983" s="444">
        <f t="shared" ca="1" si="119"/>
        <v>-511896303.50710082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-511896303.50710082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-2132901.2646129201</v>
      </c>
      <c r="L1984" s="444">
        <f t="shared" ca="1" si="119"/>
        <v>-514029204.77171373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-514029204.77171373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-2141788.3532154737</v>
      </c>
      <c r="L1985" s="444">
        <f t="shared" ca="1" si="119"/>
        <v>-516170993.12492919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-516170993.12492919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-2150712.4713538717</v>
      </c>
      <c r="L1986" s="444">
        <f t="shared" ca="1" si="119"/>
        <v>-518321705.59628308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-518321705.59628308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-2159673.773317846</v>
      </c>
      <c r="L1987" s="444">
        <f t="shared" ca="1" si="119"/>
        <v>-520481379.36960095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-520481379.36960095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-2168672.4140400039</v>
      </c>
      <c r="L1988" s="444">
        <f t="shared" ca="1" si="119"/>
        <v>-522650051.78364098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-522650051.78364098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-2177708.5490985042</v>
      </c>
      <c r="L1989" s="444">
        <f t="shared" ca="1" si="119"/>
        <v>-524827760.33273947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-524827760.33273947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-2186782.3347197478</v>
      </c>
      <c r="L1990" s="444">
        <f t="shared" ca="1" si="119"/>
        <v>-527014542.66745925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-527014542.66745925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-2195893.9277810804</v>
      </c>
      <c r="L1991" s="444">
        <f t="shared" ca="1" si="119"/>
        <v>-529210436.59524035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-529210436.59524035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-2205043.4858135013</v>
      </c>
      <c r="L1992" s="444">
        <f t="shared" ca="1" si="119"/>
        <v>-531415480.08105385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-531415480.08105385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-2214231.1670043911</v>
      </c>
      <c r="L1993" s="444">
        <f t="shared" ca="1" si="119"/>
        <v>-533629711.24805826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-533629711.24805826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-2223457.1302002426</v>
      </c>
      <c r="L1994" s="444">
        <f t="shared" ca="1" si="119"/>
        <v>-535853168.37825853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-535853168.37825853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-2232721.5349094109</v>
      </c>
      <c r="L1995" s="444">
        <f t="shared" ca="1" si="119"/>
        <v>-538085889.91316795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-538085889.91316795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-2242024.5413048663</v>
      </c>
      <c r="L1996" s="444">
        <f t="shared" ca="1" si="119"/>
        <v>-540327914.45447278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-540327914.45447278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-2251366.3102269699</v>
      </c>
      <c r="L1997" s="444">
        <f t="shared" ca="1" si="119"/>
        <v>-542579280.7646997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-542579280.7646997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-2260747.0031862487</v>
      </c>
      <c r="L1998" s="444">
        <f t="shared" ca="1" si="119"/>
        <v>-544840027.76788592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-544840027.76788592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-2270166.7823661915</v>
      </c>
      <c r="L1999" s="444">
        <f t="shared" ca="1" si="119"/>
        <v>-547110194.55025208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-547110194.55025208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-2279625.8106260505</v>
      </c>
      <c r="L2000" s="444">
        <f t="shared" ca="1" si="119"/>
        <v>-549389820.36087811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-549389820.36087811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-2289124.2515036589</v>
      </c>
      <c r="L2001" s="444">
        <f t="shared" ca="1" si="119"/>
        <v>-551678944.61238182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-551678944.61238182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-2298662.2692182576</v>
      </c>
      <c r="L2002" s="444">
        <f t="shared" ca="1" si="119"/>
        <v>-553977606.88160002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-553977606.88160002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-2308240.0286733336</v>
      </c>
      <c r="L2003" s="444">
        <f t="shared" ca="1" si="119"/>
        <v>-556285846.91027331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-556285846.91027331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-2317857.695459472</v>
      </c>
      <c r="L2004" s="444">
        <f t="shared" ca="1" si="119"/>
        <v>-558603704.6057328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-558603704.6057328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-2327515.4358572201</v>
      </c>
      <c r="L2005" s="444">
        <f t="shared" ca="1" si="119"/>
        <v>-560931220.04158998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-560931220.04158998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-2337213.4168399582</v>
      </c>
      <c r="L2006" s="444">
        <f t="shared" ca="1" si="119"/>
        <v>-563268433.45842993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-563268433.45842993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-2346951.8060767911</v>
      </c>
      <c r="L2007" s="444">
        <f t="shared" ca="1" si="119"/>
        <v>-565615385.2645067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-565615385.2645067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-2356730.7719354443</v>
      </c>
      <c r="L2008" s="444">
        <f t="shared" ca="1" si="119"/>
        <v>-567972116.03644216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-567972116.03644216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-2366550.4834851758</v>
      </c>
      <c r="L2009" s="444">
        <f t="shared" ca="1" si="119"/>
        <v>-570338666.51992738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-570338666.51992738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-2376411.1104996973</v>
      </c>
      <c r="L2010" s="444">
        <f t="shared" ca="1" si="119"/>
        <v>-572715077.63042712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-572715077.63042712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-2386312.8234601128</v>
      </c>
      <c r="L2011" s="444">
        <f t="shared" ca="1" si="119"/>
        <v>-575101390.45388722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-575101390.45388722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-2396255.7935578632</v>
      </c>
      <c r="L2012" s="444">
        <f t="shared" ca="1" si="119"/>
        <v>-577497646.24744511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-577497646.24744511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-2406240.192697688</v>
      </c>
      <c r="L2013" s="444">
        <f t="shared" ca="1" si="119"/>
        <v>-579903886.44014275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-579903886.44014275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-2416266.1935005947</v>
      </c>
      <c r="L2014" s="444">
        <f t="shared" ca="1" si="119"/>
        <v>-582320152.63364339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-582320152.63364339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-2426333.9693068475</v>
      </c>
      <c r="L2015" s="444">
        <f t="shared" ca="1" si="119"/>
        <v>-584746486.60295022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-584746486.60295022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-2436443.6941789594</v>
      </c>
      <c r="L2016" s="444">
        <f t="shared" ca="1" si="119"/>
        <v>-587182930.29712915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-587182930.29712915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-2446595.5429047048</v>
      </c>
      <c r="L2017" s="444">
        <f t="shared" ca="1" si="119"/>
        <v>-589629525.84003389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-589629525.84003389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-2456789.6910001412</v>
      </c>
      <c r="L2018" s="444">
        <f t="shared" ca="1" si="119"/>
        <v>-592086315.53103399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-592086315.53103399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-2467026.3147126418</v>
      </c>
      <c r="L2019" s="444">
        <f t="shared" ca="1" si="119"/>
        <v>-594553341.84574664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-594553341.84574664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-2477305.5910239443</v>
      </c>
      <c r="L2020" s="444">
        <f t="shared" ca="1" si="119"/>
        <v>-597030647.43677056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-597030647.43677056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-2487627.6976532107</v>
      </c>
      <c r="L2021" s="444">
        <f t="shared" ca="1" si="119"/>
        <v>-599518275.13442373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-599518275.13442373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-2497992.8130600988</v>
      </c>
      <c r="L2022" s="444">
        <f t="shared" ca="1" si="119"/>
        <v>-602016267.94748378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-602016267.94748378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-2508401.1164478492</v>
      </c>
      <c r="L2023" s="444">
        <f t="shared" ca="1" si="119"/>
        <v>-604524669.06393158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-604524669.06393158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-2518852.7877663816</v>
      </c>
      <c r="L2024" s="444">
        <f t="shared" ca="1" si="119"/>
        <v>-607043521.85169792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-607043521.85169792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-2529348.0077154078</v>
      </c>
      <c r="L2025" s="444">
        <f t="shared" ca="1" si="119"/>
        <v>-609572869.85941339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-609572869.85941339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-2539886.9577475558</v>
      </c>
      <c r="L2026" s="444">
        <f t="shared" ca="1" si="119"/>
        <v>-612112756.81716096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-612112756.81716096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-2550469.820071504</v>
      </c>
      <c r="L2027" s="444">
        <f t="shared" ca="1" si="119"/>
        <v>-614663226.63723242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-614663226.63723242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-2561096.7776551349</v>
      </c>
      <c r="L2028" s="444">
        <f t="shared" ca="1" si="119"/>
        <v>-617224323.41488755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-617224323.41488755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-2571768.0142286979</v>
      </c>
      <c r="L2029" s="444">
        <f t="shared" ca="1" si="119"/>
        <v>-619796091.42911625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-619796091.42911625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-2582483.7142879842</v>
      </c>
      <c r="L2030" s="444">
        <f t="shared" ca="1" si="119"/>
        <v>-622378575.14340425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-622378575.14340425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-2593244.0630975175</v>
      </c>
      <c r="L2031" s="444">
        <f t="shared" ca="1" si="119"/>
        <v>-624971819.20650172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-624971819.20650172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-2604049.2466937574</v>
      </c>
      <c r="L2032" s="444">
        <f t="shared" ca="1" si="119"/>
        <v>-627575868.45319545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-627575868.45319545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-2614899.4518883144</v>
      </c>
      <c r="L2033" s="444">
        <f t="shared" ca="1" si="119"/>
        <v>-630190767.90508378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-630190767.90508378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-2625794.8662711824</v>
      </c>
      <c r="L2034" s="444">
        <f t="shared" ca="1" si="119"/>
        <v>-632816562.77135491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-632816562.77135491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-2636735.6782139787</v>
      </c>
      <c r="L2035" s="444">
        <f t="shared" ca="1" si="119"/>
        <v>-635453298.44956887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-635453298.44956887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-2647722.0768732037</v>
      </c>
      <c r="L2036" s="444">
        <f t="shared" ca="1" si="119"/>
        <v>-638101020.52644205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-638101020.52644205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-2658754.2521935087</v>
      </c>
      <c r="L2037" s="444">
        <f t="shared" ca="1" si="119"/>
        <v>-640759774.7786355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-640759774.7786355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-2669832.3949109814</v>
      </c>
      <c r="L2038" s="444">
        <f t="shared" ca="1" si="119"/>
        <v>-643429607.17354643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-643429607.17354643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-2680956.6965564433</v>
      </c>
      <c r="L2039" s="444">
        <f t="shared" ca="1" si="119"/>
        <v>-646110563.87010288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-646110563.87010288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-2692127.349458762</v>
      </c>
      <c r="L2040" s="444">
        <f t="shared" ca="1" si="119"/>
        <v>-648802691.2195617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-648802691.2195617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-2703344.5467481739</v>
      </c>
      <c r="L2041" s="444">
        <f t="shared" ca="1" si="119"/>
        <v>-651506035.76630986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-651506035.76630986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-2714608.4823596245</v>
      </c>
      <c r="L2042" s="444">
        <f t="shared" ca="1" si="119"/>
        <v>-654220644.24866951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-654220644.24866951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-2725919.351036123</v>
      </c>
      <c r="L2043" s="444">
        <f t="shared" ca="1" si="119"/>
        <v>-656946563.59970558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-656946563.59970558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-2737277.3483321066</v>
      </c>
      <c r="L2044" s="444">
        <f t="shared" ca="1" si="119"/>
        <v>-659683840.94803762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-659683840.94803762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-2748682.6706168232</v>
      </c>
      <c r="L2045" s="444">
        <f t="shared" ca="1" si="119"/>
        <v>-662432523.61865449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-662432523.61865449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-2760135.5150777269</v>
      </c>
      <c r="L2046" s="444">
        <f t="shared" ca="1" si="119"/>
        <v>-665192659.1337322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-665192659.1337322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-2771636.0797238844</v>
      </c>
      <c r="L2047" s="444">
        <f t="shared" ca="1" si="119"/>
        <v>-667964295.21345603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-667964295.21345603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-2783184.5633894</v>
      </c>
      <c r="L2048" s="444">
        <f t="shared" ref="L2048:L2302" ca="1" si="124">I2048-J2048+K2048</f>
        <v>-670747479.77684546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-670747479.77684546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-2794781.1657368559</v>
      </c>
      <c r="L2049" s="444">
        <f t="shared" ca="1" si="124"/>
        <v>-673542260.94258237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-673542260.94258237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-2806426.0872607599</v>
      </c>
      <c r="L2050" s="444">
        <f t="shared" ca="1" si="124"/>
        <v>-676348687.02984309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-676348687.02984309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-2818119.5292910128</v>
      </c>
      <c r="L2051" s="444">
        <f t="shared" ca="1" si="124"/>
        <v>-679166806.55913413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-679166806.55913413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-2829861.6939963922</v>
      </c>
      <c r="L2052" s="444">
        <f t="shared" ca="1" si="124"/>
        <v>-681996668.25313056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-681996668.25313056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-2841652.7843880439</v>
      </c>
      <c r="L2053" s="444">
        <f t="shared" ca="1" si="124"/>
        <v>-684838321.03751862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-684838321.03751862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-2853493.004322994</v>
      </c>
      <c r="L2054" s="444">
        <f t="shared" ca="1" si="124"/>
        <v>-687691814.04184163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-687691814.04184163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-2865382.5585076734</v>
      </c>
      <c r="L2055" s="444">
        <f t="shared" ca="1" si="124"/>
        <v>-690557196.60034931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-690557196.60034931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-2877321.6525014555</v>
      </c>
      <c r="L2056" s="444">
        <f t="shared" ca="1" si="124"/>
        <v>-693434518.25285077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-693434518.25285077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-2889310.4927202114</v>
      </c>
      <c r="L2057" s="444">
        <f t="shared" ca="1" si="124"/>
        <v>-696323828.74557102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-696323828.74557102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-2901349.2864398793</v>
      </c>
      <c r="L2058" s="444">
        <f t="shared" ca="1" si="124"/>
        <v>-699225178.03201091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-699225178.03201091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-2913438.2418000456</v>
      </c>
      <c r="L2059" s="444">
        <f t="shared" ca="1" si="124"/>
        <v>-702138616.27381098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-702138616.27381098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-2925577.5678075459</v>
      </c>
      <c r="L2060" s="444">
        <f t="shared" ca="1" si="124"/>
        <v>-705064193.84161854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-705064193.84161854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-2937767.474340077</v>
      </c>
      <c r="L2061" s="444">
        <f t="shared" ca="1" si="124"/>
        <v>-708001961.31595862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-708001961.31595862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-2950008.1721498277</v>
      </c>
      <c r="L2062" s="444">
        <f t="shared" ca="1" si="124"/>
        <v>-710951969.4881084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-710951969.4881084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-2962299.8728671181</v>
      </c>
      <c r="L2063" s="444">
        <f t="shared" ca="1" si="124"/>
        <v>-713914269.3609755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-713914269.3609755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-2974642.7890040646</v>
      </c>
      <c r="L2064" s="444">
        <f t="shared" ca="1" si="124"/>
        <v>-716888912.14997959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-716888912.14997959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-2987037.1339582484</v>
      </c>
      <c r="L2065" s="444">
        <f t="shared" ca="1" si="124"/>
        <v>-719875949.28393781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-719875949.28393781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-2999483.1220164075</v>
      </c>
      <c r="L2066" s="444">
        <f t="shared" ca="1" si="124"/>
        <v>-722875432.40595424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-722875432.40595424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-3011980.9683581428</v>
      </c>
      <c r="L2067" s="444">
        <f t="shared" ca="1" si="124"/>
        <v>-725887413.3743124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-725887413.3743124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-3024530.8890596349</v>
      </c>
      <c r="L2068" s="444">
        <f t="shared" ca="1" si="124"/>
        <v>-728911944.26337206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-728911944.26337206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-3037133.1010973835</v>
      </c>
      <c r="L2069" s="444">
        <f t="shared" ca="1" si="124"/>
        <v>-731949077.36446941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-731949077.36446941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-3049787.8223519558</v>
      </c>
      <c r="L2070" s="444">
        <f t="shared" ca="1" si="124"/>
        <v>-734998865.18682134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-734998865.18682134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-3062495.2716117557</v>
      </c>
      <c r="L2071" s="444">
        <f t="shared" ca="1" si="124"/>
        <v>-738061360.45843315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-738061360.45843315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-3075255.6685768049</v>
      </c>
      <c r="L2072" s="444">
        <f t="shared" ca="1" si="124"/>
        <v>-741136616.12700999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-741136616.12700999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-3088069.2338625416</v>
      </c>
      <c r="L2073" s="444">
        <f t="shared" ca="1" si="124"/>
        <v>-744224685.36087251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-744224685.36087251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-3100936.1890036352</v>
      </c>
      <c r="L2074" s="444">
        <f t="shared" ca="1" si="124"/>
        <v>-747325621.54987609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-747325621.54987609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-3113856.7564578168</v>
      </c>
      <c r="L2075" s="444">
        <f t="shared" ca="1" si="124"/>
        <v>-750439478.3063339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-750439478.3063339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-3126831.1596097248</v>
      </c>
      <c r="L2076" s="444">
        <f t="shared" ca="1" si="124"/>
        <v>-753566309.46594357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-753566309.46594357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-3139859.6227747649</v>
      </c>
      <c r="L2077" s="444">
        <f t="shared" ca="1" si="124"/>
        <v>-756706169.0887183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-756706169.0887183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-3152942.3712029927</v>
      </c>
      <c r="L2078" s="444">
        <f t="shared" ca="1" si="124"/>
        <v>-759859111.45992124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-759859111.45992124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-3166079.6310830051</v>
      </c>
      <c r="L2079" s="444">
        <f t="shared" ca="1" si="124"/>
        <v>-763025191.09100425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-763025191.09100425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-3179271.6295458511</v>
      </c>
      <c r="L2080" s="444">
        <f t="shared" ca="1" si="124"/>
        <v>-766204462.72055006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-766204462.72055006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-3192518.5946689583</v>
      </c>
      <c r="L2081" s="444">
        <f t="shared" ca="1" si="124"/>
        <v>-769396981.31521904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-769396981.31521904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-3205820.7554800794</v>
      </c>
      <c r="L2082" s="444">
        <f t="shared" ca="1" si="124"/>
        <v>-772602802.0706991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-772602802.0706991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-3219178.341961246</v>
      </c>
      <c r="L2083" s="444">
        <f t="shared" ca="1" si="124"/>
        <v>-775821980.41266036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-775821980.41266036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-3232591.5850527515</v>
      </c>
      <c r="L2084" s="444">
        <f t="shared" ca="1" si="124"/>
        <v>-779054571.99771309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-779054571.99771309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-3246060.716657138</v>
      </c>
      <c r="L2085" s="444">
        <f t="shared" ca="1" si="124"/>
        <v>-782300632.71437025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-782300632.71437025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-3259585.9696432091</v>
      </c>
      <c r="L2086" s="444">
        <f t="shared" ca="1" si="124"/>
        <v>-785560218.68401349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-785560218.68401349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-3273167.5778500563</v>
      </c>
      <c r="L2087" s="444">
        <f t="shared" ca="1" si="124"/>
        <v>-788833386.26186359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-788833386.26186359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-3286805.7760910983</v>
      </c>
      <c r="L2088" s="444">
        <f t="shared" ca="1" si="124"/>
        <v>-792120192.03795469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-792120192.03795469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-3300500.8001581444</v>
      </c>
      <c r="L2089" s="444">
        <f t="shared" ca="1" si="124"/>
        <v>-795420692.83811283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-795420692.83811283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-3314252.8868254703</v>
      </c>
      <c r="L2090" s="444">
        <f t="shared" ca="1" si="124"/>
        <v>-798734945.72493827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-798734945.72493827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-3328062.2738539092</v>
      </c>
      <c r="L2091" s="444">
        <f t="shared" ca="1" si="124"/>
        <v>-802063007.99879217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-802063007.99879217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-3341929.1999949673</v>
      </c>
      <c r="L2092" s="444">
        <f t="shared" ca="1" si="124"/>
        <v>-805404937.19878709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-805404937.19878709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-3355853.904994946</v>
      </c>
      <c r="L2093" s="444">
        <f t="shared" ca="1" si="124"/>
        <v>-808760791.10378206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-808760791.10378206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-3369836.6295990921</v>
      </c>
      <c r="L2094" s="444">
        <f t="shared" ca="1" si="124"/>
        <v>-812130627.73338115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-812130627.73338115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-3383877.6155557549</v>
      </c>
      <c r="L2095" s="444">
        <f t="shared" ca="1" si="124"/>
        <v>-815514505.34893692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-815514505.34893692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-3397977.1056205705</v>
      </c>
      <c r="L2096" s="444">
        <f t="shared" ca="1" si="124"/>
        <v>-818912482.45455754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-818912482.45455754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-3412135.3435606565</v>
      </c>
      <c r="L2097" s="444">
        <f t="shared" ca="1" si="124"/>
        <v>-822324617.79811823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-822324617.79811823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-3426352.5741588259</v>
      </c>
      <c r="L2098" s="444">
        <f t="shared" ca="1" si="124"/>
        <v>-825750970.37227702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-825750970.37227702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-3440629.043217821</v>
      </c>
      <c r="L2099" s="444">
        <f t="shared" ca="1" si="124"/>
        <v>-829191599.4154948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-829191599.4154948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-3454964.9975645617</v>
      </c>
      <c r="L2100" s="444">
        <f t="shared" ca="1" si="124"/>
        <v>-832646564.41305935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-832646564.41305935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-3469360.685054414</v>
      </c>
      <c r="L2101" s="444">
        <f t="shared" ca="1" si="124"/>
        <v>-836115925.09811378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-836115925.09811378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-3483816.3545754738</v>
      </c>
      <c r="L2102" s="444">
        <f t="shared" ca="1" si="124"/>
        <v>-839599741.45268929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-839599741.45268929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-3498332.2560528717</v>
      </c>
      <c r="L2103" s="444">
        <f t="shared" ca="1" si="124"/>
        <v>-843098073.70874214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-843098073.70874214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-3512908.6404530928</v>
      </c>
      <c r="L2104" s="444">
        <f t="shared" ca="1" si="124"/>
        <v>-846610982.34919524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-846610982.34919524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-3527545.7597883139</v>
      </c>
      <c r="L2105" s="444">
        <f t="shared" ca="1" si="124"/>
        <v>-850138528.10898352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-850138528.10898352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-3542243.8671207647</v>
      </c>
      <c r="L2106" s="444">
        <f t="shared" ca="1" si="124"/>
        <v>-853680771.97610426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-853680771.97610426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-3557003.216567101</v>
      </c>
      <c r="L2107" s="444">
        <f t="shared" ca="1" si="124"/>
        <v>-857237775.19267142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-857237775.19267142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-3571824.0633027977</v>
      </c>
      <c r="L2108" s="444">
        <f t="shared" ca="1" si="124"/>
        <v>-860809599.25597417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-860809599.25597417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-3586706.6635665591</v>
      </c>
      <c r="L2109" s="444">
        <f t="shared" ca="1" si="124"/>
        <v>-864396305.91954076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-864396305.91954076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-3601651.2746647531</v>
      </c>
      <c r="L2110" s="444">
        <f t="shared" ca="1" si="124"/>
        <v>-867997957.19420552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-867997957.19420552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-3616658.1549758557</v>
      </c>
      <c r="L2111" s="444">
        <f t="shared" ca="1" si="124"/>
        <v>-871614615.34918141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-871614615.34918141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-3631727.5639549224</v>
      </c>
      <c r="L2112" s="444">
        <f t="shared" ca="1" si="124"/>
        <v>-875246342.91313636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-875246342.91313636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-3646859.7621380677</v>
      </c>
      <c r="L2113" s="444">
        <f t="shared" ca="1" si="124"/>
        <v>-878893202.67527437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-878893202.67527437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-3662055.0111469766</v>
      </c>
      <c r="L2114" s="444">
        <f t="shared" ca="1" si="124"/>
        <v>-882555257.68642139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-882555257.68642139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-3677313.5736934226</v>
      </c>
      <c r="L2115" s="444">
        <f t="shared" ca="1" si="124"/>
        <v>-886232571.26011479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-886232571.26011479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-3692635.7135838117</v>
      </c>
      <c r="L2116" s="444">
        <f t="shared" ca="1" si="124"/>
        <v>-889925206.97369862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-889925206.97369862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-3708021.6957237441</v>
      </c>
      <c r="L2117" s="444">
        <f t="shared" ca="1" si="124"/>
        <v>-893633228.66942239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-893633228.66942239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-3723471.7861225936</v>
      </c>
      <c r="L2118" s="444">
        <f t="shared" ca="1" si="124"/>
        <v>-897356700.45554495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-897356700.45554495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-3738986.2518981039</v>
      </c>
      <c r="L2119" s="444">
        <f t="shared" ca="1" si="124"/>
        <v>-901095686.707443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-901095686.707443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-3754565.3612810127</v>
      </c>
      <c r="L2120" s="444">
        <f t="shared" ca="1" si="124"/>
        <v>-904850252.06872404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-904850252.06872404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-3770209.3836196833</v>
      </c>
      <c r="L2121" s="444">
        <f t="shared" ca="1" si="124"/>
        <v>-908620461.4523437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-908620461.4523437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-3785918.5893847649</v>
      </c>
      <c r="L2122" s="444">
        <f t="shared" ca="1" si="124"/>
        <v>-912406380.0417285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-912406380.0417285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-3801693.2501738681</v>
      </c>
      <c r="L2123" s="444">
        <f t="shared" ca="1" si="124"/>
        <v>-916208073.29190242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-916208073.29190242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-3817533.63871626</v>
      </c>
      <c r="L2124" s="444">
        <f t="shared" ca="1" si="124"/>
        <v>-920025606.93061864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-920025606.93061864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-3833440.0288775773</v>
      </c>
      <c r="L2125" s="444">
        <f t="shared" ca="1" si="124"/>
        <v>-923859046.95949626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-923859046.95949626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-3849412.6956645679</v>
      </c>
      <c r="L2126" s="444">
        <f t="shared" ca="1" si="124"/>
        <v>-927708459.65516078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-927708459.65516078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-3865451.9152298365</v>
      </c>
      <c r="L2127" s="444">
        <f t="shared" ca="1" si="124"/>
        <v>-931573911.57039058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-931573911.57039058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-3881557.964876628</v>
      </c>
      <c r="L2128" s="444">
        <f t="shared" ca="1" si="124"/>
        <v>-935455469.53526723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-935455469.53526723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-3897731.1230636132</v>
      </c>
      <c r="L2129" s="444">
        <f t="shared" ca="1" si="124"/>
        <v>-939353200.6583308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-939353200.6583308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-3913971.6694097123</v>
      </c>
      <c r="L2130" s="444">
        <f t="shared" ca="1" si="124"/>
        <v>-943267172.32774055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-943267172.32774055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-3930279.884698919</v>
      </c>
      <c r="L2131" s="444">
        <f t="shared" ca="1" si="124"/>
        <v>-947197452.21243942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-947197452.21243942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-3946656.0508851646</v>
      </c>
      <c r="L2132" s="444">
        <f t="shared" ca="1" si="124"/>
        <v>-951144108.26332462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-951144108.26332462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-3963100.4510971857</v>
      </c>
      <c r="L2133" s="444">
        <f t="shared" ca="1" si="124"/>
        <v>-955107208.71442175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-955107208.71442175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-3979613.3696434242</v>
      </c>
      <c r="L2134" s="444">
        <f t="shared" ca="1" si="124"/>
        <v>-959086822.0840652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-959086822.0840652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-3996195.0920169381</v>
      </c>
      <c r="L2135" s="444">
        <f t="shared" ca="1" si="124"/>
        <v>-963083017.17608213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-963083017.17608213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-4012845.9049003422</v>
      </c>
      <c r="L2136" s="444">
        <f t="shared" ca="1" si="124"/>
        <v>-967095863.08098245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-967095863.08098245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-4029566.0961707602</v>
      </c>
      <c r="L2137" s="444">
        <f t="shared" ca="1" si="124"/>
        <v>-971125429.17715323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-971125429.17715323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-4046355.9549048049</v>
      </c>
      <c r="L2138" s="444">
        <f t="shared" ca="1" si="124"/>
        <v>-975171785.13205802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-975171785.13205802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-4063215.7713835752</v>
      </c>
      <c r="L2139" s="444">
        <f t="shared" ca="1" si="124"/>
        <v>-979235000.90344155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-979235000.90344155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-4080145.8370976732</v>
      </c>
      <c r="L2140" s="444">
        <f t="shared" ca="1" si="124"/>
        <v>-983315146.74053919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-983315146.74053919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-4097146.4447522466</v>
      </c>
      <c r="L2141" s="444">
        <f t="shared" ca="1" si="124"/>
        <v>-987412293.18529141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-987412293.18529141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-4114217.8882720475</v>
      </c>
      <c r="L2142" s="444">
        <f t="shared" ca="1" si="124"/>
        <v>-991526511.07356346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-991526511.07356346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-4131360.462806514</v>
      </c>
      <c r="L2143" s="444">
        <f t="shared" ca="1" si="124"/>
        <v>-995657871.53636992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-995657871.53636992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-4148574.4647348747</v>
      </c>
      <c r="L2144" s="444">
        <f t="shared" ca="1" si="124"/>
        <v>-999806446.00110483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-999806446.00110483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-4165860.1916712699</v>
      </c>
      <c r="L2145" s="444">
        <f t="shared" ca="1" si="124"/>
        <v>-1003972306.1927761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-1003972306.1927761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-4183217.9424699005</v>
      </c>
      <c r="L2146" s="444">
        <f t="shared" ca="1" si="124"/>
        <v>-1008155524.135246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-1008155524.135246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-4200648.0172301922</v>
      </c>
      <c r="L2147" s="444">
        <f t="shared" ca="1" si="124"/>
        <v>-1012356172.1524762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-1012356172.1524762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-4218150.7173019843</v>
      </c>
      <c r="L2148" s="444">
        <f t="shared" ca="1" si="124"/>
        <v>-1016574322.8697782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-1016574322.8697782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-4235726.3452907419</v>
      </c>
      <c r="L2149" s="444">
        <f t="shared" ca="1" si="124"/>
        <v>-1020810049.2150689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-1020810049.2150689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-4253375.205062787</v>
      </c>
      <c r="L2150" s="444">
        <f t="shared" ca="1" si="124"/>
        <v>-1025063424.4201317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-1025063424.4201317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-4271097.6017505489</v>
      </c>
      <c r="L2151" s="444">
        <f t="shared" ca="1" si="124"/>
        <v>-1029334522.0218822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-1029334522.0218822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-4288893.8417578414</v>
      </c>
      <c r="L2152" s="444">
        <f t="shared" ca="1" si="124"/>
        <v>-1033623415.8636401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-1033623415.8636401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-4306764.232765167</v>
      </c>
      <c r="L2153" s="444">
        <f t="shared" ca="1" si="124"/>
        <v>-1037930180.0964053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-1037930180.0964053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-4324709.0837350218</v>
      </c>
      <c r="L2154" s="444">
        <f t="shared" ca="1" si="124"/>
        <v>-1042254889.1801403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-1042254889.1801403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-4342728.7049172511</v>
      </c>
      <c r="L2155" s="444">
        <f t="shared" ca="1" si="124"/>
        <v>-1046597617.8850574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-1046597617.8850574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-4360823.4078544062</v>
      </c>
      <c r="L2156" s="444">
        <f t="shared" ca="1" si="124"/>
        <v>-1050958441.2929119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-1050958441.2929119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-4378993.505387133</v>
      </c>
      <c r="L2157" s="444">
        <f t="shared" ca="1" si="124"/>
        <v>-1055337434.7982991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-1055337434.7982991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-4397239.3116595792</v>
      </c>
      <c r="L2158" s="444">
        <f t="shared" ca="1" si="124"/>
        <v>-1059734674.1099586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-1059734674.1099586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-4415561.142124828</v>
      </c>
      <c r="L2159" s="444">
        <f t="shared" ca="1" si="124"/>
        <v>-1064150235.2520834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-1064150235.2520834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-4433959.3135503475</v>
      </c>
      <c r="L2160" s="444">
        <f t="shared" ca="1" si="124"/>
        <v>-1068584194.5656338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-1068584194.5656338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-4452434.1440234743</v>
      </c>
      <c r="L2161" s="444">
        <f t="shared" ca="1" si="124"/>
        <v>-1073036628.7096572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-1073036628.7096572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-4470985.9529569047</v>
      </c>
      <c r="L2162" s="444">
        <f t="shared" ca="1" si="124"/>
        <v>-1077507614.6626141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-1077507614.6626141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-4489615.0610942254</v>
      </c>
      <c r="L2163" s="444">
        <f t="shared" ca="1" si="124"/>
        <v>-1081997229.7237084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-1081997229.7237084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-4508321.7905154517</v>
      </c>
      <c r="L2164" s="444">
        <f t="shared" ca="1" si="124"/>
        <v>-1086505551.5142238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-1086505551.5142238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-4527106.4646425992</v>
      </c>
      <c r="L2165" s="444">
        <f t="shared" ca="1" si="124"/>
        <v>-1091032657.9788663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-1091032657.9788663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-4545969.4082452767</v>
      </c>
      <c r="L2166" s="444">
        <f t="shared" ca="1" si="124"/>
        <v>-1095578627.3871117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-1095578627.3871117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-4564910.9474462988</v>
      </c>
      <c r="L2167" s="444">
        <f t="shared" ca="1" si="124"/>
        <v>-1100143538.334558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-1100143538.334558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-4583931.4097273247</v>
      </c>
      <c r="L2168" s="444">
        <f t="shared" ca="1" si="124"/>
        <v>-1104727469.7442853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-1104727469.7442853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-4603031.1239345223</v>
      </c>
      <c r="L2169" s="444">
        <f t="shared" ca="1" si="124"/>
        <v>-1109330500.8682199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-1109330500.8682199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-4622210.4202842489</v>
      </c>
      <c r="L2170" s="444">
        <f t="shared" ca="1" si="124"/>
        <v>-1113952711.2885041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-1113952711.2885041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-4641469.6303687673</v>
      </c>
      <c r="L2171" s="444">
        <f t="shared" ca="1" si="124"/>
        <v>-1118594180.9188728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-1118594180.9188728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-4660809.0871619703</v>
      </c>
      <c r="L2172" s="444">
        <f t="shared" ca="1" si="124"/>
        <v>-1123254990.0060349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-1123254990.0060349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-4680229.1250251448</v>
      </c>
      <c r="L2173" s="444">
        <f t="shared" ca="1" si="124"/>
        <v>-1127935219.1310599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-1127935219.1310599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-4699730.0797127495</v>
      </c>
      <c r="L2174" s="444">
        <f t="shared" ca="1" si="124"/>
        <v>-1132634949.2107728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-1132634949.2107728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-4719312.2883782201</v>
      </c>
      <c r="L2175" s="444">
        <f t="shared" ca="1" si="124"/>
        <v>-1137354261.499151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-1137354261.499151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-4738976.0895797955</v>
      </c>
      <c r="L2176" s="444">
        <f t="shared" ca="1" si="124"/>
        <v>-1142093237.5887308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-1142093237.5887308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-4758721.8232863788</v>
      </c>
      <c r="L2177" s="444">
        <f t="shared" ca="1" si="124"/>
        <v>-1146851959.4120171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-1146851959.4120171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-4778549.8308834042</v>
      </c>
      <c r="L2178" s="444">
        <f t="shared" ca="1" si="124"/>
        <v>-1151630509.2429006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-1151630509.2429006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-4798460.4551787525</v>
      </c>
      <c r="L2179" s="444">
        <f t="shared" ca="1" si="124"/>
        <v>-1156428969.6980793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-1156428969.6980793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-4818454.0404086635</v>
      </c>
      <c r="L2180" s="444">
        <f t="shared" ca="1" si="124"/>
        <v>-1161247423.738488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-1161247423.738488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-4838530.9322437001</v>
      </c>
      <c r="L2181" s="444">
        <f t="shared" ca="1" si="124"/>
        <v>-1166085954.6707315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-1166085954.6707315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-4858691.4777947143</v>
      </c>
      <c r="L2182" s="444">
        <f t="shared" ca="1" si="124"/>
        <v>-1170944646.1485262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-1170944646.1485262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-4878936.0256188586</v>
      </c>
      <c r="L2183" s="444">
        <f t="shared" ca="1" si="124"/>
        <v>-1175823582.174145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-1175823582.174145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-4899264.9257256044</v>
      </c>
      <c r="L2184" s="444">
        <f t="shared" ca="1" si="124"/>
        <v>-1180722847.0998707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-1180722847.0998707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-4919678.5295827948</v>
      </c>
      <c r="L2185" s="444">
        <f t="shared" ca="1" si="124"/>
        <v>-1185642525.6294534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-1185642525.6294534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-4940177.1901227226</v>
      </c>
      <c r="L2186" s="444">
        <f t="shared" ca="1" si="124"/>
        <v>-1190582702.819576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-1190582702.819576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-4960761.2617482338</v>
      </c>
      <c r="L2187" s="444">
        <f t="shared" ca="1" si="124"/>
        <v>-1195543464.0813243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-1195543464.0813243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-4981431.1003388511</v>
      </c>
      <c r="L2188" s="444">
        <f t="shared" ca="1" si="124"/>
        <v>-1200524895.1816633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-1200524895.1816633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-5002187.0632569306</v>
      </c>
      <c r="L2189" s="444">
        <f t="shared" ca="1" si="124"/>
        <v>-1205527082.2449203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-1205527082.2449203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-5023029.5093538342</v>
      </c>
      <c r="L2190" s="444">
        <f t="shared" ca="1" si="124"/>
        <v>-1210550111.7542741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-1210550111.7542741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-5043958.798976142</v>
      </c>
      <c r="L2191" s="444">
        <f t="shared" ca="1" si="124"/>
        <v>-1215594070.5532503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-1215594070.5532503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-5064975.2939718766</v>
      </c>
      <c r="L2192" s="444">
        <f t="shared" ca="1" si="124"/>
        <v>-1220659045.8472221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-1220659045.8472221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-5086079.3576967586</v>
      </c>
      <c r="L2193" s="444">
        <f t="shared" ca="1" si="124"/>
        <v>-1225745125.2049189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-1225745125.2049189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-5107271.3550204951</v>
      </c>
      <c r="L2194" s="444">
        <f t="shared" ca="1" si="124"/>
        <v>-1230852396.5599394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-1230852396.5599394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-5128551.6523330808</v>
      </c>
      <c r="L2195" s="444">
        <f t="shared" ca="1" si="124"/>
        <v>-1235980948.2122724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-1235980948.2122724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-5149920.6175511349</v>
      </c>
      <c r="L2196" s="444">
        <f t="shared" ca="1" si="124"/>
        <v>-1241130868.8298235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-1241130868.8298235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-5171378.6201242646</v>
      </c>
      <c r="L2197" s="444">
        <f t="shared" ca="1" si="124"/>
        <v>-1246302247.4499478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-1246302247.4499478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-5192926.0310414489</v>
      </c>
      <c r="L2198" s="444">
        <f t="shared" ca="1" si="124"/>
        <v>-1251495173.4809892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-1251495173.4809892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-5214563.2228374546</v>
      </c>
      <c r="L2199" s="444">
        <f t="shared" ca="1" si="124"/>
        <v>-1256709736.7038267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-1256709736.7038267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-5236290.5695992773</v>
      </c>
      <c r="L2200" s="444">
        <f t="shared" ca="1" si="124"/>
        <v>-1261946027.2734261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-1261946027.2734261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-5258108.4469726086</v>
      </c>
      <c r="L2201" s="444">
        <f t="shared" ca="1" si="124"/>
        <v>-1267204135.7203987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-1267204135.7203987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-5280017.232168328</v>
      </c>
      <c r="L2202" s="444">
        <f t="shared" ca="1" si="124"/>
        <v>-1272484152.9525671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-1272484152.9525671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-5302017.3039690293</v>
      </c>
      <c r="L2203" s="444">
        <f t="shared" ca="1" si="124"/>
        <v>-1277786170.2565362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-1277786170.2565362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-5324109.0427355673</v>
      </c>
      <c r="L2204" s="444">
        <f t="shared" ca="1" si="124"/>
        <v>-1283110279.2992718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-1283110279.2992718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-5346292.8304136321</v>
      </c>
      <c r="L2205" s="444">
        <f t="shared" ca="1" si="124"/>
        <v>-1288456572.1296854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-1288456572.1296854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-5368569.050540356</v>
      </c>
      <c r="L2206" s="444">
        <f t="shared" ca="1" si="124"/>
        <v>-1293825141.1802258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-1293825141.1802258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-5390938.0882509407</v>
      </c>
      <c r="L2207" s="444">
        <f t="shared" ca="1" si="124"/>
        <v>-1299216079.2684767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-1299216079.2684767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-5413400.3302853201</v>
      </c>
      <c r="L2208" s="444">
        <f t="shared" ca="1" si="124"/>
        <v>-1304629479.598762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-1304629479.598762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-5435956.1649948414</v>
      </c>
      <c r="L2209" s="444">
        <f t="shared" ca="1" si="124"/>
        <v>-1310065435.763757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-1310065435.763757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-5458605.9823489878</v>
      </c>
      <c r="L2210" s="444">
        <f t="shared" ca="1" si="124"/>
        <v>-1315524041.7461059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-1315524041.7461059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-5481350.1739421077</v>
      </c>
      <c r="L2211" s="444">
        <f t="shared" ca="1" si="124"/>
        <v>-1321005391.920048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-1321005391.920048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-5504189.1330001997</v>
      </c>
      <c r="L2212" s="444">
        <f t="shared" ca="1" si="124"/>
        <v>-1326509581.0530481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-1326509581.0530481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-5527123.2543877009</v>
      </c>
      <c r="L2213" s="444">
        <f t="shared" ca="1" si="124"/>
        <v>-1332036704.3074358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-1332036704.3074358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-5550152.9346143156</v>
      </c>
      <c r="L2214" s="444">
        <f t="shared" ca="1" si="124"/>
        <v>-1337586857.2420502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-1337586857.2420502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-5573278.571841876</v>
      </c>
      <c r="L2215" s="444">
        <f t="shared" ca="1" si="124"/>
        <v>-1343160135.8138921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-1343160135.8138921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-5596500.5658912174</v>
      </c>
      <c r="L2216" s="444">
        <f t="shared" ca="1" si="124"/>
        <v>-1348756636.3797834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-1348756636.3797834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-5619819.3182490971</v>
      </c>
      <c r="L2217" s="444">
        <f t="shared" ca="1" si="124"/>
        <v>-1354376455.6980324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-1354376455.6980324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-5643235.2320751352</v>
      </c>
      <c r="L2218" s="444">
        <f t="shared" ca="1" si="124"/>
        <v>-1360019690.9301076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-1360019690.9301076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-5666748.7122087814</v>
      </c>
      <c r="L2219" s="444">
        <f t="shared" ca="1" si="124"/>
        <v>-1365686439.6423163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-1365686439.6423163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-5690360.165176318</v>
      </c>
      <c r="L2220" s="444">
        <f t="shared" ca="1" si="124"/>
        <v>-1371376799.8074927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-1371376799.8074927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-5714069.9991978863</v>
      </c>
      <c r="L2221" s="444">
        <f t="shared" ca="1" si="124"/>
        <v>-1377090869.8066907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-1377090869.8066907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-5737878.6241945447</v>
      </c>
      <c r="L2222" s="444">
        <f t="shared" ca="1" si="124"/>
        <v>-1382828748.4308853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-1382828748.4308853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-5761786.4517953554</v>
      </c>
      <c r="L2223" s="444">
        <f t="shared" ca="1" si="124"/>
        <v>-1388590534.8826807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-1388590534.8826807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-5785793.8953445023</v>
      </c>
      <c r="L2224" s="444">
        <f t="shared" ca="1" si="124"/>
        <v>-1394376328.7780252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-1394376328.7780252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-5809901.3699084381</v>
      </c>
      <c r="L2225" s="444">
        <f t="shared" ca="1" si="124"/>
        <v>-1400186230.1479335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-1400186230.1479335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-5834109.2922830563</v>
      </c>
      <c r="L2226" s="444">
        <f t="shared" ca="1" si="124"/>
        <v>-1406020339.4402165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-1406020339.4402165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-5858418.0810009018</v>
      </c>
      <c r="L2227" s="444">
        <f t="shared" ca="1" si="124"/>
        <v>-1411878757.5212173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-1411878757.5212173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-5882828.1563384058</v>
      </c>
      <c r="L2228" s="444">
        <f t="shared" ca="1" si="124"/>
        <v>-1417761585.6775558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-1417761585.6775558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-5907339.9403231489</v>
      </c>
      <c r="L2229" s="444">
        <f t="shared" ca="1" si="124"/>
        <v>-1423668925.6178789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-1423668925.6178789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-5931953.856741162</v>
      </c>
      <c r="L2230" s="444">
        <f t="shared" ca="1" si="124"/>
        <v>-1429600879.4746201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-1429600879.4746201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-5956670.33114425</v>
      </c>
      <c r="L2231" s="444">
        <f t="shared" ca="1" si="124"/>
        <v>-1435557549.8057644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-1435557549.8057644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-5981489.7908573514</v>
      </c>
      <c r="L2232" s="444">
        <f t="shared" ca="1" si="124"/>
        <v>-1441539039.5966218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-1441539039.5966218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-6006412.664985924</v>
      </c>
      <c r="L2233" s="444">
        <f t="shared" ca="1" si="124"/>
        <v>-1447545452.2616076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-1447545452.2616076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-6031439.3844233649</v>
      </c>
      <c r="L2234" s="444">
        <f t="shared" ca="1" si="124"/>
        <v>-1453576891.6460309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-1453576891.6460309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-6056570.3818584625</v>
      </c>
      <c r="L2235" s="444">
        <f t="shared" ca="1" si="124"/>
        <v>-1459633462.0278893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-1459633462.0278893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-6081806.0917828716</v>
      </c>
      <c r="L2236" s="444">
        <f t="shared" ca="1" si="124"/>
        <v>-1465715268.1196721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-1465715268.1196721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-6107146.9504986331</v>
      </c>
      <c r="L2237" s="444">
        <f t="shared" ca="1" si="124"/>
        <v>-1471822415.0701706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-1471822415.0701706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-6132593.3961257106</v>
      </c>
      <c r="L2238" s="444">
        <f t="shared" ca="1" si="124"/>
        <v>-1477955008.4662964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-1477955008.4662964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-6158145.8686095681</v>
      </c>
      <c r="L2239" s="444">
        <f t="shared" ca="1" si="124"/>
        <v>-1484113154.3349061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-1484113154.3349061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-6183804.8097287752</v>
      </c>
      <c r="L2240" s="444">
        <f t="shared" ca="1" si="124"/>
        <v>-1490296959.144635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-1490296959.144635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-6209570.6631026454</v>
      </c>
      <c r="L2241" s="444">
        <f t="shared" ca="1" si="124"/>
        <v>-1496506529.8077376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-1496506529.8077376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-6235443.8741989061</v>
      </c>
      <c r="L2242" s="444">
        <f t="shared" ca="1" si="124"/>
        <v>-1502741973.6819365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-1502741973.6819365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-6261424.890341402</v>
      </c>
      <c r="L2243" s="444">
        <f t="shared" ca="1" si="124"/>
        <v>-1509003398.572278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-1509003398.572278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-6287514.1607178254</v>
      </c>
      <c r="L2244" s="444">
        <f t="shared" ca="1" si="124"/>
        <v>-1515290912.7329957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-1515290912.7329957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-6313712.1363874823</v>
      </c>
      <c r="L2245" s="444">
        <f t="shared" ca="1" si="124"/>
        <v>-1521604624.8693833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-1521604624.8693833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-6340019.270289097</v>
      </c>
      <c r="L2246" s="444">
        <f t="shared" ca="1" si="124"/>
        <v>-1527944644.1396725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-1527944644.1396725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-6366436.0172486352</v>
      </c>
      <c r="L2247" s="444">
        <f t="shared" ca="1" si="124"/>
        <v>-1534311080.1569211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-1534311080.1569211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-6392962.8339871718</v>
      </c>
      <c r="L2248" s="444">
        <f t="shared" ca="1" si="124"/>
        <v>-1540704042.9909084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-1540704042.9909084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-6419600.1791287847</v>
      </c>
      <c r="L2249" s="444">
        <f t="shared" ca="1" si="124"/>
        <v>-1547123643.1700373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-1547123643.1700373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-6446348.5132084889</v>
      </c>
      <c r="L2250" s="444">
        <f t="shared" ca="1" si="124"/>
        <v>-1553569991.6832457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-1553569991.6832457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-6473208.29868019</v>
      </c>
      <c r="L2251" s="444">
        <f t="shared" ca="1" si="124"/>
        <v>-1560043199.981926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-1560043199.981926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-6500179.9999246914</v>
      </c>
      <c r="L2252" s="444">
        <f t="shared" ca="1" si="124"/>
        <v>-1566543379.9818506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-1566543379.9818506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-6527264.0832577106</v>
      </c>
      <c r="L2253" s="444">
        <f t="shared" ca="1" si="124"/>
        <v>-1573070644.0651083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-1573070644.0651083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-6554461.0169379516</v>
      </c>
      <c r="L2254" s="444">
        <f t="shared" ca="1" si="124"/>
        <v>-1579625105.0820463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-1579625105.0820463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-6581771.2711751927</v>
      </c>
      <c r="L2255" s="444">
        <f t="shared" ca="1" si="124"/>
        <v>-1586206876.3532214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-1586206876.3532214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-6609195.3181384224</v>
      </c>
      <c r="L2256" s="444">
        <f t="shared" ca="1" si="124"/>
        <v>-1592816071.6713598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-1592816071.6713598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-6636733.631963999</v>
      </c>
      <c r="L2257" s="444">
        <f t="shared" ca="1" si="124"/>
        <v>-1599452805.3033237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-1599452805.3033237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-6664386.6887638485</v>
      </c>
      <c r="L2258" s="444">
        <f t="shared" ca="1" si="124"/>
        <v>-1606117191.9920876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-1606117191.9920876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-6692154.966633698</v>
      </c>
      <c r="L2259" s="444">
        <f t="shared" ca="1" si="124"/>
        <v>-1612809346.9587214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-1612809346.9587214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-6720038.945661339</v>
      </c>
      <c r="L2260" s="444">
        <f t="shared" ca="1" si="124"/>
        <v>-1619529385.9043827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-1619529385.9043827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-6748039.1079349276</v>
      </c>
      <c r="L2261" s="444">
        <f t="shared" ca="1" si="124"/>
        <v>-1626277425.0123177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-1626277425.0123177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-6776155.9375513233</v>
      </c>
      <c r="L2262" s="444">
        <f t="shared" ca="1" si="124"/>
        <v>-1633053580.9498689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-1633053580.9498689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-6804389.9206244536</v>
      </c>
      <c r="L2263" s="444">
        <f t="shared" ca="1" si="124"/>
        <v>-1639857970.8704934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-1639857970.8704934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-6832741.5452937223</v>
      </c>
      <c r="L2264" s="444">
        <f t="shared" ca="1" si="124"/>
        <v>-1646690712.4157872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-1646690712.4157872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-6861211.301732447</v>
      </c>
      <c r="L2265" s="444">
        <f t="shared" ca="1" si="124"/>
        <v>-1653551923.7175198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-1653551923.7175198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-6889799.6821563318</v>
      </c>
      <c r="L2266" s="444">
        <f t="shared" ca="1" si="124"/>
        <v>-1660441723.3996761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-1660441723.3996761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-6918507.1808319837</v>
      </c>
      <c r="L2267" s="444">
        <f t="shared" ca="1" si="124"/>
        <v>-1667360230.580508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-1667360230.580508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-6947334.2940854495</v>
      </c>
      <c r="L2268" s="444">
        <f t="shared" ca="1" si="124"/>
        <v>-1674307564.8745935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-1674307564.8745935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-6976281.520310807</v>
      </c>
      <c r="L2269" s="444">
        <f t="shared" ca="1" si="124"/>
        <v>-1681283846.3949044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-1681283846.3949044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-7005349.359978768</v>
      </c>
      <c r="L2270" s="444">
        <f t="shared" ca="1" si="124"/>
        <v>-1688289195.7548831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-1688289195.7548831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-7034538.3156453446</v>
      </c>
      <c r="L2271" s="444">
        <f t="shared" ca="1" si="124"/>
        <v>-1695323734.0705285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-1695323734.0705285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-7063848.8919605343</v>
      </c>
      <c r="L2272" s="444">
        <f t="shared" ca="1" si="124"/>
        <v>-1702387582.9624891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-1702387582.9624891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-7093281.5956770377</v>
      </c>
      <c r="L2273" s="444">
        <f t="shared" ca="1" si="124"/>
        <v>-1709480864.5581663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-1709480864.5581663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-7122836.9356590258</v>
      </c>
      <c r="L2274" s="444">
        <f t="shared" ca="1" si="124"/>
        <v>-1716603701.4938252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-1716603701.4938252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-7152515.4228909379</v>
      </c>
      <c r="L2275" s="444">
        <f t="shared" ca="1" si="124"/>
        <v>-1723756216.9167161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-1723756216.9167161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-7182317.5704863174</v>
      </c>
      <c r="L2276" s="444">
        <f t="shared" ca="1" si="124"/>
        <v>-1730938534.4872024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-1730938534.4872024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-7212243.8936966769</v>
      </c>
      <c r="L2277" s="444">
        <f t="shared" ca="1" si="124"/>
        <v>-1738150778.3808992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-1738150778.3808992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-7242294.909920413</v>
      </c>
      <c r="L2278" s="444">
        <f t="shared" ca="1" si="124"/>
        <v>-1745393073.2908196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-1745393073.2908196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-7272471.1387117477</v>
      </c>
      <c r="L2279" s="444">
        <f t="shared" ca="1" si="124"/>
        <v>-1752665544.4295313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-1752665544.4295313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-7302773.1017897148</v>
      </c>
      <c r="L2280" s="444">
        <f t="shared" ca="1" si="124"/>
        <v>-1759968317.531321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-1759968317.531321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-7333201.3230471695</v>
      </c>
      <c r="L2281" s="444">
        <f t="shared" ca="1" si="124"/>
        <v>-1767301518.8543682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-1767301518.8543682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-7363756.3285598671</v>
      </c>
      <c r="L2282" s="444">
        <f t="shared" ca="1" si="124"/>
        <v>-1774665275.1829281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-1774665275.1829281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-7394438.6465955339</v>
      </c>
      <c r="L2283" s="444">
        <f t="shared" ca="1" si="124"/>
        <v>-1782059713.8295236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-1782059713.8295236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-7425248.8076230148</v>
      </c>
      <c r="L2284" s="444">
        <f t="shared" ca="1" si="124"/>
        <v>-1789484962.6371465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-1789484962.6371465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-7456187.3443214437</v>
      </c>
      <c r="L2285" s="444">
        <f t="shared" ca="1" si="124"/>
        <v>-1796941149.981468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-1796941149.981468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-7487254.7915894501</v>
      </c>
      <c r="L2286" s="444">
        <f t="shared" ca="1" si="124"/>
        <v>-1804428404.7730575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-1804428404.7730575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-7518451.6865544058</v>
      </c>
      <c r="L2287" s="444">
        <f t="shared" ca="1" si="124"/>
        <v>-1811946856.4596119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-1811946856.4596119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-7549778.5685817152</v>
      </c>
      <c r="L2288" s="444">
        <f t="shared" ca="1" si="124"/>
        <v>-1819496635.0281937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-1819496635.0281937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-7581235.9792841412</v>
      </c>
      <c r="L2289" s="444">
        <f t="shared" ca="1" si="124"/>
        <v>-1827077871.0074778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-1827077871.0074778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-7612824.4625311568</v>
      </c>
      <c r="L2290" s="444">
        <f t="shared" ca="1" si="124"/>
        <v>-1834690695.4700089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-1834690695.4700089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-7644544.5644583702</v>
      </c>
      <c r="L2291" s="444">
        <f t="shared" ca="1" si="124"/>
        <v>-1842335240.0344672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-1842335240.0344672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-7676396.8334769467</v>
      </c>
      <c r="L2292" s="444">
        <f t="shared" ca="1" si="124"/>
        <v>-1850011636.8679442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-1850011636.8679442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-7708381.8202831019</v>
      </c>
      <c r="L2293" s="444">
        <f t="shared" ca="1" si="124"/>
        <v>-1857720018.6882274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-1857720018.6882274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-7740500.0778676132</v>
      </c>
      <c r="L2294" s="444">
        <f t="shared" ca="1" si="124"/>
        <v>-1865460518.7660949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-1865460518.7660949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-7772752.1615253957</v>
      </c>
      <c r="L2295" s="444">
        <f t="shared" ca="1" si="124"/>
        <v>-1873233270.9276204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-1873233270.9276204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-7805138.6288650846</v>
      </c>
      <c r="L2296" s="444">
        <f t="shared" ca="1" si="124"/>
        <v>-1881038409.5564854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-1881038409.5564854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-7837660.0398186892</v>
      </c>
      <c r="L2297" s="444">
        <f t="shared" ca="1" si="124"/>
        <v>-1888876069.5963042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-1888876069.5963042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-7870316.9566512685</v>
      </c>
      <c r="L2298" s="444">
        <f t="shared" ca="1" si="124"/>
        <v>-1896746386.5529554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-1896746386.5529554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-7903109.9439706476</v>
      </c>
      <c r="L2299" s="444">
        <f t="shared" ca="1" si="124"/>
        <v>-1904649496.4969261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-1904649496.4969261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-7936039.568737193</v>
      </c>
      <c r="L2300" s="444">
        <f t="shared" ca="1" si="124"/>
        <v>-1912585536.0656633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-1912585536.0656633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-7969106.4002735969</v>
      </c>
      <c r="L2301" s="444">
        <f t="shared" ca="1" si="124"/>
        <v>-1920554642.4659369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-1920554642.4659369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-8002311.0102747381</v>
      </c>
      <c r="L2302" s="444">
        <f t="shared" ca="1" si="124"/>
        <v>-1928556953.4762115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-1928556953.4762115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-8035653.9728175476</v>
      </c>
      <c r="L2303" s="444">
        <f t="shared" ref="L2303:L2557" ca="1" si="129">I2303-J2303+K2303</f>
        <v>-1936592607.4490292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-1936592607.4490292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-8069135.8643709561</v>
      </c>
      <c r="L2304" s="444">
        <f t="shared" ca="1" si="129"/>
        <v>-1944661743.3134003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-1944661743.3134003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-8102757.2638058346</v>
      </c>
      <c r="L2305" s="444">
        <f t="shared" ca="1" si="129"/>
        <v>-1952764500.5772061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-1952764500.5772061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-8136518.752405026</v>
      </c>
      <c r="L2306" s="444">
        <f t="shared" ca="1" si="129"/>
        <v>-1960901019.3296111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-1960901019.3296111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-8170420.9138733801</v>
      </c>
      <c r="L2307" s="444">
        <f t="shared" ca="1" si="129"/>
        <v>-1969071440.2434845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-1969071440.2434845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-8204464.3343478525</v>
      </c>
      <c r="L2308" s="444">
        <f t="shared" ca="1" si="129"/>
        <v>-1977275904.5778325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-1977275904.5778325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-8238649.6024076343</v>
      </c>
      <c r="L2309" s="444">
        <f t="shared" ca="1" si="129"/>
        <v>-1985514554.1802402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-1985514554.1802402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-8272977.3090843335</v>
      </c>
      <c r="L2310" s="444">
        <f t="shared" ca="1" si="129"/>
        <v>-1993787531.4893246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-1993787531.4893246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-8307448.0478721857</v>
      </c>
      <c r="L2311" s="444">
        <f t="shared" ca="1" si="129"/>
        <v>-2002094979.5371966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-2002094979.5371966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-8342062.4147383189</v>
      </c>
      <c r="L2312" s="444">
        <f t="shared" ca="1" si="129"/>
        <v>-2010437041.9519351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-2010437041.9519351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-8376821.0081330622</v>
      </c>
      <c r="L2313" s="444">
        <f t="shared" ca="1" si="129"/>
        <v>-2018813862.9600682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-2018813862.9600682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-8411724.4290002845</v>
      </c>
      <c r="L2314" s="444">
        <f t="shared" ca="1" si="129"/>
        <v>-2027225587.3890686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-2027225587.3890686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-8446773.2807877865</v>
      </c>
      <c r="L2315" s="444">
        <f t="shared" ca="1" si="129"/>
        <v>-2035672360.6698563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-2035672360.6698563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-8481968.1694577336</v>
      </c>
      <c r="L2316" s="444">
        <f t="shared" ca="1" si="129"/>
        <v>-2044154328.839314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-2044154328.839314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-8517309.7034971416</v>
      </c>
      <c r="L2317" s="444">
        <f t="shared" ca="1" si="129"/>
        <v>-2052671638.5428112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-2052671638.5428112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-8552798.4939283803</v>
      </c>
      <c r="L2318" s="444">
        <f t="shared" ca="1" si="129"/>
        <v>-2061224437.0367396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-2061224437.0367396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-8588435.1543197483</v>
      </c>
      <c r="L2319" s="444">
        <f t="shared" ca="1" si="129"/>
        <v>-2069812872.1910594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-2069812872.1910594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-8624220.3007960804</v>
      </c>
      <c r="L2320" s="444">
        <f t="shared" ca="1" si="129"/>
        <v>-2078437092.4918554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-2078437092.4918554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-8660154.5520493984</v>
      </c>
      <c r="L2321" s="444">
        <f t="shared" ca="1" si="129"/>
        <v>-2087097247.0439048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-2087097247.0439048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-8696238.5293496028</v>
      </c>
      <c r="L2322" s="444">
        <f t="shared" ca="1" si="129"/>
        <v>-2095793485.5732543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-2095793485.5732543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-8732472.8565552272</v>
      </c>
      <c r="L2323" s="444">
        <f t="shared" ca="1" si="129"/>
        <v>-2104525958.4298096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-2104525958.4298096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-8768858.1601242051</v>
      </c>
      <c r="L2324" s="444">
        <f t="shared" ca="1" si="129"/>
        <v>-2113294816.5899339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-2113294816.5899339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-8805395.0691247229</v>
      </c>
      <c r="L2325" s="444">
        <f t="shared" ca="1" si="129"/>
        <v>-2122100211.6590586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-2122100211.6590586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-8842084.2152460776</v>
      </c>
      <c r="L2326" s="444">
        <f t="shared" ca="1" si="129"/>
        <v>-2130942295.8743045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-2130942295.8743045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-8878926.2328096014</v>
      </c>
      <c r="L2327" s="444">
        <f t="shared" ca="1" si="129"/>
        <v>-2139821222.1071141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-2139821222.1071141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-8915921.7587796431</v>
      </c>
      <c r="L2328" s="444">
        <f t="shared" ca="1" si="129"/>
        <v>-2148737143.8658938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-2148737143.8658938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-8953071.4327745568</v>
      </c>
      <c r="L2329" s="444">
        <f t="shared" ca="1" si="129"/>
        <v>-2157690215.2986684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-2157690215.2986684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-8990375.8970777839</v>
      </c>
      <c r="L2330" s="444">
        <f t="shared" ca="1" si="129"/>
        <v>-2166680591.1957459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-2166680591.1957459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-9027835.7966489419</v>
      </c>
      <c r="L2331" s="444">
        <f t="shared" ca="1" si="129"/>
        <v>-2175708426.9923949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-2175708426.9923949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-9065451.7791349795</v>
      </c>
      <c r="L2332" s="444">
        <f t="shared" ca="1" si="129"/>
        <v>-2184773878.7715297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-2184773878.7715297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-9103224.4948813729</v>
      </c>
      <c r="L2333" s="444">
        <f t="shared" ca="1" si="129"/>
        <v>-2193877103.2664108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-2193877103.2664108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-9141154.5969433784</v>
      </c>
      <c r="L2334" s="444">
        <f t="shared" ca="1" si="129"/>
        <v>-2203018257.8633542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-2203018257.8633542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-9179242.7410973087</v>
      </c>
      <c r="L2335" s="444">
        <f t="shared" ca="1" si="129"/>
        <v>-2212197500.6044517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-2212197500.6044517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-9217489.5858518817</v>
      </c>
      <c r="L2336" s="444">
        <f t="shared" ca="1" si="129"/>
        <v>-2221414990.1903033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-2221414990.1903033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-9255895.7924595978</v>
      </c>
      <c r="L2337" s="444">
        <f t="shared" ca="1" si="129"/>
        <v>-2230670885.9827628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-2230670885.9827628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-9294462.0249281786</v>
      </c>
      <c r="L2338" s="444">
        <f t="shared" ca="1" si="129"/>
        <v>-2239965348.0076909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-2239965348.0076909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-9333188.9500320461</v>
      </c>
      <c r="L2339" s="444">
        <f t="shared" ca="1" si="129"/>
        <v>-2249298536.9577231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-2249298536.9577231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-9372077.2373238467</v>
      </c>
      <c r="L2340" s="444">
        <f t="shared" ca="1" si="129"/>
        <v>-2258670614.1950469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-2258670614.1950469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-9411127.559146028</v>
      </c>
      <c r="L2341" s="444">
        <f t="shared" ca="1" si="129"/>
        <v>-2268081741.7541928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-2268081741.7541928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-9450340.5906424709</v>
      </c>
      <c r="L2342" s="444">
        <f t="shared" ca="1" si="129"/>
        <v>-2277532082.3448353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-2277532082.3448353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-9489717.0097701475</v>
      </c>
      <c r="L2343" s="444">
        <f t="shared" ca="1" si="129"/>
        <v>-2287021799.3546052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-2287021799.3546052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-9529257.4973108545</v>
      </c>
      <c r="L2344" s="444">
        <f t="shared" ca="1" si="129"/>
        <v>-2296551056.8519158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-2296551056.8519158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-9568962.7368829828</v>
      </c>
      <c r="L2345" s="444">
        <f t="shared" ca="1" si="129"/>
        <v>-2306120019.588799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-2306120019.588799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-9608833.4149533287</v>
      </c>
      <c r="L2346" s="444">
        <f t="shared" ca="1" si="129"/>
        <v>-2315728853.0037522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-2315728853.0037522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-9648870.2208489683</v>
      </c>
      <c r="L2347" s="444">
        <f t="shared" ca="1" si="129"/>
        <v>-2325377723.2246013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-2325377723.2246013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-9689073.8467691727</v>
      </c>
      <c r="L2348" s="444">
        <f t="shared" ca="1" si="129"/>
        <v>-2335066797.0713706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-2335066797.0713706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-9729444.9877973776</v>
      </c>
      <c r="L2349" s="444">
        <f t="shared" ca="1" si="129"/>
        <v>-2344796242.0591679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-2344796242.0591679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-9769984.3419131991</v>
      </c>
      <c r="L2350" s="444">
        <f t="shared" ca="1" si="129"/>
        <v>-2354566226.4010811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-2354566226.4010811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-9810692.6100045051</v>
      </c>
      <c r="L2351" s="444">
        <f t="shared" ca="1" si="129"/>
        <v>-2364376919.0110855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-2364376919.0110855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-9851570.4958795235</v>
      </c>
      <c r="L2352" s="444">
        <f t="shared" ca="1" si="129"/>
        <v>-2374228489.5069652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-2374228489.5069652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-9892618.7062790208</v>
      </c>
      <c r="L2353" s="444">
        <f t="shared" ca="1" si="129"/>
        <v>-2384121108.213244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-2384121108.213244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-9933837.9508885164</v>
      </c>
      <c r="L2354" s="444">
        <f t="shared" ca="1" si="129"/>
        <v>-2394054946.1641326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-2394054946.1641326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-9975228.9423505515</v>
      </c>
      <c r="L2355" s="444">
        <f t="shared" ca="1" si="129"/>
        <v>-2404030175.106483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-2404030175.106483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-10016792.396277012</v>
      </c>
      <c r="L2356" s="444">
        <f t="shared" ca="1" si="129"/>
        <v>-2414046967.5027599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-2414046967.5027599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-10058529.0312615</v>
      </c>
      <c r="L2357" s="444">
        <f t="shared" ca="1" si="129"/>
        <v>-2424105496.5340214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-2424105496.5340214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-10100439.568891756</v>
      </c>
      <c r="L2358" s="444">
        <f t="shared" ca="1" si="129"/>
        <v>-2434205936.1029129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-2434205936.1029129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-10142524.733762138</v>
      </c>
      <c r="L2359" s="444">
        <f t="shared" ca="1" si="129"/>
        <v>-2444348460.8366752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-2444348460.8366752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-10184785.253486147</v>
      </c>
      <c r="L2360" s="444">
        <f t="shared" ca="1" si="129"/>
        <v>-2454533246.0901613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-2454533246.0901613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-10227221.858709006</v>
      </c>
      <c r="L2361" s="444">
        <f t="shared" ca="1" si="129"/>
        <v>-2464760467.9488702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-2464760467.9488702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-10269835.283120293</v>
      </c>
      <c r="L2362" s="444">
        <f t="shared" ca="1" si="129"/>
        <v>-2475030303.2319903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-2475030303.2319903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-10312626.263466626</v>
      </c>
      <c r="L2363" s="444">
        <f t="shared" ca="1" si="129"/>
        <v>-2485342929.4954572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-2485342929.4954572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-10355595.539564405</v>
      </c>
      <c r="L2364" s="444">
        <f t="shared" ca="1" si="129"/>
        <v>-2495698525.0350218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-2495698525.0350218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-10398743.854312591</v>
      </c>
      <c r="L2365" s="444">
        <f t="shared" ca="1" si="129"/>
        <v>-2506097268.8893342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-2506097268.8893342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-10442071.953705559</v>
      </c>
      <c r="L2366" s="444">
        <f t="shared" ca="1" si="129"/>
        <v>-2516539340.84304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-2516539340.84304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-10485580.586846</v>
      </c>
      <c r="L2367" s="444">
        <f t="shared" ca="1" si="129"/>
        <v>-2527024921.4298859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-2527024921.4298859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-10529270.505957857</v>
      </c>
      <c r="L2368" s="444">
        <f t="shared" ca="1" si="129"/>
        <v>-2537554191.9358439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-2537554191.9358439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-10573142.466399349</v>
      </c>
      <c r="L2369" s="444">
        <f t="shared" ca="1" si="129"/>
        <v>-2548127334.4022431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-2548127334.4022431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-10617197.226676013</v>
      </c>
      <c r="L2370" s="444">
        <f t="shared" ca="1" si="129"/>
        <v>-2558744531.6289191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-2558744531.6289191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-10661435.54845383</v>
      </c>
      <c r="L2371" s="444">
        <f t="shared" ca="1" si="129"/>
        <v>-2569405967.1773729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-2569405967.1773729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-10705858.196572388</v>
      </c>
      <c r="L2372" s="444">
        <f t="shared" ca="1" si="129"/>
        <v>-2580111825.3739452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-2580111825.3739452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-10750465.939058105</v>
      </c>
      <c r="L2373" s="444">
        <f t="shared" ca="1" si="129"/>
        <v>-2590862291.3130035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-2590862291.3130035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-10795259.547137514</v>
      </c>
      <c r="L2374" s="444">
        <f t="shared" ca="1" si="129"/>
        <v>-2601657550.8601413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-2601657550.8601413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-10840239.795250589</v>
      </c>
      <c r="L2375" s="444">
        <f t="shared" ca="1" si="129"/>
        <v>-2612497790.6553917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-2612497790.6553917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-10885407.461064132</v>
      </c>
      <c r="L2376" s="444">
        <f t="shared" ca="1" si="129"/>
        <v>-2623383198.116456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-2623383198.116456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-10930763.325485233</v>
      </c>
      <c r="L2377" s="444">
        <f t="shared" ca="1" si="129"/>
        <v>-2634313961.4419413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-2634313961.4419413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-10976308.172674755</v>
      </c>
      <c r="L2378" s="444">
        <f t="shared" ca="1" si="129"/>
        <v>-2645290269.6146159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-2645290269.6146159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-11022042.7900609</v>
      </c>
      <c r="L2379" s="444">
        <f t="shared" ca="1" si="129"/>
        <v>-2656312312.4046769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-2656312312.4046769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-11067967.968352821</v>
      </c>
      <c r="L2380" s="444">
        <f t="shared" ca="1" si="129"/>
        <v>-2667380280.3730297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-2667380280.3730297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-11114084.50155429</v>
      </c>
      <c r="L2381" s="444">
        <f t="shared" ca="1" si="129"/>
        <v>-2678494364.8745842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-2678494364.8745842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-11160393.186977435</v>
      </c>
      <c r="L2382" s="444">
        <f t="shared" ca="1" si="129"/>
        <v>-2689654758.0615616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-2689654758.0615616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-11206894.825256506</v>
      </c>
      <c r="L2383" s="444">
        <f t="shared" ca="1" si="129"/>
        <v>-2700861652.8868179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-2700861652.8868179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-11253590.220361741</v>
      </c>
      <c r="L2384" s="444">
        <f t="shared" ca="1" si="129"/>
        <v>-2712115243.1071796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-2712115243.1071796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-11300480.179613248</v>
      </c>
      <c r="L2385" s="444">
        <f t="shared" ca="1" si="129"/>
        <v>-2723415723.2867928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-2723415723.2867928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-11347565.51369497</v>
      </c>
      <c r="L2386" s="444">
        <f t="shared" ca="1" si="129"/>
        <v>-2734763288.8004875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-2734763288.8004875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-11394847.036668697</v>
      </c>
      <c r="L2387" s="444">
        <f t="shared" ca="1" si="129"/>
        <v>-2746158135.8371563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-2746158135.8371563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-11442325.565988151</v>
      </c>
      <c r="L2388" s="444">
        <f t="shared" ca="1" si="129"/>
        <v>-2757600461.4031444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-2757600461.4031444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-11490001.922513101</v>
      </c>
      <c r="L2389" s="444">
        <f t="shared" ca="1" si="129"/>
        <v>-2769090463.3256574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-2769090463.3256574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-11537876.930523572</v>
      </c>
      <c r="L2390" s="444">
        <f t="shared" ca="1" si="129"/>
        <v>-2780628340.2561808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-2780628340.2561808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-11585951.417734087</v>
      </c>
      <c r="L2391" s="444">
        <f t="shared" ca="1" si="129"/>
        <v>-2792214291.6739149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-2792214291.6739149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-11634226.215307979</v>
      </c>
      <c r="L2392" s="444">
        <f t="shared" ca="1" si="129"/>
        <v>-2803848517.8892231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-2803848517.8892231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-11682702.157871762</v>
      </c>
      <c r="L2393" s="444">
        <f t="shared" ca="1" si="129"/>
        <v>-2815531220.0470948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-2815531220.0470948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-11731380.083529562</v>
      </c>
      <c r="L2394" s="444">
        <f t="shared" ca="1" si="129"/>
        <v>-2827262600.1306243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-2827262600.1306243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-11780260.833877601</v>
      </c>
      <c r="L2395" s="444">
        <f t="shared" ca="1" si="129"/>
        <v>-2839042860.9645019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-2839042860.9645019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-11829345.254018757</v>
      </c>
      <c r="L2396" s="444">
        <f t="shared" ca="1" si="129"/>
        <v>-2850872206.2185206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-2850872206.2185206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-11878634.192577168</v>
      </c>
      <c r="L2397" s="444">
        <f t="shared" ca="1" si="129"/>
        <v>-2862750840.411098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-2862750840.411098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-11928128.501712909</v>
      </c>
      <c r="L2398" s="444">
        <f t="shared" ca="1" si="129"/>
        <v>-2874678968.9128108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-2874678968.9128108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-11977829.037136711</v>
      </c>
      <c r="L2399" s="444">
        <f t="shared" ca="1" si="129"/>
        <v>-2886656797.9499474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-2886656797.9499474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-12027736.65812478</v>
      </c>
      <c r="L2400" s="444">
        <f t="shared" ca="1" si="129"/>
        <v>-2898684534.6080723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-2898684534.6080723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-12077852.227533635</v>
      </c>
      <c r="L2401" s="444">
        <f t="shared" ca="1" si="129"/>
        <v>-2910762386.8356061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-2910762386.8356061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-12128176.611815026</v>
      </c>
      <c r="L2402" s="444">
        <f t="shared" ca="1" si="129"/>
        <v>-2922890563.4474211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-2922890563.4474211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-12178710.681030922</v>
      </c>
      <c r="L2403" s="444">
        <f t="shared" ca="1" si="129"/>
        <v>-2935069274.1284518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-2935069274.1284518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-12229455.30886855</v>
      </c>
      <c r="L2404" s="444">
        <f t="shared" ca="1" si="129"/>
        <v>-2947298729.4373202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-2947298729.4373202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-12280411.372655502</v>
      </c>
      <c r="L2405" s="444">
        <f t="shared" ca="1" si="129"/>
        <v>-2959579140.8099756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-2959579140.8099756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-12331579.753374899</v>
      </c>
      <c r="L2406" s="444">
        <f t="shared" ca="1" si="129"/>
        <v>-2971910720.5633507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-2971910720.5633507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-12382961.335680628</v>
      </c>
      <c r="L2407" s="444">
        <f t="shared" ca="1" si="129"/>
        <v>-2984293681.8990312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-2984293681.8990312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-12434557.00791263</v>
      </c>
      <c r="L2408" s="444">
        <f t="shared" ca="1" si="129"/>
        <v>-2996728238.9069438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-2996728238.9069438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-12486367.662112266</v>
      </c>
      <c r="L2409" s="444">
        <f t="shared" ca="1" si="129"/>
        <v>-3009214606.569056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-3009214606.569056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-12538394.194037734</v>
      </c>
      <c r="L2410" s="444">
        <f t="shared" ca="1" si="129"/>
        <v>-3021753000.7630939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-3021753000.7630939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-12590637.503179558</v>
      </c>
      <c r="L2411" s="444">
        <f t="shared" ca="1" si="129"/>
        <v>-3034343638.2662735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-3034343638.2662735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-12643098.492776139</v>
      </c>
      <c r="L2412" s="444">
        <f t="shared" ca="1" si="129"/>
        <v>-3046986736.7590494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-3046986736.7590494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-12695778.069829373</v>
      </c>
      <c r="L2413" s="444">
        <f t="shared" ca="1" si="129"/>
        <v>-3059682514.8288789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-3059682514.8288789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-12748677.145120328</v>
      </c>
      <c r="L2414" s="444">
        <f t="shared" ca="1" si="129"/>
        <v>-3072431191.973999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-3072431191.973999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-12801796.633224996</v>
      </c>
      <c r="L2415" s="444">
        <f t="shared" ca="1" si="129"/>
        <v>-3085232988.607224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-3085232988.607224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-12855137.452530099</v>
      </c>
      <c r="L2416" s="444">
        <f t="shared" ca="1" si="129"/>
        <v>-3098088126.0597539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-3098088126.0597539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-12908700.525248975</v>
      </c>
      <c r="L2417" s="444">
        <f t="shared" ca="1" si="129"/>
        <v>-3110996826.5850029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-3110996826.5850029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-12962486.777437512</v>
      </c>
      <c r="L2418" s="444">
        <f t="shared" ca="1" si="129"/>
        <v>-3123959313.3624406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-3123959313.3624406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-13016497.139010169</v>
      </c>
      <c r="L2419" s="444">
        <f t="shared" ca="1" si="129"/>
        <v>-3136975810.5014505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-3136975810.5014505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-13070732.543756044</v>
      </c>
      <c r="L2420" s="444">
        <f t="shared" ca="1" si="129"/>
        <v>-3150046543.0452065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-3150046543.0452065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-13125193.929355027</v>
      </c>
      <c r="L2421" s="444">
        <f t="shared" ca="1" si="129"/>
        <v>-3163171736.9745617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-3163171736.9745617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-13179882.237394007</v>
      </c>
      <c r="L2422" s="444">
        <f t="shared" ca="1" si="129"/>
        <v>-3176351619.2119555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-3176351619.2119555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-13234798.413383149</v>
      </c>
      <c r="L2423" s="444">
        <f t="shared" ca="1" si="129"/>
        <v>-3189586417.6253386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-3189586417.6253386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-13289943.406772245</v>
      </c>
      <c r="L2424" s="444">
        <f t="shared" ca="1" si="129"/>
        <v>-3202876361.0321107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-3202876361.0321107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-13345318.170967128</v>
      </c>
      <c r="L2425" s="444">
        <f t="shared" ca="1" si="129"/>
        <v>-3216221679.2030778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-3216221679.2030778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-13400923.663346156</v>
      </c>
      <c r="L2426" s="444">
        <f t="shared" ca="1" si="129"/>
        <v>-3229622602.8664241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-3229622602.8664241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-13456760.845276767</v>
      </c>
      <c r="L2427" s="444">
        <f t="shared" ca="1" si="129"/>
        <v>-3243079363.7117009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-3243079363.7117009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-13512830.682132088</v>
      </c>
      <c r="L2428" s="444">
        <f t="shared" ca="1" si="129"/>
        <v>-3256592194.3938332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-3256592194.3938332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-13569134.143307637</v>
      </c>
      <c r="L2429" s="444">
        <f t="shared" ca="1" si="129"/>
        <v>-3270161328.5371408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-3270161328.5371408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-13625672.202238087</v>
      </c>
      <c r="L2430" s="444">
        <f t="shared" ca="1" si="129"/>
        <v>-3283787000.7393789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-3283787000.7393789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-13682445.836414078</v>
      </c>
      <c r="L2431" s="444">
        <f t="shared" ca="1" si="129"/>
        <v>-3297469446.5757928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-3297469446.5757928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-13739456.027399136</v>
      </c>
      <c r="L2432" s="444">
        <f t="shared" ca="1" si="129"/>
        <v>-3311208902.6031919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-3311208902.6031919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-13796703.760846632</v>
      </c>
      <c r="L2433" s="444">
        <f t="shared" ca="1" si="129"/>
        <v>-3325005606.3640385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-3325005606.3640385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-13854190.026516827</v>
      </c>
      <c r="L2434" s="444">
        <f t="shared" ca="1" si="129"/>
        <v>-3338859796.3905554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-3338859796.3905554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-13911915.818293981</v>
      </c>
      <c r="L2435" s="444">
        <f t="shared" ca="1" si="129"/>
        <v>-3352771712.2088494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-3352771712.2088494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-13969882.134203538</v>
      </c>
      <c r="L2436" s="444">
        <f t="shared" ca="1" si="129"/>
        <v>-3366741594.3430529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-3366741594.3430529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-14028089.976429386</v>
      </c>
      <c r="L2437" s="444">
        <f t="shared" ca="1" si="129"/>
        <v>-3380769684.3194823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-3380769684.3194823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-14086540.351331176</v>
      </c>
      <c r="L2438" s="444">
        <f t="shared" ca="1" si="129"/>
        <v>-3394856224.6708136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-3394856224.6708136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-14145234.269461723</v>
      </c>
      <c r="L2439" s="444">
        <f t="shared" ca="1" si="129"/>
        <v>-3409001458.9402752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-3409001458.9402752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-14204172.74558448</v>
      </c>
      <c r="L2440" s="444">
        <f t="shared" ca="1" si="129"/>
        <v>-3423205631.6858597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-3423205631.6858597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-14263356.798691081</v>
      </c>
      <c r="L2441" s="444">
        <f t="shared" ca="1" si="129"/>
        <v>-3437468988.484551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-3437468988.484551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-14322787.452018959</v>
      </c>
      <c r="L2442" s="444">
        <f t="shared" ca="1" si="129"/>
        <v>-3451791775.9365697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-3451791775.9365697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-14382465.73306904</v>
      </c>
      <c r="L2443" s="444">
        <f t="shared" ca="1" si="129"/>
        <v>-3466174241.6696386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-3466174241.6696386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-14442392.673623495</v>
      </c>
      <c r="L2444" s="444">
        <f t="shared" ca="1" si="129"/>
        <v>-3480616634.3432622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-3480616634.3432622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-14502569.309763592</v>
      </c>
      <c r="L2445" s="444">
        <f t="shared" ca="1" si="129"/>
        <v>-3495119203.6530256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-3495119203.6530256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-14562996.681887606</v>
      </c>
      <c r="L2446" s="444">
        <f t="shared" ca="1" si="129"/>
        <v>-3509682200.3349133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-3509682200.3349133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-14623675.834728805</v>
      </c>
      <c r="L2447" s="444">
        <f t="shared" ca="1" si="129"/>
        <v>-3524305876.169642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-3524305876.169642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-14684607.817373509</v>
      </c>
      <c r="L2448" s="444">
        <f t="shared" ca="1" si="129"/>
        <v>-3538990483.9870152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-3538990483.9870152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-14745793.683279229</v>
      </c>
      <c r="L2449" s="444">
        <f t="shared" ca="1" si="129"/>
        <v>-3553736277.6702943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-3553736277.6702943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-14807234.490292892</v>
      </c>
      <c r="L2450" s="444">
        <f t="shared" ca="1" si="129"/>
        <v>-3568543512.1605873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-3568543512.1605873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-14868931.300669111</v>
      </c>
      <c r="L2451" s="444">
        <f t="shared" ca="1" si="129"/>
        <v>-3583412443.4612565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-3583412443.4612565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-14930885.181088571</v>
      </c>
      <c r="L2452" s="444">
        <f t="shared" ca="1" si="129"/>
        <v>-3598343328.642345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-3598343328.642345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-14993097.202676438</v>
      </c>
      <c r="L2453" s="444">
        <f t="shared" ca="1" si="129"/>
        <v>-3613336425.8450212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-3613336425.8450212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-15055568.441020923</v>
      </c>
      <c r="L2454" s="444">
        <f t="shared" ca="1" si="129"/>
        <v>-3628391994.2860422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-3628391994.2860422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-15118299.976191845</v>
      </c>
      <c r="L2455" s="444">
        <f t="shared" ca="1" si="129"/>
        <v>-3643510294.2622342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-3643510294.2622342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-15181292.892759306</v>
      </c>
      <c r="L2456" s="444">
        <f t="shared" ca="1" si="129"/>
        <v>-3658691587.1549935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-3658691587.1549935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-15244548.279812472</v>
      </c>
      <c r="L2457" s="444">
        <f t="shared" ca="1" si="129"/>
        <v>-3673936135.4348059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-3673936135.4348059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-15308067.23097836</v>
      </c>
      <c r="L2458" s="444">
        <f t="shared" ca="1" si="129"/>
        <v>-3689244202.6657844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-3689244202.6657844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-15371850.844440769</v>
      </c>
      <c r="L2459" s="444">
        <f t="shared" ca="1" si="129"/>
        <v>-3704616053.5102253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-3704616053.5102253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-15435900.222959273</v>
      </c>
      <c r="L2460" s="444">
        <f t="shared" ca="1" si="129"/>
        <v>-3720051953.7331843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-3720051953.7331843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-15500216.473888269</v>
      </c>
      <c r="L2461" s="444">
        <f t="shared" ca="1" si="129"/>
        <v>-3735552170.2070727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-3735552170.2070727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-15564800.709196134</v>
      </c>
      <c r="L2462" s="444">
        <f t="shared" ca="1" si="129"/>
        <v>-3751116970.9162688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-3751116970.9162688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-15629654.045484453</v>
      </c>
      <c r="L2463" s="444">
        <f t="shared" ca="1" si="129"/>
        <v>-3766746624.9617534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-3766746624.9617534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-15694777.604007306</v>
      </c>
      <c r="L2464" s="444">
        <f t="shared" ca="1" si="129"/>
        <v>-3782441402.5657606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-3782441402.5657606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-15760172.51069067</v>
      </c>
      <c r="L2465" s="444">
        <f t="shared" ca="1" si="129"/>
        <v>-3798201575.0764513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-3798201575.0764513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-15825839.89615188</v>
      </c>
      <c r="L2466" s="444">
        <f t="shared" ca="1" si="129"/>
        <v>-3814027414.9726033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-3814027414.9726033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-15891780.895719182</v>
      </c>
      <c r="L2467" s="444">
        <f t="shared" ca="1" si="129"/>
        <v>-3829919195.8683224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-3829919195.8683224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-15957996.649451343</v>
      </c>
      <c r="L2468" s="444">
        <f t="shared" ca="1" si="129"/>
        <v>-3845877192.5177736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-3845877192.5177736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-16024488.302157389</v>
      </c>
      <c r="L2469" s="444">
        <f t="shared" ca="1" si="129"/>
        <v>-3861901680.819931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-3861901680.819931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-16091257.00341638</v>
      </c>
      <c r="L2470" s="444">
        <f t="shared" ca="1" si="129"/>
        <v>-3877992937.8233476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-3877992937.8233476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-16158303.907597281</v>
      </c>
      <c r="L2471" s="444">
        <f t="shared" ca="1" si="129"/>
        <v>-3894151241.7309446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-3894151241.7309446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-16225630.173878936</v>
      </c>
      <c r="L2472" s="444">
        <f t="shared" ca="1" si="129"/>
        <v>-3910376871.9048238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-3910376871.9048238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-16293236.966270098</v>
      </c>
      <c r="L2473" s="444">
        <f t="shared" ca="1" si="129"/>
        <v>-3926670108.8710938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-3926670108.8710938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-16361125.453629555</v>
      </c>
      <c r="L2474" s="444">
        <f t="shared" ca="1" si="129"/>
        <v>-3943031234.3247232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-3943031234.3247232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-16429296.809686346</v>
      </c>
      <c r="L2475" s="444">
        <f t="shared" ca="1" si="129"/>
        <v>-3959460531.1344094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-3959460531.1344094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-16497752.213060036</v>
      </c>
      <c r="L2476" s="444">
        <f t="shared" ca="1" si="129"/>
        <v>-3975958283.3474693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-3975958283.3474693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-16566492.847281123</v>
      </c>
      <c r="L2477" s="444">
        <f t="shared" ca="1" si="129"/>
        <v>-3992524776.1947503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-3992524776.1947503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-16635519.90081146</v>
      </c>
      <c r="L2478" s="444">
        <f t="shared" ca="1" si="129"/>
        <v>-4009160296.095562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-4009160296.095562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-16704834.567064842</v>
      </c>
      <c r="L2479" s="444">
        <f t="shared" ca="1" si="129"/>
        <v>-4025865130.6626267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-4025865130.6626267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-16774438.044427609</v>
      </c>
      <c r="L2480" s="444">
        <f t="shared" ca="1" si="129"/>
        <v>-4042639568.7070541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-4042639568.7070541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-16844331.536279395</v>
      </c>
      <c r="L2481" s="444">
        <f t="shared" ca="1" si="129"/>
        <v>-4059483900.2433333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-4059483900.2433333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-16914516.25101389</v>
      </c>
      <c r="L2482" s="444">
        <f t="shared" ca="1" si="129"/>
        <v>-4076398416.4943471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-4076398416.4943471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-16984993.402059779</v>
      </c>
      <c r="L2483" s="444">
        <f t="shared" ca="1" si="129"/>
        <v>-4093383409.8964067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-4093383409.8964067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-17055764.207901694</v>
      </c>
      <c r="L2484" s="444">
        <f t="shared" ca="1" si="129"/>
        <v>-4110439174.1043081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-4110439174.1043081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-17126829.892101284</v>
      </c>
      <c r="L2485" s="444">
        <f t="shared" ca="1" si="129"/>
        <v>-4127566003.9964094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-4127566003.9964094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-17198191.683318373</v>
      </c>
      <c r="L2486" s="444">
        <f t="shared" ca="1" si="129"/>
        <v>-4144764195.6797276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-4144764195.6797276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-17269850.815332197</v>
      </c>
      <c r="L2487" s="444">
        <f t="shared" ca="1" si="129"/>
        <v>-4162034046.49506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-4162034046.49506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-17341808.527062751</v>
      </c>
      <c r="L2488" s="444">
        <f t="shared" ca="1" si="129"/>
        <v>-4179375855.0221229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-4179375855.0221229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-17414066.062592179</v>
      </c>
      <c r="L2489" s="444">
        <f t="shared" ca="1" si="129"/>
        <v>-4196789921.0847149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-4196789921.0847149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-17486624.671186309</v>
      </c>
      <c r="L2490" s="444">
        <f t="shared" ca="1" si="129"/>
        <v>-4214276545.7559013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-4214276545.7559013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-17559485.607316256</v>
      </c>
      <c r="L2491" s="444">
        <f t="shared" ca="1" si="129"/>
        <v>-4231836031.3632174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-4231836031.3632174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-17632650.130680073</v>
      </c>
      <c r="L2492" s="444">
        <f t="shared" ca="1" si="129"/>
        <v>-4249468681.4938974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-4249468681.4938974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-17706119.506224573</v>
      </c>
      <c r="L2493" s="444">
        <f t="shared" ca="1" si="129"/>
        <v>-4267174801.0001221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-4267174801.0001221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-17779895.004167177</v>
      </c>
      <c r="L2494" s="444">
        <f t="shared" ca="1" si="129"/>
        <v>-4284954696.0042892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-4284954696.0042892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-17853977.900017869</v>
      </c>
      <c r="L2495" s="444">
        <f t="shared" ca="1" si="129"/>
        <v>-4302808673.9043074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-4302808673.9043074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-17928369.47460128</v>
      </c>
      <c r="L2496" s="444">
        <f t="shared" ca="1" si="129"/>
        <v>-4320737043.3789091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-4320737043.3789091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-18003071.014078788</v>
      </c>
      <c r="L2497" s="444">
        <f t="shared" ca="1" si="129"/>
        <v>-4338740114.3929882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-4338740114.3929882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-18078083.809970785</v>
      </c>
      <c r="L2498" s="444">
        <f t="shared" ca="1" si="129"/>
        <v>-4356818198.2029591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-4356818198.2029591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-18153409.159178995</v>
      </c>
      <c r="L2499" s="444">
        <f t="shared" ca="1" si="129"/>
        <v>-4374971607.3621378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-4374971607.3621378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-18229048.364008907</v>
      </c>
      <c r="L2500" s="444">
        <f t="shared" ca="1" si="129"/>
        <v>-4393200655.7261467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-4393200655.7261467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-18305002.732192278</v>
      </c>
      <c r="L2501" s="444">
        <f t="shared" ca="1" si="129"/>
        <v>-4411505658.4583387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-4411505658.4583387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-18381273.576909743</v>
      </c>
      <c r="L2502" s="444">
        <f t="shared" ca="1" si="129"/>
        <v>-4429886932.0352488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-4429886932.0352488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-18457862.216813534</v>
      </c>
      <c r="L2503" s="444">
        <f t="shared" ca="1" si="129"/>
        <v>-4448344794.2520618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-4448344794.2520618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-18534769.976050258</v>
      </c>
      <c r="L2504" s="444">
        <f t="shared" ca="1" si="129"/>
        <v>-4466879564.2281122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-4466879564.2281122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-18611998.1842838</v>
      </c>
      <c r="L2505" s="444">
        <f t="shared" ca="1" si="129"/>
        <v>-4485491562.4123964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-4485491562.4123964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-18689548.176718317</v>
      </c>
      <c r="L2506" s="444">
        <f t="shared" ca="1" si="129"/>
        <v>-4504181110.5891151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-4504181110.5891151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-18767421.294121314</v>
      </c>
      <c r="L2507" s="444">
        <f t="shared" ca="1" si="129"/>
        <v>-4522948531.8832369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-4522948531.8832369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-18845618.882846821</v>
      </c>
      <c r="L2508" s="444">
        <f t="shared" ca="1" si="129"/>
        <v>-4541794150.7660837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-4541794150.7660837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-18924142.294858683</v>
      </c>
      <c r="L2509" s="444">
        <f t="shared" ca="1" si="129"/>
        <v>-4560718293.0609426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-4560718293.0609426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-19002992.887753926</v>
      </c>
      <c r="L2510" s="444">
        <f t="shared" ca="1" si="129"/>
        <v>-4579721285.9486961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-4579721285.9486961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-19082172.024786234</v>
      </c>
      <c r="L2511" s="444">
        <f t="shared" ca="1" si="129"/>
        <v>-4598803457.9734821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-4598803457.9734821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-19161681.074889507</v>
      </c>
      <c r="L2512" s="444">
        <f t="shared" ca="1" si="129"/>
        <v>-4617965139.0483713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-4617965139.0483713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-19241521.412701547</v>
      </c>
      <c r="L2513" s="444">
        <f t="shared" ca="1" si="129"/>
        <v>-4637206660.4610729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-4637206660.4610729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-19321694.418587804</v>
      </c>
      <c r="L2514" s="444">
        <f t="shared" ca="1" si="129"/>
        <v>-4656528354.8796606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-4656528354.8796606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-19402201.478665251</v>
      </c>
      <c r="L2515" s="444">
        <f t="shared" ca="1" si="129"/>
        <v>-4675930556.358326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-4675930556.358326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-19483043.984826356</v>
      </c>
      <c r="L2516" s="444">
        <f t="shared" ca="1" si="129"/>
        <v>-4695413600.343152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-4695413600.343152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-19564223.334763132</v>
      </c>
      <c r="L2517" s="444">
        <f t="shared" ca="1" si="129"/>
        <v>-4714977823.6779156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-4714977823.6779156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-19645740.931991316</v>
      </c>
      <c r="L2518" s="444">
        <f t="shared" ca="1" si="129"/>
        <v>-4734623564.6099072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-4734623564.6099072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-19727598.185874611</v>
      </c>
      <c r="L2519" s="444">
        <f t="shared" ca="1" si="129"/>
        <v>-4754351162.7957821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-4754351162.7957821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-19809796.511649091</v>
      </c>
      <c r="L2520" s="444">
        <f t="shared" ca="1" si="129"/>
        <v>-4774160959.3074312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-4774160959.3074312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-19892337.330447629</v>
      </c>
      <c r="L2521" s="444">
        <f t="shared" ca="1" si="129"/>
        <v>-4794053296.6378784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-4794053296.6378784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-19975222.069324493</v>
      </c>
      <c r="L2522" s="444">
        <f t="shared" ca="1" si="129"/>
        <v>-4814028518.7072029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-4814028518.7072029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-20058452.161280014</v>
      </c>
      <c r="L2523" s="444">
        <f t="shared" ca="1" si="129"/>
        <v>-4834086970.8684826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-4834086970.8684826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-20142029.045285344</v>
      </c>
      <c r="L2524" s="444">
        <f t="shared" ca="1" si="129"/>
        <v>-4854228999.9137678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-4854228999.9137678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-20225954.166307367</v>
      </c>
      <c r="L2525" s="444">
        <f t="shared" ca="1" si="129"/>
        <v>-4874454954.0800753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-4874454954.0800753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-20310228.975333646</v>
      </c>
      <c r="L2526" s="444">
        <f t="shared" ca="1" si="129"/>
        <v>-4894765183.0554085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-4894765183.0554085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-20394854.929397535</v>
      </c>
      <c r="L2527" s="444">
        <f t="shared" ca="1" si="129"/>
        <v>-4915160037.9848061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-4915160037.9848061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-20479833.49160336</v>
      </c>
      <c r="L2528" s="444">
        <f t="shared" ca="1" si="129"/>
        <v>-4935639871.476409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-4935639871.476409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-20565166.131151702</v>
      </c>
      <c r="L2529" s="444">
        <f t="shared" ca="1" si="129"/>
        <v>-4956205037.6075611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-4956205037.6075611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-20650854.323364839</v>
      </c>
      <c r="L2530" s="444">
        <f t="shared" ca="1" si="129"/>
        <v>-4976855891.9309263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-4976855891.9309263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-20736899.549712192</v>
      </c>
      <c r="L2531" s="444">
        <f t="shared" ca="1" si="129"/>
        <v>-4997592791.4806385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-4997592791.4806385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-20823303.297835995</v>
      </c>
      <c r="L2532" s="444">
        <f t="shared" ca="1" si="129"/>
        <v>-5018416094.7784748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-5018416094.7784748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-20910067.061576977</v>
      </c>
      <c r="L2533" s="444">
        <f t="shared" ca="1" si="129"/>
        <v>-5039326161.8400517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-5039326161.8400517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-20997192.341000214</v>
      </c>
      <c r="L2534" s="444">
        <f t="shared" ca="1" si="129"/>
        <v>-5060323354.1810522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-5060323354.1810522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-21084680.642421052</v>
      </c>
      <c r="L2535" s="444">
        <f t="shared" ca="1" si="129"/>
        <v>-5081408034.823473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-5081408034.823473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-21172533.478431135</v>
      </c>
      <c r="L2536" s="444">
        <f t="shared" ca="1" si="129"/>
        <v>-5102580568.3019037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-5102580568.3019037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-21260752.367924597</v>
      </c>
      <c r="L2537" s="444">
        <f t="shared" ca="1" si="129"/>
        <v>-5123841320.6698284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-5123841320.6698284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-21349338.836124286</v>
      </c>
      <c r="L2538" s="444">
        <f t="shared" ca="1" si="129"/>
        <v>-5145190659.5059528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-5145190659.5059528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-21438294.414608136</v>
      </c>
      <c r="L2539" s="444">
        <f t="shared" ca="1" si="129"/>
        <v>-5166628953.9205608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-5166628953.9205608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-21527620.64133567</v>
      </c>
      <c r="L2540" s="444">
        <f t="shared" ca="1" si="129"/>
        <v>-5188156574.5618963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-5188156574.5618963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-21617319.060674567</v>
      </c>
      <c r="L2541" s="444">
        <f t="shared" ca="1" si="129"/>
        <v>-5209773893.622571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-5209773893.622571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-21707391.223427378</v>
      </c>
      <c r="L2542" s="444">
        <f t="shared" ca="1" si="129"/>
        <v>-5231481284.8459988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-5231481284.8459988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-21797838.686858326</v>
      </c>
      <c r="L2543" s="444">
        <f t="shared" ca="1" si="129"/>
        <v>-5253279123.5328569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-5253279123.5328569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-21888663.014720239</v>
      </c>
      <c r="L2544" s="444">
        <f t="shared" ca="1" si="129"/>
        <v>-5275167786.5475769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-5275167786.5475769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-21979865.777281571</v>
      </c>
      <c r="L2545" s="444">
        <f t="shared" ca="1" si="129"/>
        <v>-5297147652.3248587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-5297147652.3248587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-22071448.551353578</v>
      </c>
      <c r="L2546" s="444">
        <f t="shared" ca="1" si="129"/>
        <v>-5319219100.8762121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-5319219100.8762121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-22163412.920317549</v>
      </c>
      <c r="L2547" s="444">
        <f t="shared" ca="1" si="129"/>
        <v>-5341382513.7965298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-5341382513.7965298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-22255760.474152207</v>
      </c>
      <c r="L2548" s="444">
        <f t="shared" ca="1" si="129"/>
        <v>-5363638274.2706823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-5363638274.2706823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-22348492.809461176</v>
      </c>
      <c r="L2549" s="444">
        <f t="shared" ca="1" si="129"/>
        <v>-5385986767.0801439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-5385986767.0801439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-22441611.5295006</v>
      </c>
      <c r="L2550" s="444">
        <f t="shared" ca="1" si="129"/>
        <v>-5408428378.6096449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-5408428378.6096449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-22535118.244206853</v>
      </c>
      <c r="L2551" s="444">
        <f t="shared" ca="1" si="129"/>
        <v>-5430963496.8538513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-5430963496.8538513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-22629014.570224382</v>
      </c>
      <c r="L2552" s="444">
        <f t="shared" ca="1" si="129"/>
        <v>-5453592511.4240761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-5453592511.4240761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-22723302.13093365</v>
      </c>
      <c r="L2553" s="444">
        <f t="shared" ca="1" si="129"/>
        <v>-5476315813.5550098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-5476315813.5550098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-22817982.556479208</v>
      </c>
      <c r="L2554" s="444">
        <f t="shared" ca="1" si="129"/>
        <v>-5499133796.1114893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-5499133796.1114893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-22913057.483797871</v>
      </c>
      <c r="L2555" s="444">
        <f t="shared" ca="1" si="129"/>
        <v>-5522046853.5952873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-5522046853.5952873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-23008528.556647029</v>
      </c>
      <c r="L2556" s="444">
        <f t="shared" ca="1" si="129"/>
        <v>-5545055382.1519346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-5545055382.1519346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-23104397.425633062</v>
      </c>
      <c r="L2557" s="444">
        <f t="shared" ca="1" si="129"/>
        <v>-5568159779.5775681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-5568159779.5775681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-23200665.748239867</v>
      </c>
      <c r="L2558" s="444">
        <f t="shared" ref="L2558:L2812" ca="1" si="134">I2558-J2558+K2558</f>
        <v>-5591360445.3258076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-5591360445.3258076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-23297335.188857533</v>
      </c>
      <c r="L2559" s="444">
        <f t="shared" ca="1" si="134"/>
        <v>-5614657780.5146646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-5614657780.5146646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-23394407.418811101</v>
      </c>
      <c r="L2560" s="444">
        <f t="shared" ca="1" si="134"/>
        <v>-5638052187.9334755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-5638052187.9334755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-23491884.116389479</v>
      </c>
      <c r="L2561" s="444">
        <f t="shared" ca="1" si="134"/>
        <v>-5661544072.0498648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-5661544072.0498648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-23589766.966874436</v>
      </c>
      <c r="L2562" s="444">
        <f t="shared" ca="1" si="134"/>
        <v>-5685133839.0167389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-5685133839.0167389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-23688057.662569746</v>
      </c>
      <c r="L2563" s="444">
        <f t="shared" ca="1" si="134"/>
        <v>-5708821896.6793089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-5708821896.6793089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-23786757.902830452</v>
      </c>
      <c r="L2564" s="444">
        <f t="shared" ca="1" si="134"/>
        <v>-5732608654.582139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-5732608654.582139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-23885869.394092247</v>
      </c>
      <c r="L2565" s="444">
        <f t="shared" ca="1" si="134"/>
        <v>-5756494523.9762316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-5756494523.9762316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-23985393.849900965</v>
      </c>
      <c r="L2566" s="444">
        <f t="shared" ca="1" si="134"/>
        <v>-5780479917.8261328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-5780479917.8261328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-24085332.990942221</v>
      </c>
      <c r="L2567" s="444">
        <f t="shared" ca="1" si="134"/>
        <v>-5804565250.8170748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-5804565250.8170748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-24185688.545071144</v>
      </c>
      <c r="L2568" s="444">
        <f t="shared" ca="1" si="134"/>
        <v>-5828750939.3621464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-5828750939.3621464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-24286462.247342277</v>
      </c>
      <c r="L2569" s="444">
        <f t="shared" ca="1" si="134"/>
        <v>-5853037401.6094885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-5853037401.6094885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-24387655.840039536</v>
      </c>
      <c r="L2570" s="444">
        <f t="shared" ca="1" si="134"/>
        <v>-5877425057.4495277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-5877425057.4495277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-24489271.072706364</v>
      </c>
      <c r="L2571" s="444">
        <f t="shared" ca="1" si="134"/>
        <v>-5901914328.522234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-5901914328.522234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-24591309.702175975</v>
      </c>
      <c r="L2572" s="444">
        <f t="shared" ca="1" si="134"/>
        <v>-5926505638.2244101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-5926505638.2244101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-24693773.492601708</v>
      </c>
      <c r="L2573" s="444">
        <f t="shared" ca="1" si="134"/>
        <v>-5951199411.7170115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-5951199411.7170115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-24796664.215487547</v>
      </c>
      <c r="L2574" s="444">
        <f t="shared" ca="1" si="134"/>
        <v>-5975996075.9324989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-5975996075.9324989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-24899983.649718747</v>
      </c>
      <c r="L2575" s="444">
        <f t="shared" ca="1" si="134"/>
        <v>-6000896059.5822172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-6000896059.5822172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-25003733.581592571</v>
      </c>
      <c r="L2576" s="444">
        <f t="shared" ca="1" si="134"/>
        <v>-6025899793.1638098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-6025899793.1638098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-25107915.804849207</v>
      </c>
      <c r="L2577" s="444">
        <f t="shared" ca="1" si="134"/>
        <v>-6051007708.9686594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-6051007708.9686594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-25212532.120702747</v>
      </c>
      <c r="L2578" s="444">
        <f t="shared" ca="1" si="134"/>
        <v>-6076220241.0893621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-6076220241.0893621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-25317584.337872341</v>
      </c>
      <c r="L2579" s="444">
        <f t="shared" ca="1" si="134"/>
        <v>-6101537825.4272346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-6101537825.4272346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-25423074.272613477</v>
      </c>
      <c r="L2580" s="444">
        <f t="shared" ca="1" si="134"/>
        <v>-6126960899.6998482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-6126960899.6998482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-25529003.748749368</v>
      </c>
      <c r="L2581" s="444">
        <f t="shared" ca="1" si="134"/>
        <v>-6152489903.4485979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-6152489903.4485979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-25635374.597702492</v>
      </c>
      <c r="L2582" s="444">
        <f t="shared" ca="1" si="134"/>
        <v>-6178125278.0462999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-6178125278.0462999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-25742188.658526249</v>
      </c>
      <c r="L2583" s="444">
        <f t="shared" ca="1" si="134"/>
        <v>-6203867466.7048264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-6203867466.7048264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-25849447.777936775</v>
      </c>
      <c r="L2584" s="444">
        <f t="shared" ca="1" si="134"/>
        <v>-6229716914.4827633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-6229716914.4827633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-25957153.810344845</v>
      </c>
      <c r="L2585" s="444">
        <f t="shared" ca="1" si="134"/>
        <v>-6255674068.293108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-6255674068.293108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-26065308.617887951</v>
      </c>
      <c r="L2586" s="444">
        <f t="shared" ca="1" si="134"/>
        <v>-6281739376.9109955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-6281739376.9109955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-26173914.07046248</v>
      </c>
      <c r="L2587" s="444">
        <f t="shared" ca="1" si="134"/>
        <v>-6307913290.9814577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-6307913290.9814577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-26282972.045756072</v>
      </c>
      <c r="L2588" s="444">
        <f t="shared" ca="1" si="134"/>
        <v>-6334196263.0272141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-6334196263.0272141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-26392484.429280058</v>
      </c>
      <c r="L2589" s="444">
        <f t="shared" ca="1" si="134"/>
        <v>-6360588747.4564943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-6360588747.4564943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-26502453.114402059</v>
      </c>
      <c r="L2590" s="444">
        <f t="shared" ca="1" si="134"/>
        <v>-6387091200.5708961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-6387091200.5708961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-26612880.002378732</v>
      </c>
      <c r="L2591" s="444">
        <f t="shared" ca="1" si="134"/>
        <v>-6413704080.5732746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-6413704080.5732746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-26723767.002388645</v>
      </c>
      <c r="L2592" s="444">
        <f t="shared" ca="1" si="134"/>
        <v>-6440427847.5756636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-6440427847.5756636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-26835116.031565264</v>
      </c>
      <c r="L2593" s="444">
        <f t="shared" ca="1" si="134"/>
        <v>-6467262963.6072292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-6467262963.6072292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-26946929.01503012</v>
      </c>
      <c r="L2594" s="444">
        <f t="shared" ca="1" si="134"/>
        <v>-6494209892.6222591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-6494209892.6222591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-27059207.885926079</v>
      </c>
      <c r="L2595" s="444">
        <f t="shared" ca="1" si="134"/>
        <v>-6521269100.5081854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-6521269100.5081854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-27171954.585450772</v>
      </c>
      <c r="L2596" s="444">
        <f t="shared" ca="1" si="134"/>
        <v>-6548441055.0936365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-6548441055.0936365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-27285171.062890153</v>
      </c>
      <c r="L2597" s="444">
        <f t="shared" ca="1" si="134"/>
        <v>-6575726226.1565266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-6575726226.1565266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-27398859.275652193</v>
      </c>
      <c r="L2598" s="444">
        <f t="shared" ca="1" si="134"/>
        <v>-6603125085.4321785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-6603125085.4321785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-27513021.189300742</v>
      </c>
      <c r="L2599" s="444">
        <f t="shared" ca="1" si="134"/>
        <v>-6630638106.621479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-6630638106.621479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-27627658.777589496</v>
      </c>
      <c r="L2600" s="444">
        <f t="shared" ca="1" si="134"/>
        <v>-6658265765.3990688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-6658265765.3990688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-27742774.022496119</v>
      </c>
      <c r="L2601" s="444">
        <f t="shared" ca="1" si="134"/>
        <v>-6686008539.4215651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-6686008539.4215651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-27858368.914256521</v>
      </c>
      <c r="L2602" s="444">
        <f t="shared" ca="1" si="134"/>
        <v>-6713866908.3358212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-6713866908.3358212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-27974445.451399256</v>
      </c>
      <c r="L2603" s="444">
        <f t="shared" ca="1" si="134"/>
        <v>-6741841353.78722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-6741841353.78722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-28091005.640780084</v>
      </c>
      <c r="L2604" s="444">
        <f t="shared" ca="1" si="134"/>
        <v>-6769932359.4280005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-6769932359.4280005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-28208051.497616667</v>
      </c>
      <c r="L2605" s="444">
        <f t="shared" ca="1" si="134"/>
        <v>-6798140410.9256172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-6798140410.9256172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-28325585.045523401</v>
      </c>
      <c r="L2606" s="444">
        <f t="shared" ca="1" si="134"/>
        <v>-6826465995.9711409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-6826465995.9711409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-28443608.316546421</v>
      </c>
      <c r="L2607" s="444">
        <f t="shared" ca="1" si="134"/>
        <v>-6854909604.2876873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-6854909604.2876873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-28562123.351198692</v>
      </c>
      <c r="L2608" s="444">
        <f t="shared" ca="1" si="134"/>
        <v>-6883471727.6388865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-6883471727.6388865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-28681132.198495358</v>
      </c>
      <c r="L2609" s="444">
        <f t="shared" ca="1" si="134"/>
        <v>-6912152859.8373814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-6912152859.8373814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-28800636.91598909</v>
      </c>
      <c r="L2610" s="444">
        <f t="shared" ca="1" si="134"/>
        <v>-6940953496.7533703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-6940953496.7533703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-28920639.569805708</v>
      </c>
      <c r="L2611" s="444">
        <f t="shared" ca="1" si="134"/>
        <v>-6969874136.3231764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-6969874136.3231764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-29041142.234679896</v>
      </c>
      <c r="L2612" s="444">
        <f t="shared" ca="1" si="134"/>
        <v>-6998915278.5578566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-6998915278.5578566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-29162146.993991069</v>
      </c>
      <c r="L2613" s="444">
        <f t="shared" ca="1" si="134"/>
        <v>-7028077425.5518475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-7028077425.5518475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-29283655.939799365</v>
      </c>
      <c r="L2614" s="444">
        <f t="shared" ca="1" si="134"/>
        <v>-7057361081.4916468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-7057361081.4916468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-29405671.172881864</v>
      </c>
      <c r="L2615" s="444">
        <f t="shared" ca="1" si="134"/>
        <v>-7086766752.6645288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-7086766752.6645288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-29528194.802768871</v>
      </c>
      <c r="L2616" s="444">
        <f t="shared" ca="1" si="134"/>
        <v>-7116294947.4672976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-7116294947.4672976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-29651228.947780404</v>
      </c>
      <c r="L2617" s="444">
        <f t="shared" ca="1" si="134"/>
        <v>-7145946176.4150782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-7145946176.4150782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-29774775.735062826</v>
      </c>
      <c r="L2618" s="444">
        <f t="shared" ca="1" si="134"/>
        <v>-7175720952.1501408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-7175720952.1501408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-29898837.300625585</v>
      </c>
      <c r="L2619" s="444">
        <f t="shared" ca="1" si="134"/>
        <v>-7205619789.4507666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-7205619789.4507666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-30023415.789378189</v>
      </c>
      <c r="L2620" s="444">
        <f t="shared" ca="1" si="134"/>
        <v>-7235643205.2401447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-7235643205.2401447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-30148513.355167266</v>
      </c>
      <c r="L2621" s="444">
        <f t="shared" ca="1" si="134"/>
        <v>-7265791718.5953121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-7265791718.5953121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-30274132.160813805</v>
      </c>
      <c r="L2622" s="444">
        <f t="shared" ca="1" si="134"/>
        <v>-7296065850.7561255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-7296065850.7561255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-30400274.378150523</v>
      </c>
      <c r="L2623" s="444">
        <f t="shared" ca="1" si="134"/>
        <v>-7326466125.1342764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-7326466125.1342764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-30526942.188059483</v>
      </c>
      <c r="L2624" s="444">
        <f t="shared" ca="1" si="134"/>
        <v>-7356993067.3223362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-7356993067.3223362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-30654137.780509733</v>
      </c>
      <c r="L2625" s="444">
        <f t="shared" ca="1" si="134"/>
        <v>-7387647205.1028461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-7387647205.1028461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-30781863.354595196</v>
      </c>
      <c r="L2626" s="444">
        <f t="shared" ca="1" si="134"/>
        <v>-7418429068.4574413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-7418429068.4574413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-30910121.118572675</v>
      </c>
      <c r="L2627" s="444">
        <f t="shared" ca="1" si="134"/>
        <v>-7449339189.5760136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-7449339189.5760136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-31038913.289900057</v>
      </c>
      <c r="L2628" s="444">
        <f t="shared" ca="1" si="134"/>
        <v>-7480378102.8659134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-7480378102.8659134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-31168242.095274642</v>
      </c>
      <c r="L2629" s="444">
        <f t="shared" ca="1" si="134"/>
        <v>-7511546344.9611883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-7511546344.9611883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-31298109.770671621</v>
      </c>
      <c r="L2630" s="444">
        <f t="shared" ca="1" si="134"/>
        <v>-7542844454.7318602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-7542844454.7318602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-31428518.561382744</v>
      </c>
      <c r="L2631" s="444">
        <f t="shared" ca="1" si="134"/>
        <v>-7574272973.2932425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-7574272973.2932425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-31559470.722055171</v>
      </c>
      <c r="L2632" s="444">
        <f t="shared" ca="1" si="134"/>
        <v>-7605832444.0152979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-7605832444.0152979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-31690968.516730409</v>
      </c>
      <c r="L2633" s="444">
        <f t="shared" ca="1" si="134"/>
        <v>-7637523412.5320282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-7637523412.5320282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-31823014.218883451</v>
      </c>
      <c r="L2634" s="444">
        <f t="shared" ca="1" si="134"/>
        <v>-7669346426.7509117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-7669346426.7509117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-31955610.111462131</v>
      </c>
      <c r="L2635" s="444">
        <f t="shared" ca="1" si="134"/>
        <v>-7701302036.8623743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-7701302036.8623743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-32088758.486926556</v>
      </c>
      <c r="L2636" s="444">
        <f t="shared" ca="1" si="134"/>
        <v>-7733390795.3493004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-7733390795.3493004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-32222461.647288755</v>
      </c>
      <c r="L2637" s="444">
        <f t="shared" ca="1" si="134"/>
        <v>-7765613256.9965887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-7765613256.9965887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-32356721.904152449</v>
      </c>
      <c r="L2638" s="444">
        <f t="shared" ca="1" si="134"/>
        <v>-7797969978.9007416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-7797969978.9007416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-32491541.578753088</v>
      </c>
      <c r="L2639" s="444">
        <f t="shared" ca="1" si="134"/>
        <v>-7830461520.479495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-7830461520.479495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-32626923.001997892</v>
      </c>
      <c r="L2640" s="444">
        <f t="shared" ca="1" si="134"/>
        <v>-7863088443.481493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-7863088443.481493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-32762868.514506225</v>
      </c>
      <c r="L2641" s="444">
        <f t="shared" ca="1" si="134"/>
        <v>-7895851311.9959993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-7895851311.9959993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-32899380.466649998</v>
      </c>
      <c r="L2642" s="444">
        <f t="shared" ca="1" si="134"/>
        <v>-7928750692.4626493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-7928750692.4626493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-33036461.218594372</v>
      </c>
      <c r="L2643" s="444">
        <f t="shared" ca="1" si="134"/>
        <v>-7961787153.6812439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-7961787153.6812439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-33174113.140338514</v>
      </c>
      <c r="L2644" s="444">
        <f t="shared" ca="1" si="134"/>
        <v>-7994961266.8215828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-7994961266.8215828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-33312338.611756593</v>
      </c>
      <c r="L2645" s="444">
        <f t="shared" ca="1" si="134"/>
        <v>-8028273605.4333391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-8028273605.4333391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-33451140.02263891</v>
      </c>
      <c r="L2646" s="444">
        <f t="shared" ca="1" si="134"/>
        <v>-8061724745.4559784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-8061724745.4559784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-33590519.772733241</v>
      </c>
      <c r="L2647" s="444">
        <f t="shared" ca="1" si="134"/>
        <v>-8095315265.2287121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-8095315265.2287121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-33730480.271786302</v>
      </c>
      <c r="L2648" s="444">
        <f t="shared" ca="1" si="134"/>
        <v>-8129045745.5004988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-8129045745.5004988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-33871023.93958541</v>
      </c>
      <c r="L2649" s="444">
        <f t="shared" ca="1" si="134"/>
        <v>-8162916769.4400845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-8162916769.4400845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-34012153.20600035</v>
      </c>
      <c r="L2650" s="444">
        <f t="shared" ca="1" si="134"/>
        <v>-8196928922.6460848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-8196928922.6460848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-34153870.511025354</v>
      </c>
      <c r="L2651" s="444">
        <f t="shared" ca="1" si="134"/>
        <v>-8231082793.1571102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-8231082793.1571102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-34296178.30482129</v>
      </c>
      <c r="L2652" s="444">
        <f t="shared" ca="1" si="134"/>
        <v>-8265378971.4619312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-8265378971.4619312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-34439079.047758043</v>
      </c>
      <c r="L2653" s="444">
        <f t="shared" ca="1" si="134"/>
        <v>-8299818050.5096893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-8299818050.5096893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-34582575.210457042</v>
      </c>
      <c r="L2654" s="444">
        <f t="shared" ca="1" si="134"/>
        <v>-8334400625.7201462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-8334400625.7201462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-34726669.273833938</v>
      </c>
      <c r="L2655" s="444">
        <f t="shared" ca="1" si="134"/>
        <v>-8369127294.9939804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-8369127294.9939804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-34871363.729141586</v>
      </c>
      <c r="L2656" s="444">
        <f t="shared" ca="1" si="134"/>
        <v>-8403998658.7231216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-8403998658.7231216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-35016661.078013003</v>
      </c>
      <c r="L2657" s="444">
        <f t="shared" ca="1" si="134"/>
        <v>-8439015319.8011351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-8439015319.8011351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-35162563.832504727</v>
      </c>
      <c r="L2658" s="444">
        <f t="shared" ca="1" si="134"/>
        <v>-8474177883.6336393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-8474177883.6336393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-35309074.515140161</v>
      </c>
      <c r="L2659" s="444">
        <f t="shared" ca="1" si="134"/>
        <v>-8509486958.1487799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-8509486958.1487799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-35456195.658953249</v>
      </c>
      <c r="L2660" s="444">
        <f t="shared" ca="1" si="134"/>
        <v>-8544943153.8077335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-8544943153.8077335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-35603929.807532229</v>
      </c>
      <c r="L2661" s="444">
        <f t="shared" ca="1" si="134"/>
        <v>-8580547083.6152658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-8580547083.6152658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-35752279.515063606</v>
      </c>
      <c r="L2662" s="444">
        <f t="shared" ca="1" si="134"/>
        <v>-8616299363.1303291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-8616299363.1303291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-35901247.346376374</v>
      </c>
      <c r="L2663" s="444">
        <f t="shared" ca="1" si="134"/>
        <v>-8652200610.4767056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-8652200610.4767056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-36050835.876986273</v>
      </c>
      <c r="L2664" s="444">
        <f t="shared" ca="1" si="134"/>
        <v>-8688251446.3536911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-8688251446.3536911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-36201047.69314038</v>
      </c>
      <c r="L2665" s="444">
        <f t="shared" ca="1" si="134"/>
        <v>-8724452494.0468311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-8724452494.0468311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-36351885.391861796</v>
      </c>
      <c r="L2666" s="444">
        <f t="shared" ca="1" si="134"/>
        <v>-8760804379.4386921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-8760804379.4386921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-36503351.580994546</v>
      </c>
      <c r="L2667" s="444">
        <f t="shared" ca="1" si="134"/>
        <v>-8797307731.0196857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-8797307731.0196857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-36655448.879248694</v>
      </c>
      <c r="L2668" s="444">
        <f t="shared" ca="1" si="134"/>
        <v>-8833963179.8989353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-8833963179.8989353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-36808179.916245565</v>
      </c>
      <c r="L2669" s="444">
        <f t="shared" ca="1" si="134"/>
        <v>-8870771359.8151817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-8870771359.8151817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-36961547.332563259</v>
      </c>
      <c r="L2670" s="444">
        <f t="shared" ca="1" si="134"/>
        <v>-8907732907.1477451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-8907732907.1477451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-37115553.779782273</v>
      </c>
      <c r="L2671" s="444">
        <f t="shared" ca="1" si="134"/>
        <v>-8944848460.9275265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-8944848460.9275265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-37270201.920531362</v>
      </c>
      <c r="L2672" s="444">
        <f t="shared" ca="1" si="134"/>
        <v>-8982118662.8480587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-8982118662.8480587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-37425494.428533576</v>
      </c>
      <c r="L2673" s="444">
        <f t="shared" ca="1" si="134"/>
        <v>-9019544157.2765923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-9019544157.2765923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-37581433.988652468</v>
      </c>
      <c r="L2674" s="444">
        <f t="shared" ca="1" si="134"/>
        <v>-9057125591.2652454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-9057125591.2652454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-37738023.296938524</v>
      </c>
      <c r="L2675" s="444">
        <f t="shared" ca="1" si="134"/>
        <v>-9094863614.5621834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-9094863614.5621834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-37895265.060675763</v>
      </c>
      <c r="L2676" s="444">
        <f t="shared" ca="1" si="134"/>
        <v>-9132758879.62286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-9132758879.62286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-38053161.998428583</v>
      </c>
      <c r="L2677" s="444">
        <f t="shared" ca="1" si="134"/>
        <v>-9170812041.6212883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-9170812041.6212883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-38211716.840088703</v>
      </c>
      <c r="L2678" s="444">
        <f t="shared" ca="1" si="134"/>
        <v>-9209023758.4613762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-9209023758.4613762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-38370932.326922402</v>
      </c>
      <c r="L2679" s="444">
        <f t="shared" ca="1" si="134"/>
        <v>-9247394690.7882977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-9247394690.7882977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-38530811.211617909</v>
      </c>
      <c r="L2680" s="444">
        <f t="shared" ca="1" si="134"/>
        <v>-9285925501.9999161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-9285925501.9999161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-38691356.258332983</v>
      </c>
      <c r="L2681" s="444">
        <f t="shared" ca="1" si="134"/>
        <v>-9324616858.2582493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-9324616858.2582493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-38852570.242742702</v>
      </c>
      <c r="L2682" s="444">
        <f t="shared" ca="1" si="134"/>
        <v>-9363469428.5009918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-9363469428.5009918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-39014455.952087462</v>
      </c>
      <c r="L2683" s="444">
        <f t="shared" ca="1" si="134"/>
        <v>-9402483884.4530792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-9402483884.4530792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-39177016.185221165</v>
      </c>
      <c r="L2684" s="444">
        <f t="shared" ca="1" si="134"/>
        <v>-9441660900.6382999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-9441660900.6382999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-39340253.752659582</v>
      </c>
      <c r="L2685" s="444">
        <f t="shared" ca="1" si="134"/>
        <v>-9481001154.3909588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-9481001154.3909588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-39504171.476628996</v>
      </c>
      <c r="L2686" s="444">
        <f t="shared" ca="1" si="134"/>
        <v>-9520505325.867588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-9520505325.867588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-39668772.191114947</v>
      </c>
      <c r="L2687" s="444">
        <f t="shared" ca="1" si="134"/>
        <v>-9560174098.0587025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-9560174098.0587025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-39834058.741911262</v>
      </c>
      <c r="L2688" s="444">
        <f t="shared" ca="1" si="134"/>
        <v>-9600008156.8006134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-9600008156.8006134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-40000033.98666922</v>
      </c>
      <c r="L2689" s="444">
        <f t="shared" ca="1" si="134"/>
        <v>-9640008190.7872829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-9640008190.7872829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-40166700.794947013</v>
      </c>
      <c r="L2690" s="444">
        <f t="shared" ca="1" si="134"/>
        <v>-9680174891.5822296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-9680174891.5822296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-40334062.048259288</v>
      </c>
      <c r="L2691" s="444">
        <f t="shared" ca="1" si="134"/>
        <v>-9720508953.6304893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-9720508953.6304893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-40502120.64012704</v>
      </c>
      <c r="L2692" s="444">
        <f t="shared" ca="1" si="134"/>
        <v>-9761011074.2706165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-9761011074.2706165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-40670879.476127565</v>
      </c>
      <c r="L2693" s="444">
        <f t="shared" ca="1" si="134"/>
        <v>-9801681953.7467442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-9801681953.7467442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-40840341.473944768</v>
      </c>
      <c r="L2694" s="444">
        <f t="shared" ca="1" si="134"/>
        <v>-9842522295.2206898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-9842522295.2206898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-41010509.563419543</v>
      </c>
      <c r="L2695" s="444">
        <f t="shared" ca="1" si="134"/>
        <v>-9883532804.7841091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-9883532804.7841091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-41181386.686600454</v>
      </c>
      <c r="L2696" s="444">
        <f t="shared" ca="1" si="134"/>
        <v>-9924714191.4707088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-9924714191.4707088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-41352975.797794618</v>
      </c>
      <c r="L2697" s="444">
        <f t="shared" ca="1" si="134"/>
        <v>-9966067167.2685032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-9966067167.2685032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-41525279.863618761</v>
      </c>
      <c r="L2698" s="444">
        <f t="shared" ca="1" si="134"/>
        <v>-10007592447.132122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-10007592447.132122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-41698301.863050506</v>
      </c>
      <c r="L2699" s="444">
        <f t="shared" ca="1" si="134"/>
        <v>-10049290748.995173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-10049290748.995173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-41872044.787479885</v>
      </c>
      <c r="L2700" s="444">
        <f t="shared" ca="1" si="134"/>
        <v>-10091162793.782652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-10091162793.782652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-42046511.640761048</v>
      </c>
      <c r="L2701" s="444">
        <f t="shared" ca="1" si="134"/>
        <v>-10133209305.423412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-10133209305.423412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-42221705.439264216</v>
      </c>
      <c r="L2702" s="444">
        <f t="shared" ca="1" si="134"/>
        <v>-10175431010.862677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-10175431010.862677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-42397629.211927816</v>
      </c>
      <c r="L2703" s="444">
        <f t="shared" ca="1" si="134"/>
        <v>-10217828640.074604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-10217828640.074604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-42574286.000310853</v>
      </c>
      <c r="L2704" s="444">
        <f t="shared" ca="1" si="134"/>
        <v>-10260402926.074915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-10260402926.074915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-42751678.858645476</v>
      </c>
      <c r="L2705" s="444">
        <f t="shared" ca="1" si="134"/>
        <v>-10303154604.933561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-10303154604.933561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-42929810.853889838</v>
      </c>
      <c r="L2706" s="444">
        <f t="shared" ca="1" si="134"/>
        <v>-10346084415.787451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-10346084415.787451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-43108685.065781042</v>
      </c>
      <c r="L2707" s="444">
        <f t="shared" ca="1" si="134"/>
        <v>-10389193100.853231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-10389193100.853231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-43288304.586888462</v>
      </c>
      <c r="L2708" s="444">
        <f t="shared" ca="1" si="134"/>
        <v>-10432481405.440121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-10432481405.440121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-43468672.52266717</v>
      </c>
      <c r="L2709" s="444">
        <f t="shared" ca="1" si="134"/>
        <v>-10475950077.962788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-10475950077.962788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-43649791.991511613</v>
      </c>
      <c r="L2710" s="444">
        <f t="shared" ca="1" si="134"/>
        <v>-10519599869.9543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-10519599869.9543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-43831666.124809586</v>
      </c>
      <c r="L2711" s="444">
        <f t="shared" ca="1" si="134"/>
        <v>-10563431536.079109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-10563431536.079109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-44014298.066996291</v>
      </c>
      <c r="L2712" s="444">
        <f t="shared" ca="1" si="134"/>
        <v>-10607445834.146105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-10607445834.146105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-44197690.975608766</v>
      </c>
      <c r="L2713" s="444">
        <f t="shared" ca="1" si="134"/>
        <v>-10651643525.121714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-10651643525.121714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-44381848.021340474</v>
      </c>
      <c r="L2714" s="444">
        <f t="shared" ca="1" si="134"/>
        <v>-10696025373.143055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-10696025373.143055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-44566772.388096064</v>
      </c>
      <c r="L2715" s="444">
        <f t="shared" ca="1" si="134"/>
        <v>-10740592145.531151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-10740592145.531151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-44752467.273046464</v>
      </c>
      <c r="L2716" s="444">
        <f t="shared" ca="1" si="134"/>
        <v>-10785344612.804197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-10785344612.804197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-44938935.886684157</v>
      </c>
      <c r="L2717" s="444">
        <f t="shared" ca="1" si="134"/>
        <v>-10830283548.690882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-10830283548.690882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-45126181.452878676</v>
      </c>
      <c r="L2718" s="444">
        <f t="shared" ca="1" si="134"/>
        <v>-10875409730.143761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-10875409730.143761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-45314207.208932333</v>
      </c>
      <c r="L2719" s="444">
        <f t="shared" ca="1" si="134"/>
        <v>-10920723937.352694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-10920723937.352694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-45503016.405636221</v>
      </c>
      <c r="L2720" s="444">
        <f t="shared" ca="1" si="134"/>
        <v>-10966226953.758329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-10966226953.758329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-45692612.307326369</v>
      </c>
      <c r="L2721" s="444">
        <f t="shared" ca="1" si="134"/>
        <v>-11011919566.065657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-11011919566.065657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-45882998.191940233</v>
      </c>
      <c r="L2722" s="444">
        <f t="shared" ca="1" si="134"/>
        <v>-11057802564.257597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-11057802564.257597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-46074177.351073317</v>
      </c>
      <c r="L2723" s="444">
        <f t="shared" ca="1" si="134"/>
        <v>-11103876741.608671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-11103876741.608671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-46266153.090036131</v>
      </c>
      <c r="L2724" s="444">
        <f t="shared" ca="1" si="134"/>
        <v>-11150142894.698708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-11150142894.698708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-46458928.727911279</v>
      </c>
      <c r="L2725" s="444">
        <f t="shared" ca="1" si="134"/>
        <v>-11196601823.426619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-11196601823.426619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-46652507.597610913</v>
      </c>
      <c r="L2726" s="444">
        <f t="shared" ca="1" si="134"/>
        <v>-11243254331.024229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-11243254331.024229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-46846893.04593429</v>
      </c>
      <c r="L2727" s="444">
        <f t="shared" ca="1" si="134"/>
        <v>-11290101224.070164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-11290101224.070164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-47042088.433625683</v>
      </c>
      <c r="L2728" s="444">
        <f t="shared" ca="1" si="134"/>
        <v>-11337143312.50379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-11337143312.50379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-47238097.135432459</v>
      </c>
      <c r="L2729" s="444">
        <f t="shared" ca="1" si="134"/>
        <v>-11384381409.639223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-11384381409.639223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-47434922.540163428</v>
      </c>
      <c r="L2730" s="444">
        <f t="shared" ca="1" si="134"/>
        <v>-11431816332.179386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-11431816332.179386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-47632568.050747439</v>
      </c>
      <c r="L2731" s="444">
        <f t="shared" ca="1" si="134"/>
        <v>-11479448900.230133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-11479448900.230133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-47831037.084292218</v>
      </c>
      <c r="L2732" s="444">
        <f t="shared" ca="1" si="134"/>
        <v>-11527279937.314425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-11527279937.314425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-48030333.072143435</v>
      </c>
      <c r="L2733" s="444">
        <f t="shared" ca="1" si="134"/>
        <v>-11575310270.386568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-11575310270.386568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-48230459.459944032</v>
      </c>
      <c r="L2734" s="444">
        <f t="shared" ca="1" si="134"/>
        <v>-11623540729.846512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-11623540729.846512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-48431419.7076938</v>
      </c>
      <c r="L2735" s="444">
        <f t="shared" ca="1" si="134"/>
        <v>-11671972149.554205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-11671972149.554205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-48633217.28980919</v>
      </c>
      <c r="L2736" s="444">
        <f t="shared" ca="1" si="134"/>
        <v>-11720605366.844013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-11720605366.844013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-48835855.695183389</v>
      </c>
      <c r="L2737" s="444">
        <f t="shared" ca="1" si="134"/>
        <v>-11769441222.539196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-11769441222.539196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-49039338.427246653</v>
      </c>
      <c r="L2738" s="444">
        <f t="shared" ca="1" si="134"/>
        <v>-11818480560.966442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-11818480560.966442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-49243669.004026845</v>
      </c>
      <c r="L2739" s="444">
        <f t="shared" ca="1" si="134"/>
        <v>-11867724229.970469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-11867724229.970469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-49448850.958210282</v>
      </c>
      <c r="L2740" s="444">
        <f t="shared" ca="1" si="134"/>
        <v>-11917173080.928679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-11917173080.928679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-49654887.837202825</v>
      </c>
      <c r="L2741" s="444">
        <f t="shared" ca="1" si="134"/>
        <v>-11966827968.765881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-11966827968.765881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-49861783.203191169</v>
      </c>
      <c r="L2742" s="444">
        <f t="shared" ca="1" si="134"/>
        <v>-12016689751.969072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-12016689751.969072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-50069540.633204468</v>
      </c>
      <c r="L2743" s="444">
        <f t="shared" ca="1" si="134"/>
        <v>-12066759292.602278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-12066759292.602278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-50278163.719176158</v>
      </c>
      <c r="L2744" s="444">
        <f t="shared" ca="1" si="134"/>
        <v>-12117037456.321453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-12117037456.321453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-50487656.068006054</v>
      </c>
      <c r="L2745" s="444">
        <f t="shared" ca="1" si="134"/>
        <v>-12167525112.38946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-12167525112.38946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-50698021.301622748</v>
      </c>
      <c r="L2746" s="444">
        <f t="shared" ca="1" si="134"/>
        <v>-12218223133.691082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-12218223133.691082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-50909263.057046175</v>
      </c>
      <c r="L2747" s="444">
        <f t="shared" ca="1" si="134"/>
        <v>-12269132396.748129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-12269132396.748129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-51121384.986450538</v>
      </c>
      <c r="L2748" s="444">
        <f t="shared" ca="1" si="134"/>
        <v>-12320253781.734579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-12320253781.734579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-51334390.757227413</v>
      </c>
      <c r="L2749" s="444">
        <f t="shared" ca="1" si="134"/>
        <v>-12371588172.491806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-12371588172.491806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-51548284.05204919</v>
      </c>
      <c r="L2750" s="444">
        <f t="shared" ca="1" si="134"/>
        <v>-12423136456.543856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-12423136456.543856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-51763068.568932734</v>
      </c>
      <c r="L2751" s="444">
        <f t="shared" ca="1" si="134"/>
        <v>-12474899525.112789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-12474899525.112789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-51978748.021303289</v>
      </c>
      <c r="L2752" s="444">
        <f t="shared" ca="1" si="134"/>
        <v>-12526878273.134092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-12526878273.134092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-52195326.138058715</v>
      </c>
      <c r="L2753" s="444">
        <f t="shared" ca="1" si="134"/>
        <v>-12579073599.272152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-12579073599.272152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-52412806.663633965</v>
      </c>
      <c r="L2754" s="444">
        <f t="shared" ca="1" si="134"/>
        <v>-12631486405.935785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-12631486405.935785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-52631193.358065769</v>
      </c>
      <c r="L2755" s="444">
        <f t="shared" ca="1" si="134"/>
        <v>-12684117599.293852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-12684117599.293852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-52850489.997057714</v>
      </c>
      <c r="L2756" s="444">
        <f t="shared" ca="1" si="134"/>
        <v>-12736968089.290909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-12736968089.290909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-53070700.37204545</v>
      </c>
      <c r="L2757" s="444">
        <f t="shared" ca="1" si="134"/>
        <v>-12790038789.662954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-12790038789.662954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-53291828.290262312</v>
      </c>
      <c r="L2758" s="444">
        <f t="shared" ca="1" si="134"/>
        <v>-12843330617.953217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-12843330617.953217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-53513877.574805066</v>
      </c>
      <c r="L2759" s="444">
        <f t="shared" ca="1" si="134"/>
        <v>-12896844495.528021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-12896844495.528021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-53736852.064700089</v>
      </c>
      <c r="L2760" s="444">
        <f t="shared" ca="1" si="134"/>
        <v>-12950581347.59272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-12950581347.59272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-53960755.614969663</v>
      </c>
      <c r="L2761" s="444">
        <f t="shared" ca="1" si="134"/>
        <v>-13004542103.207689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-13004542103.207689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-54185592.096698701</v>
      </c>
      <c r="L2762" s="444">
        <f t="shared" ca="1" si="134"/>
        <v>-13058727695.304388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-13058727695.304388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-54411365.397101618</v>
      </c>
      <c r="L2763" s="444">
        <f t="shared" ca="1" si="134"/>
        <v>-13113139060.70149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-13113139060.70149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-54638079.419589542</v>
      </c>
      <c r="L2764" s="444">
        <f t="shared" ca="1" si="134"/>
        <v>-13167777140.12108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-13167777140.12108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-54865738.083837837</v>
      </c>
      <c r="L2765" s="444">
        <f t="shared" ca="1" si="134"/>
        <v>-13222642878.204918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-13222642878.204918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-55094345.325853825</v>
      </c>
      <c r="L2766" s="444">
        <f t="shared" ca="1" si="134"/>
        <v>-13277737223.530771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-13277737223.530771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-55323905.09804488</v>
      </c>
      <c r="L2767" s="444">
        <f t="shared" ca="1" si="134"/>
        <v>-13333061128.628817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-13333061128.628817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-55554421.369286738</v>
      </c>
      <c r="L2768" s="444">
        <f t="shared" ca="1" si="134"/>
        <v>-13388615549.998104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-13388615549.998104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-55785898.124992102</v>
      </c>
      <c r="L2769" s="444">
        <f t="shared" ca="1" si="134"/>
        <v>-13444401448.123096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-13444401448.123096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-56018339.367179565</v>
      </c>
      <c r="L2770" s="444">
        <f t="shared" ca="1" si="134"/>
        <v>-13500419787.490276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-13500419787.490276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-56251749.114542827</v>
      </c>
      <c r="L2771" s="444">
        <f t="shared" ca="1" si="134"/>
        <v>-13556671536.604818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-13556671536.604818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-56486131.402520075</v>
      </c>
      <c r="L2772" s="444">
        <f t="shared" ca="1" si="134"/>
        <v>-13613157668.007338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-13613157668.007338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-56721490.283363909</v>
      </c>
      <c r="L2773" s="444">
        <f t="shared" ca="1" si="134"/>
        <v>-13669879158.290701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-13669879158.290701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-56957829.826211251</v>
      </c>
      <c r="L2774" s="444">
        <f t="shared" ca="1" si="134"/>
        <v>-13726836988.116913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-13726836988.116913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-57195154.117153801</v>
      </c>
      <c r="L2775" s="444">
        <f t="shared" ca="1" si="134"/>
        <v>-13784032142.234066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-13784032142.234066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-57433467.259308606</v>
      </c>
      <c r="L2776" s="444">
        <f t="shared" ca="1" si="134"/>
        <v>-13841465609.493374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-13841465609.493374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-57672773.372889057</v>
      </c>
      <c r="L2777" s="444">
        <f t="shared" ca="1" si="134"/>
        <v>-13899138382.866262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-13899138382.866262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-57913076.595276102</v>
      </c>
      <c r="L2778" s="444">
        <f t="shared" ca="1" si="134"/>
        <v>-13957051459.461538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-13957051459.461538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-58154381.081089742</v>
      </c>
      <c r="L2779" s="444">
        <f t="shared" ca="1" si="134"/>
        <v>-14015205840.542627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-14015205840.542627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-58396691.002260946</v>
      </c>
      <c r="L2780" s="444">
        <f t="shared" ca="1" si="134"/>
        <v>-14073602531.544888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-14073602531.544888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-58640010.548103698</v>
      </c>
      <c r="L2781" s="444">
        <f t="shared" ca="1" si="134"/>
        <v>-14132242542.092991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-14132242542.092991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-58884343.925387464</v>
      </c>
      <c r="L2782" s="444">
        <f t="shared" ca="1" si="134"/>
        <v>-14191126886.018379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-14191126886.018379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-59129695.358409911</v>
      </c>
      <c r="L2783" s="444">
        <f t="shared" ca="1" si="134"/>
        <v>-14250256581.376789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-14250256581.376789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-59376069.089069955</v>
      </c>
      <c r="L2784" s="444">
        <f t="shared" ca="1" si="134"/>
        <v>-14309632650.465858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-14309632650.465858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-59623469.37694107</v>
      </c>
      <c r="L2785" s="444">
        <f t="shared" ca="1" si="134"/>
        <v>-14369256119.8428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-14369256119.8428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-59871900.499345005</v>
      </c>
      <c r="L2786" s="444">
        <f t="shared" ca="1" si="134"/>
        <v>-14429128020.342146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-14429128020.342146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-60121366.751425609</v>
      </c>
      <c r="L2787" s="444">
        <f t="shared" ca="1" si="134"/>
        <v>-14489249387.093571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-14489249387.093571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-60371872.446223207</v>
      </c>
      <c r="L2788" s="444">
        <f t="shared" ca="1" si="134"/>
        <v>-14549621259.539793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-14549621259.539793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-60623421.914749138</v>
      </c>
      <c r="L2789" s="444">
        <f t="shared" ca="1" si="134"/>
        <v>-14610244681.454542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-14610244681.454542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-60876019.506060593</v>
      </c>
      <c r="L2790" s="444">
        <f t="shared" ca="1" si="134"/>
        <v>-14671120700.960602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-14671120700.960602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-61129669.58733584</v>
      </c>
      <c r="L2791" s="444">
        <f t="shared" ca="1" si="134"/>
        <v>-14732250370.547937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-14732250370.547937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-61384376.543949738</v>
      </c>
      <c r="L2792" s="444">
        <f t="shared" ca="1" si="134"/>
        <v>-14793634747.091887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-14793634747.091887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-61640144.779549524</v>
      </c>
      <c r="L2793" s="444">
        <f t="shared" ca="1" si="134"/>
        <v>-14855274891.871435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-14855274891.871435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-61896978.716130987</v>
      </c>
      <c r="L2794" s="444">
        <f t="shared" ca="1" si="134"/>
        <v>-14917171870.587566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-14917171870.587566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-62154882.794114858</v>
      </c>
      <c r="L2795" s="444">
        <f t="shared" ca="1" si="134"/>
        <v>-14979326753.381681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-14979326753.381681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-62413861.472423673</v>
      </c>
      <c r="L2796" s="444">
        <f t="shared" ca="1" si="134"/>
        <v>-15041740614.854105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-15041740614.854105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-62673919.228558771</v>
      </c>
      <c r="L2797" s="444">
        <f t="shared" ca="1" si="134"/>
        <v>-15104414534.082664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-15104414534.082664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-62935060.55867777</v>
      </c>
      <c r="L2798" s="444">
        <f t="shared" ca="1" si="134"/>
        <v>-15167349594.641342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-15167349594.641342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-63197289.977672249</v>
      </c>
      <c r="L2799" s="444">
        <f t="shared" ca="1" si="134"/>
        <v>-15230546884.619015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-15230546884.619015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-63460612.019245885</v>
      </c>
      <c r="L2800" s="444">
        <f t="shared" ca="1" si="134"/>
        <v>-15294007496.63826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-15294007496.63826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-63725031.235992737</v>
      </c>
      <c r="L2801" s="444">
        <f t="shared" ca="1" si="134"/>
        <v>-15357732527.874252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-15357732527.874252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-63990552.199476048</v>
      </c>
      <c r="L2802" s="444">
        <f t="shared" ca="1" si="134"/>
        <v>-15421723080.073729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-15421723080.073729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-64257179.500307202</v>
      </c>
      <c r="L2803" s="444">
        <f t="shared" ca="1" si="134"/>
        <v>-15485980259.574036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-15485980259.574036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-64524917.748225138</v>
      </c>
      <c r="L2804" s="444">
        <f t="shared" ca="1" si="134"/>
        <v>-15550505177.32226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-15550505177.32226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-64793771.572176076</v>
      </c>
      <c r="L2805" s="444">
        <f t="shared" ca="1" si="134"/>
        <v>-15615298948.894436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-15615298948.894436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-65063745.620393485</v>
      </c>
      <c r="L2806" s="444">
        <f t="shared" ca="1" si="134"/>
        <v>-15680362694.51483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-15680362694.51483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-65334844.560478464</v>
      </c>
      <c r="L2807" s="444">
        <f t="shared" ca="1" si="134"/>
        <v>-15745697539.075308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-15745697539.075308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-65607073.079480447</v>
      </c>
      <c r="L2808" s="444">
        <f t="shared" ca="1" si="134"/>
        <v>-15811304612.154789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-15811304612.154789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-65880435.883978285</v>
      </c>
      <c r="L2809" s="444">
        <f t="shared" ca="1" si="134"/>
        <v>-15877185048.038767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-15877185048.038767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-66154937.700161524</v>
      </c>
      <c r="L2810" s="444">
        <f t="shared" ca="1" si="134"/>
        <v>-15943339985.738928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-15943339985.738928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-66430583.273912191</v>
      </c>
      <c r="L2811" s="444">
        <f t="shared" ca="1" si="134"/>
        <v>-16009770569.01284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-16009770569.01284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-66707377.370886832</v>
      </c>
      <c r="L2812" s="444">
        <f t="shared" ca="1" si="134"/>
        <v>-16076477946.383728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-16076477946.383728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-66985324.776598856</v>
      </c>
      <c r="L2813" s="444">
        <f t="shared" ref="L2813:L3067" ca="1" si="139">I2813-J2813+K2813</f>
        <v>-16143463271.160326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-16143463271.160326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-67264430.296501353</v>
      </c>
      <c r="L2814" s="444">
        <f t="shared" ca="1" si="139"/>
        <v>-16210727701.456827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-16210727701.456827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-67544698.756070122</v>
      </c>
      <c r="L2815" s="444">
        <f t="shared" ca="1" si="139"/>
        <v>-16278272400.212896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-16278272400.212896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-67826135.000887066</v>
      </c>
      <c r="L2816" s="444">
        <f t="shared" ca="1" si="139"/>
        <v>-16346098535.213783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-16346098535.213783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-68108743.896724105</v>
      </c>
      <c r="L2817" s="444">
        <f t="shared" ca="1" si="139"/>
        <v>-16414207279.110508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-16414207279.110508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-68392530.329627112</v>
      </c>
      <c r="L2818" s="444">
        <f t="shared" ca="1" si="139"/>
        <v>-16482599809.440136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-16482599809.440136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-68677499.206000566</v>
      </c>
      <c r="L2819" s="444">
        <f t="shared" ca="1" si="139"/>
        <v>-16551277308.646137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-16551277308.646137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-68963655.45269224</v>
      </c>
      <c r="L2820" s="444">
        <f t="shared" ca="1" si="139"/>
        <v>-16620240964.098829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-16620240964.098829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-69251004.017078444</v>
      </c>
      <c r="L2821" s="444">
        <f t="shared" ca="1" si="139"/>
        <v>-16689491968.115908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-16689491968.115908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-69539549.867149621</v>
      </c>
      <c r="L2822" s="444">
        <f t="shared" ca="1" si="139"/>
        <v>-16759031517.983057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-16759031517.983057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-69829297.991596073</v>
      </c>
      <c r="L2823" s="444">
        <f t="shared" ca="1" si="139"/>
        <v>-16828860815.974653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-16828860815.974653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-70120253.399894387</v>
      </c>
      <c r="L2824" s="444">
        <f t="shared" ca="1" si="139"/>
        <v>-16898981069.374548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-16898981069.374548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-70412421.122393951</v>
      </c>
      <c r="L2825" s="444">
        <f t="shared" ca="1" si="139"/>
        <v>-16969393490.496943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-16969393490.496943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-70705806.210403919</v>
      </c>
      <c r="L2826" s="444">
        <f t="shared" ca="1" si="139"/>
        <v>-17040099296.707346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-17040099296.707346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-71000413.736280605</v>
      </c>
      <c r="L2827" s="444">
        <f t="shared" ca="1" si="139"/>
        <v>-17111099710.443626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-17111099710.443626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-71296248.793515116</v>
      </c>
      <c r="L2828" s="444">
        <f t="shared" ca="1" si="139"/>
        <v>-17182395959.237141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-17182395959.237141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-71593316.496821418</v>
      </c>
      <c r="L2829" s="444">
        <f t="shared" ca="1" si="139"/>
        <v>-17253989275.733963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-17253989275.733963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-71891621.982224852</v>
      </c>
      <c r="L2830" s="444">
        <f t="shared" ca="1" si="139"/>
        <v>-17325880897.716187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-17325880897.716187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-72191170.407150775</v>
      </c>
      <c r="L2831" s="444">
        <f t="shared" ca="1" si="139"/>
        <v>-17398072068.123337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-17398072068.123337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-72491966.950513899</v>
      </c>
      <c r="L2832" s="444">
        <f t="shared" ca="1" si="139"/>
        <v>-17470564035.073853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-17470564035.073853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-72794016.812807724</v>
      </c>
      <c r="L2833" s="444">
        <f t="shared" ca="1" si="139"/>
        <v>-17543358051.886662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-17543358051.886662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-73097325.216194421</v>
      </c>
      <c r="L2834" s="444">
        <f t="shared" ca="1" si="139"/>
        <v>-17616455377.102856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-17616455377.102856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-73401897.404595226</v>
      </c>
      <c r="L2835" s="444">
        <f t="shared" ca="1" si="139"/>
        <v>-17689857274.50745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-17689857274.50745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-73707738.643781036</v>
      </c>
      <c r="L2836" s="444">
        <f t="shared" ca="1" si="139"/>
        <v>-17763565013.15123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-17763565013.15123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-74014854.221463457</v>
      </c>
      <c r="L2837" s="444">
        <f t="shared" ca="1" si="139"/>
        <v>-17837579867.372692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-17837579867.372692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-74323249.44738622</v>
      </c>
      <c r="L2838" s="444">
        <f t="shared" ca="1" si="139"/>
        <v>-17911903116.82008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-17911903116.82008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-74632929.653416991</v>
      </c>
      <c r="L2839" s="444">
        <f t="shared" ca="1" si="139"/>
        <v>-17986536046.473495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-17986536046.473495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-74943900.193639562</v>
      </c>
      <c r="L2840" s="444">
        <f t="shared" ca="1" si="139"/>
        <v>-18061479946.667133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-18061479946.667133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-75256166.444446385</v>
      </c>
      <c r="L2841" s="444">
        <f t="shared" ca="1" si="139"/>
        <v>-18136736113.11158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-18136736113.11158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-75569733.804631576</v>
      </c>
      <c r="L2842" s="444">
        <f t="shared" ca="1" si="139"/>
        <v>-18212305846.91621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-18212305846.91621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-75884607.695484206</v>
      </c>
      <c r="L2843" s="444">
        <f t="shared" ca="1" si="139"/>
        <v>-18288190454.611694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-18288190454.611694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-76200793.560882062</v>
      </c>
      <c r="L2844" s="444">
        <f t="shared" ca="1" si="139"/>
        <v>-18364391248.172577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-18364391248.172577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-76518296.86738573</v>
      </c>
      <c r="L2845" s="444">
        <f t="shared" ca="1" si="139"/>
        <v>-18440909545.039963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-18440909545.039963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-76837123.104333177</v>
      </c>
      <c r="L2846" s="444">
        <f t="shared" ca="1" si="139"/>
        <v>-18517746668.144295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-18517746668.144295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-77157277.783934563</v>
      </c>
      <c r="L2847" s="444">
        <f t="shared" ca="1" si="139"/>
        <v>-18594903945.92823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-18594903945.92823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-77478766.441367626</v>
      </c>
      <c r="L2848" s="444">
        <f t="shared" ca="1" si="139"/>
        <v>-18672382712.369598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-18672382712.369598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-77801594.634873331</v>
      </c>
      <c r="L2849" s="444">
        <f t="shared" ca="1" si="139"/>
        <v>-18750184307.004471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-18750184307.004471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-78125767.945851967</v>
      </c>
      <c r="L2850" s="444">
        <f t="shared" ca="1" si="139"/>
        <v>-18828310074.950321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-18828310074.950321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-78451291.978959665</v>
      </c>
      <c r="L2851" s="444">
        <f t="shared" ca="1" si="139"/>
        <v>-18906761366.929279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-18906761366.929279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-78778172.362205327</v>
      </c>
      <c r="L2852" s="444">
        <f t="shared" ca="1" si="139"/>
        <v>-18985539539.291485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-18985539539.291485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-79106414.747047856</v>
      </c>
      <c r="L2853" s="444">
        <f t="shared" ca="1" si="139"/>
        <v>-19064645954.038532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-19064645954.038532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-79436024.808493882</v>
      </c>
      <c r="L2854" s="444">
        <f t="shared" ca="1" si="139"/>
        <v>-19144081978.847027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-19144081978.847027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-79767008.24519594</v>
      </c>
      <c r="L2855" s="444">
        <f t="shared" ca="1" si="139"/>
        <v>-19223848987.092224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-19223848987.092224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-80099370.77955094</v>
      </c>
      <c r="L2856" s="444">
        <f t="shared" ca="1" si="139"/>
        <v>-19303948357.871777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-19303948357.871777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-80433118.157799065</v>
      </c>
      <c r="L2857" s="444">
        <f t="shared" ca="1" si="139"/>
        <v>-19384381476.029575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-19384381476.029575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-80768256.150123224</v>
      </c>
      <c r="L2858" s="444">
        <f t="shared" ca="1" si="139"/>
        <v>-19465149732.179699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-19465149732.179699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-81104790.550748751</v>
      </c>
      <c r="L2859" s="444">
        <f t="shared" ca="1" si="139"/>
        <v>-19546254522.730446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-19546254522.730446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-81442727.178043529</v>
      </c>
      <c r="L2860" s="444">
        <f t="shared" ca="1" si="139"/>
        <v>-19627697249.908489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-19627697249.908489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-81782071.874618709</v>
      </c>
      <c r="L2861" s="444">
        <f t="shared" ca="1" si="139"/>
        <v>-19709479321.783108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-19709479321.783108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-82122830.507429615</v>
      </c>
      <c r="L2862" s="444">
        <f t="shared" ca="1" si="139"/>
        <v>-19791602152.290539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-19791602152.290539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-82465008.967877239</v>
      </c>
      <c r="L2863" s="444">
        <f t="shared" ca="1" si="139"/>
        <v>-19874067161.258415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-19874067161.258415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-82808613.171910062</v>
      </c>
      <c r="L2864" s="444">
        <f t="shared" ca="1" si="139"/>
        <v>-19956875774.430325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-19956875774.430325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-83153649.060126349</v>
      </c>
      <c r="L2865" s="444">
        <f t="shared" ca="1" si="139"/>
        <v>-20040029423.490452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-20040029423.490452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-83500122.597876877</v>
      </c>
      <c r="L2866" s="444">
        <f t="shared" ca="1" si="139"/>
        <v>-20123529546.088329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-20123529546.088329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-83848039.775368035</v>
      </c>
      <c r="L2867" s="444">
        <f t="shared" ca="1" si="139"/>
        <v>-20207377585.863697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-20207377585.863697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-84197406.607765406</v>
      </c>
      <c r="L2868" s="444">
        <f t="shared" ca="1" si="139"/>
        <v>-20291574992.471462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-20291574992.471462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-84548229.13529776</v>
      </c>
      <c r="L2869" s="444">
        <f t="shared" ca="1" si="139"/>
        <v>-20376123221.606758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-20376123221.606758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-84900513.423361495</v>
      </c>
      <c r="L2870" s="444">
        <f t="shared" ca="1" si="139"/>
        <v>-20461023735.030121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-20461023735.030121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-85254265.562625498</v>
      </c>
      <c r="L2871" s="444">
        <f t="shared" ca="1" si="139"/>
        <v>-20546278000.592747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-20546278000.592747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-85609491.66913645</v>
      </c>
      <c r="L2872" s="444">
        <f t="shared" ca="1" si="139"/>
        <v>-20631887492.261883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-20631887492.261883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-85966197.884424508</v>
      </c>
      <c r="L2873" s="444">
        <f t="shared" ca="1" si="139"/>
        <v>-20717853690.146309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-20717853690.146309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-86324390.375609621</v>
      </c>
      <c r="L2874" s="444">
        <f t="shared" ca="1" si="139"/>
        <v>-20804178080.521919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-20804178080.521919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-86684075.335507989</v>
      </c>
      <c r="L2875" s="444">
        <f t="shared" ca="1" si="139"/>
        <v>-20890862155.857426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-20890862155.857426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-87045258.98273927</v>
      </c>
      <c r="L2876" s="444">
        <f t="shared" ca="1" si="139"/>
        <v>-20977907414.840164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-20977907414.840164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-87407947.561834022</v>
      </c>
      <c r="L2877" s="444">
        <f t="shared" ca="1" si="139"/>
        <v>-21065315362.401997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-21065315362.401997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-87772147.343341649</v>
      </c>
      <c r="L2878" s="444">
        <f t="shared" ca="1" si="139"/>
        <v>-21153087509.745338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-21153087509.745338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-88137864.623938903</v>
      </c>
      <c r="L2879" s="444">
        <f t="shared" ca="1" si="139"/>
        <v>-21241225374.369278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-21241225374.369278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-88505105.726538658</v>
      </c>
      <c r="L2880" s="444">
        <f t="shared" ca="1" si="139"/>
        <v>-21329730480.095818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-21329730480.095818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-88873877.000399232</v>
      </c>
      <c r="L2881" s="444">
        <f t="shared" ca="1" si="139"/>
        <v>-21418604357.096218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-21418604357.096218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-89244184.821234241</v>
      </c>
      <c r="L2882" s="444">
        <f t="shared" ca="1" si="139"/>
        <v>-21507848541.917454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-21507848541.917454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-89616035.59132272</v>
      </c>
      <c r="L2883" s="444">
        <f t="shared" ca="1" si="139"/>
        <v>-21597464577.508778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-21597464577.508778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-89989435.739619911</v>
      </c>
      <c r="L2884" s="444">
        <f t="shared" ca="1" si="139"/>
        <v>-21687454013.248398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-21687454013.248398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-90364391.721868321</v>
      </c>
      <c r="L2885" s="444">
        <f t="shared" ca="1" si="139"/>
        <v>-21777818404.970264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-21777818404.970264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-90740910.02070944</v>
      </c>
      <c r="L2886" s="444">
        <f t="shared" ca="1" si="139"/>
        <v>-21868559314.990974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-21868559314.990974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-91118997.145795733</v>
      </c>
      <c r="L2887" s="444">
        <f t="shared" ca="1" si="139"/>
        <v>-21959678312.136768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-21959678312.136768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-91498659.633903205</v>
      </c>
      <c r="L2888" s="444">
        <f t="shared" ca="1" si="139"/>
        <v>-22051176971.770672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-22051176971.770672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-91879904.04904446</v>
      </c>
      <c r="L2889" s="444">
        <f t="shared" ca="1" si="139"/>
        <v>-22143056875.819717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-22143056875.819717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-92262736.982582152</v>
      </c>
      <c r="L2890" s="444">
        <f t="shared" ca="1" si="139"/>
        <v>-22235319612.802299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-22235319612.802299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-92647165.053342909</v>
      </c>
      <c r="L2891" s="444">
        <f t="shared" ca="1" si="139"/>
        <v>-22327966777.855644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-22327966777.855644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-93033194.907731846</v>
      </c>
      <c r="L2892" s="444">
        <f t="shared" ca="1" si="139"/>
        <v>-22420999972.763374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-22420999972.763374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-93420833.219847396</v>
      </c>
      <c r="L2893" s="444">
        <f t="shared" ca="1" si="139"/>
        <v>-22514420805.983223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-22514420805.983223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-93810086.691596761</v>
      </c>
      <c r="L2894" s="444">
        <f t="shared" ca="1" si="139"/>
        <v>-22608230892.67482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-22608230892.67482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-94200962.052811742</v>
      </c>
      <c r="L2895" s="444">
        <f t="shared" ca="1" si="139"/>
        <v>-22702431854.727631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-22702431854.727631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-94593466.061365128</v>
      </c>
      <c r="L2896" s="444">
        <f t="shared" ca="1" si="139"/>
        <v>-22797025320.788994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-22797025320.788994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-94987605.503287479</v>
      </c>
      <c r="L2897" s="444">
        <f t="shared" ca="1" si="139"/>
        <v>-22892012926.292282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-22892012926.292282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-95383387.192884505</v>
      </c>
      <c r="L2898" s="444">
        <f t="shared" ca="1" si="139"/>
        <v>-22987396313.485168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-22987396313.485168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-95780817.972854868</v>
      </c>
      <c r="L2899" s="444">
        <f t="shared" ca="1" si="139"/>
        <v>-23083177131.458023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-23083177131.458023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-96179904.714408427</v>
      </c>
      <c r="L2900" s="444">
        <f t="shared" ca="1" si="139"/>
        <v>-23179357036.172432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-23179357036.172432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-96580654.317385137</v>
      </c>
      <c r="L2901" s="444">
        <f t="shared" ca="1" si="139"/>
        <v>-23275937690.489819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-23275937690.489819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-96983073.710374236</v>
      </c>
      <c r="L2902" s="444">
        <f t="shared" ca="1" si="139"/>
        <v>-23372920764.200191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-23372920764.200191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-97387169.850834131</v>
      </c>
      <c r="L2903" s="444">
        <f t="shared" ca="1" si="139"/>
        <v>-23470307934.051025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-23470307934.051025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-97792949.725212604</v>
      </c>
      <c r="L2904" s="444">
        <f t="shared" ca="1" si="139"/>
        <v>-23568100883.776237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-23568100883.776237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-98200420.349067658</v>
      </c>
      <c r="L2905" s="444">
        <f t="shared" ca="1" si="139"/>
        <v>-23666301304.125305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-23666301304.125305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-98609588.767188773</v>
      </c>
      <c r="L2906" s="444">
        <f t="shared" ca="1" si="139"/>
        <v>-23764910892.892494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-23764910892.892494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-99020462.053718731</v>
      </c>
      <c r="L2907" s="444">
        <f t="shared" ca="1" si="139"/>
        <v>-23863931354.946213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-23863931354.946213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-99433047.312275887</v>
      </c>
      <c r="L2908" s="444">
        <f t="shared" ca="1" si="139"/>
        <v>-23963364402.258488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-23963364402.258488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-99847351.676077038</v>
      </c>
      <c r="L2909" s="444">
        <f t="shared" ca="1" si="139"/>
        <v>-24063211753.934566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-24063211753.934566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-100263382.30806069</v>
      </c>
      <c r="L2910" s="444">
        <f t="shared" ca="1" si="139"/>
        <v>-24163475136.242626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-24163475136.242626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-100681146.40101095</v>
      </c>
      <c r="L2911" s="444">
        <f t="shared" ca="1" si="139"/>
        <v>-24264156282.643639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-24264156282.643639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-101100651.17768183</v>
      </c>
      <c r="L2912" s="444">
        <f t="shared" ca="1" si="139"/>
        <v>-24365256933.82132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-24365256933.82132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-101521903.89092216</v>
      </c>
      <c r="L2913" s="444">
        <f t="shared" ca="1" si="139"/>
        <v>-24466778837.712242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-24466778837.712242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-101944911.82380101</v>
      </c>
      <c r="L2914" s="444">
        <f t="shared" ca="1" si="139"/>
        <v>-24568723749.536041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-24568723749.536041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-102369682.2897335</v>
      </c>
      <c r="L2915" s="444">
        <f t="shared" ca="1" si="139"/>
        <v>-24671093431.825775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-24671093431.825775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-102796222.6326074</v>
      </c>
      <c r="L2916" s="444">
        <f t="shared" ca="1" si="139"/>
        <v>-24773889654.458382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-24773889654.458382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-103224540.22690992</v>
      </c>
      <c r="L2917" s="444">
        <f t="shared" ca="1" si="139"/>
        <v>-24877114194.685291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-24877114194.685291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-103654642.47785538</v>
      </c>
      <c r="L2918" s="444">
        <f t="shared" ca="1" si="139"/>
        <v>-24980768837.163147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-24980768837.163147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-104086536.82151312</v>
      </c>
      <c r="L2919" s="444">
        <f t="shared" ca="1" si="139"/>
        <v>-25084855373.984661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-25084855373.984661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-104520230.72493608</v>
      </c>
      <c r="L2920" s="444">
        <f t="shared" ca="1" si="139"/>
        <v>-25189375604.709599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-25189375604.709599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-104955731.68629</v>
      </c>
      <c r="L2921" s="444">
        <f t="shared" ca="1" si="139"/>
        <v>-25294331336.395889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-25294331336.395889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-105393047.23498288</v>
      </c>
      <c r="L2922" s="444">
        <f t="shared" ca="1" si="139"/>
        <v>-25399724383.630871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-25399724383.630871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-105832184.9317953</v>
      </c>
      <c r="L2923" s="444">
        <f t="shared" ca="1" si="139"/>
        <v>-25505556568.562668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-25505556568.562668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-106273152.36901112</v>
      </c>
      <c r="L2924" s="444">
        <f t="shared" ca="1" si="139"/>
        <v>-25611829720.931679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-25611829720.931679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-106715957.17054866</v>
      </c>
      <c r="L2925" s="444">
        <f t="shared" ca="1" si="139"/>
        <v>-25718545678.102226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-25718545678.102226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-107160606.99209261</v>
      </c>
      <c r="L2926" s="444">
        <f t="shared" ca="1" si="139"/>
        <v>-25825706285.094318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-25825706285.094318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-107607109.52122633</v>
      </c>
      <c r="L2927" s="444">
        <f t="shared" ca="1" si="139"/>
        <v>-25933313394.615543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-25933313394.615543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-108055472.47756477</v>
      </c>
      <c r="L2928" s="444">
        <f t="shared" ca="1" si="139"/>
        <v>-26041368867.093109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-26041368867.093109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-108505703.61288795</v>
      </c>
      <c r="L2929" s="444">
        <f t="shared" ca="1" si="139"/>
        <v>-26149874570.705997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-26149874570.705997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-108957810.71127498</v>
      </c>
      <c r="L2930" s="444">
        <f t="shared" ca="1" si="139"/>
        <v>-26258832381.417271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-26258832381.417271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-109411801.58923863</v>
      </c>
      <c r="L2931" s="444">
        <f t="shared" ca="1" si="139"/>
        <v>-26368244183.006508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-26368244183.006508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-109867684.09586045</v>
      </c>
      <c r="L2932" s="444">
        <f t="shared" ca="1" si="139"/>
        <v>-26478111867.102367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-26478111867.102367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-110325466.11292653</v>
      </c>
      <c r="L2933" s="444">
        <f t="shared" ca="1" si="139"/>
        <v>-26588437333.215294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-26588437333.215294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-110785155.55506372</v>
      </c>
      <c r="L2934" s="444">
        <f t="shared" ca="1" si="139"/>
        <v>-26699222488.770359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-26699222488.770359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-111246760.36987649</v>
      </c>
      <c r="L2935" s="444">
        <f t="shared" ca="1" si="139"/>
        <v>-26810469249.140236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-26810469249.140236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-111710288.53808431</v>
      </c>
      <c r="L2936" s="444">
        <f t="shared" ca="1" si="139"/>
        <v>-26922179537.678322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-26922179537.678322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-112175748.07365967</v>
      </c>
      <c r="L2937" s="444">
        <f t="shared" ca="1" si="139"/>
        <v>-27034355285.75198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-27034355285.75198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-112643147.02396658</v>
      </c>
      <c r="L2938" s="444">
        <f t="shared" ca="1" si="139"/>
        <v>-27146998432.775948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-27146998432.775948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-113112493.46989977</v>
      </c>
      <c r="L2939" s="444">
        <f t="shared" ca="1" si="139"/>
        <v>-27260110926.245846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-27260110926.245846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-113583795.52602434</v>
      </c>
      <c r="L2940" s="444">
        <f t="shared" ca="1" si="139"/>
        <v>-27373694721.77187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-27373694721.77187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-114057061.34071614</v>
      </c>
      <c r="L2941" s="444">
        <f t="shared" ca="1" si="139"/>
        <v>-27487751783.112587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-27487751783.112587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-114532299.09630245</v>
      </c>
      <c r="L2942" s="444">
        <f t="shared" ca="1" si="139"/>
        <v>-27602284082.208889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-27602284082.208889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-115009517.0092037</v>
      </c>
      <c r="L2943" s="444">
        <f t="shared" ca="1" si="139"/>
        <v>-27717293599.218094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-27717293599.218094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-115488723.33007538</v>
      </c>
      <c r="L2944" s="444">
        <f t="shared" ca="1" si="139"/>
        <v>-27832782322.548168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-27832782322.548168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-115969926.3439507</v>
      </c>
      <c r="L2945" s="444">
        <f t="shared" ca="1" si="139"/>
        <v>-27948752248.89212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-27948752248.89212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-116453134.37038381</v>
      </c>
      <c r="L2946" s="444">
        <f t="shared" ca="1" si="139"/>
        <v>-28065205383.262505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-28065205383.262505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-116938355.76359376</v>
      </c>
      <c r="L2947" s="444">
        <f t="shared" ca="1" si="139"/>
        <v>-28182143739.0261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-28182143739.0261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-117425598.91260874</v>
      </c>
      <c r="L2948" s="444">
        <f t="shared" ca="1" si="139"/>
        <v>-28299569337.938709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-28299569337.938709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-117914872.24141127</v>
      </c>
      <c r="L2949" s="444">
        <f t="shared" ca="1" si="139"/>
        <v>-28417484210.180122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-28417484210.180122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-118406184.20908384</v>
      </c>
      <c r="L2950" s="444">
        <f t="shared" ca="1" si="139"/>
        <v>-28535890394.389206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-28535890394.389206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-118899543.30995502</v>
      </c>
      <c r="L2951" s="444">
        <f t="shared" ca="1" si="139"/>
        <v>-28654789937.699162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-28654789937.699162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-119394958.0737465</v>
      </c>
      <c r="L2952" s="444">
        <f t="shared" ca="1" si="139"/>
        <v>-28774184895.772907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-28774184895.772907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-119892437.06572044</v>
      </c>
      <c r="L2953" s="444">
        <f t="shared" ca="1" si="139"/>
        <v>-28894077332.838627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-28894077332.838627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-120391988.8868276</v>
      </c>
      <c r="L2954" s="444">
        <f t="shared" ca="1" si="139"/>
        <v>-29014469321.725456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-29014469321.725456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-120893622.17385606</v>
      </c>
      <c r="L2955" s="444">
        <f t="shared" ca="1" si="139"/>
        <v>-29135362943.899311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-29135362943.899311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-121397345.59958047</v>
      </c>
      <c r="L2956" s="444">
        <f t="shared" ca="1" si="139"/>
        <v>-29256760289.49889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-29256760289.49889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-121903167.87291203</v>
      </c>
      <c r="L2957" s="444">
        <f t="shared" ca="1" si="139"/>
        <v>-29378663457.371803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-29378663457.371803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-122411097.73904918</v>
      </c>
      <c r="L2958" s="444">
        <f t="shared" ca="1" si="139"/>
        <v>-29501074555.110851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-29501074555.110851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-122921143.97962853</v>
      </c>
      <c r="L2959" s="444">
        <f t="shared" ca="1" si="139"/>
        <v>-29623995699.090481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-29623995699.090481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-123433315.41287701</v>
      </c>
      <c r="L2960" s="444">
        <f t="shared" ca="1" si="139"/>
        <v>-29747429014.503357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-29747429014.503357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-123947620.89376399</v>
      </c>
      <c r="L2961" s="444">
        <f t="shared" ca="1" si="139"/>
        <v>-29871376635.397121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-29871376635.397121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-124464069.31415467</v>
      </c>
      <c r="L2962" s="444">
        <f t="shared" ca="1" si="139"/>
        <v>-29995840704.711277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-29995840704.711277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-124982669.60296366</v>
      </c>
      <c r="L2963" s="444">
        <f t="shared" ca="1" si="139"/>
        <v>-30120823374.31424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-30120823374.31424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-125503430.72630933</v>
      </c>
      <c r="L2964" s="444">
        <f t="shared" ca="1" si="139"/>
        <v>-30246326805.04055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-30246326805.04055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-126026361.68766893</v>
      </c>
      <c r="L2965" s="444">
        <f t="shared" ca="1" si="139"/>
        <v>-30372353166.728218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-30372353166.728218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-126551471.52803425</v>
      </c>
      <c r="L2966" s="444">
        <f t="shared" ca="1" si="139"/>
        <v>-30498904638.256252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-30498904638.256252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-127078769.32606772</v>
      </c>
      <c r="L2967" s="444">
        <f t="shared" ca="1" si="139"/>
        <v>-30625983407.582321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-30625983407.582321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-127608264.19825968</v>
      </c>
      <c r="L2968" s="444">
        <f t="shared" ca="1" si="139"/>
        <v>-30753591671.780582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-30753591671.780582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-128139965.29908575</v>
      </c>
      <c r="L2969" s="444">
        <f t="shared" ca="1" si="139"/>
        <v>-30881731637.07967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-30881731637.07967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-128673881.82116529</v>
      </c>
      <c r="L2970" s="444">
        <f t="shared" ca="1" si="139"/>
        <v>-31010405518.900837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-31010405518.900837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-129210022.99542016</v>
      </c>
      <c r="L2971" s="444">
        <f t="shared" ca="1" si="139"/>
        <v>-31139615541.896255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-31139615541.896255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-129748398.0912344</v>
      </c>
      <c r="L2972" s="444">
        <f t="shared" ca="1" si="139"/>
        <v>-31269363939.987492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-31269363939.987492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-130289016.41661456</v>
      </c>
      <c r="L2973" s="444">
        <f t="shared" ca="1" si="139"/>
        <v>-31399652956.404106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-31399652956.404106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-130831887.31835043</v>
      </c>
      <c r="L2974" s="444">
        <f t="shared" ca="1" si="139"/>
        <v>-31530484843.722458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-31530484843.722458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-131377020.1821769</v>
      </c>
      <c r="L2975" s="444">
        <f t="shared" ca="1" si="139"/>
        <v>-31661861863.904636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-31661861863.904636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-131924424.43293597</v>
      </c>
      <c r="L2976" s="444">
        <f t="shared" ca="1" si="139"/>
        <v>-31793786288.337574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-31793786288.337574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-132474109.53473987</v>
      </c>
      <c r="L2977" s="444">
        <f t="shared" ca="1" si="139"/>
        <v>-31926260397.872314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-31926260397.872314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-133026084.99113463</v>
      </c>
      <c r="L2978" s="444">
        <f t="shared" ca="1" si="139"/>
        <v>-32059286482.863449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-32059286482.863449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-133580360.34526436</v>
      </c>
      <c r="L2979" s="444">
        <f t="shared" ca="1" si="139"/>
        <v>-32192866843.208714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-32192866843.208714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-134136945.18003631</v>
      </c>
      <c r="L2980" s="444">
        <f t="shared" ca="1" si="139"/>
        <v>-32327003788.388748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-32327003788.388748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-134695849.11828646</v>
      </c>
      <c r="L2981" s="444">
        <f t="shared" ca="1" si="139"/>
        <v>-32461699637.507034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-32461699637.507034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-135257081.82294598</v>
      </c>
      <c r="L2982" s="444">
        <f t="shared" ca="1" si="139"/>
        <v>-32596956719.329979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-32596956719.329979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-135820652.99720824</v>
      </c>
      <c r="L2983" s="444">
        <f t="shared" ca="1" si="139"/>
        <v>-32732777372.327187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-32732777372.327187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-136386572.3846966</v>
      </c>
      <c r="L2984" s="444">
        <f t="shared" ca="1" si="139"/>
        <v>-32869163944.711884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-32869163944.711884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-136954849.76963285</v>
      </c>
      <c r="L2985" s="444">
        <f t="shared" ca="1" si="139"/>
        <v>-33006118794.481518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-33006118794.481518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-137525494.97700632</v>
      </c>
      <c r="L2986" s="444">
        <f t="shared" ca="1" si="139"/>
        <v>-33143644289.458523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-33143644289.458523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-138098517.87274384</v>
      </c>
      <c r="L2987" s="444">
        <f t="shared" ca="1" si="139"/>
        <v>-33281742807.331268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-33281742807.331268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-138673928.36388028</v>
      </c>
      <c r="L2988" s="444">
        <f t="shared" ca="1" si="139"/>
        <v>-33420416735.695148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-33420416735.695148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-139251736.39872977</v>
      </c>
      <c r="L2989" s="444">
        <f t="shared" ca="1" si="139"/>
        <v>-33559668472.09388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-33559668472.09388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-139831951.96705785</v>
      </c>
      <c r="L2990" s="444">
        <f t="shared" ca="1" si="139"/>
        <v>-33699500424.060936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-33699500424.060936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-140414585.10025388</v>
      </c>
      <c r="L2991" s="444">
        <f t="shared" ca="1" si="139"/>
        <v>-33839915009.16119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-33839915009.16119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-140999645.87150496</v>
      </c>
      <c r="L2992" s="444">
        <f t="shared" ca="1" si="139"/>
        <v>-33980914655.032696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-33980914655.032696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-141587144.39596957</v>
      </c>
      <c r="L2993" s="444">
        <f t="shared" ca="1" si="139"/>
        <v>-34122501799.428665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-34122501799.428665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-142177090.83095276</v>
      </c>
      <c r="L2994" s="444">
        <f t="shared" ca="1" si="139"/>
        <v>-34264678890.259617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-34264678890.259617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-142769495.37608173</v>
      </c>
      <c r="L2995" s="444">
        <f t="shared" ca="1" si="139"/>
        <v>-34407448385.635696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-34407448385.635696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-143364368.27348205</v>
      </c>
      <c r="L2996" s="444">
        <f t="shared" ca="1" si="139"/>
        <v>-34550812753.90918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-34550812753.90918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-143961719.80795491</v>
      </c>
      <c r="L2997" s="444">
        <f t="shared" ca="1" si="139"/>
        <v>-34694774473.717133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-34694774473.717133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-144561560.30715472</v>
      </c>
      <c r="L2998" s="444">
        <f t="shared" ca="1" si="139"/>
        <v>-34839336034.024284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-34839336034.024284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-145163900.14176786</v>
      </c>
      <c r="L2999" s="444">
        <f t="shared" ca="1" si="139"/>
        <v>-34984499934.166054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-34984499934.166054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-145768749.72569188</v>
      </c>
      <c r="L3000" s="444">
        <f t="shared" ca="1" si="139"/>
        <v>-35130268683.891747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-35130268683.891747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-146376119.51621562</v>
      </c>
      <c r="L3001" s="444">
        <f t="shared" ca="1" si="139"/>
        <v>-35276644803.407959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-35276644803.407959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-146986020.01419982</v>
      </c>
      <c r="L3002" s="444">
        <f t="shared" ca="1" si="139"/>
        <v>-35423630823.422157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-35423630823.422157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-147598461.76425898</v>
      </c>
      <c r="L3003" s="444">
        <f t="shared" ca="1" si="139"/>
        <v>-35571229285.186417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-35571229285.186417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-148213455.35494339</v>
      </c>
      <c r="L3004" s="444">
        <f t="shared" ca="1" si="139"/>
        <v>-35719442740.541359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-35719442740.541359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-148831011.41892233</v>
      </c>
      <c r="L3005" s="444">
        <f t="shared" ca="1" si="139"/>
        <v>-35868273751.960281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-35868273751.960281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-149451140.63316783</v>
      </c>
      <c r="L3006" s="444">
        <f t="shared" ca="1" si="139"/>
        <v>-36017724892.593452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-36017724892.593452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-150073853.7191394</v>
      </c>
      <c r="L3007" s="444">
        <f t="shared" ca="1" si="139"/>
        <v>-36167798746.312592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-36167798746.312592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-150699161.44296914</v>
      </c>
      <c r="L3008" s="444">
        <f t="shared" ca="1" si="139"/>
        <v>-36318497907.755562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-36318497907.755562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-151327074.61564818</v>
      </c>
      <c r="L3009" s="444">
        <f t="shared" ca="1" si="139"/>
        <v>-36469824982.371208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-36469824982.371208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-151957604.09321338</v>
      </c>
      <c r="L3010" s="444">
        <f t="shared" ca="1" si="139"/>
        <v>-36621782586.464424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-36621782586.464424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-152590760.7769351</v>
      </c>
      <c r="L3011" s="444">
        <f t="shared" ca="1" si="139"/>
        <v>-36774373347.241356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-36774373347.241356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-153226555.61350566</v>
      </c>
      <c r="L3012" s="444">
        <f t="shared" ca="1" si="139"/>
        <v>-36927599902.854858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-36927599902.854858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-153864999.59522858</v>
      </c>
      <c r="L3013" s="444">
        <f t="shared" ca="1" si="139"/>
        <v>-37081464902.450089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-37081464902.450089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-154506103.7602087</v>
      </c>
      <c r="L3014" s="444">
        <f t="shared" ca="1" si="139"/>
        <v>-37235971006.210297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-37235971006.210297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-155149879.19254291</v>
      </c>
      <c r="L3015" s="444">
        <f t="shared" ca="1" si="139"/>
        <v>-37391120885.40284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-37391120885.40284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-155796337.02251184</v>
      </c>
      <c r="L3016" s="444">
        <f t="shared" ca="1" si="139"/>
        <v>-37546917222.425354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-37546917222.425354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-156445488.4267723</v>
      </c>
      <c r="L3017" s="444">
        <f t="shared" ca="1" si="139"/>
        <v>-37703362710.852127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-37703362710.852127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-157097344.62855053</v>
      </c>
      <c r="L3018" s="444">
        <f t="shared" ca="1" si="139"/>
        <v>-37860460055.480675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-37860460055.480675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-157751916.89783615</v>
      </c>
      <c r="L3019" s="444">
        <f t="shared" ca="1" si="139"/>
        <v>-38018211972.37851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-38018211972.37851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-158409216.55157712</v>
      </c>
      <c r="L3020" s="444">
        <f t="shared" ca="1" si="139"/>
        <v>-38176621188.930084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-38176621188.930084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-159069254.95387536</v>
      </c>
      <c r="L3021" s="444">
        <f t="shared" ca="1" si="139"/>
        <v>-38335690443.883957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-38335690443.883957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-159732043.51618314</v>
      </c>
      <c r="L3022" s="444">
        <f t="shared" ca="1" si="139"/>
        <v>-38495422487.400139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-38495422487.400139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-160397593.69750059</v>
      </c>
      <c r="L3023" s="444">
        <f t="shared" ca="1" si="139"/>
        <v>-38655820081.097641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-38655820081.097641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-161065917.00457349</v>
      </c>
      <c r="L3024" s="444">
        <f t="shared" ca="1" si="139"/>
        <v>-38816885998.102211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-38816885998.102211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-161737024.99209255</v>
      </c>
      <c r="L3025" s="444">
        <f t="shared" ca="1" si="139"/>
        <v>-38978623023.094307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-38978623023.094307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-162410929.26289293</v>
      </c>
      <c r="L3026" s="444">
        <f t="shared" ca="1" si="139"/>
        <v>-39141033952.357201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-39141033952.357201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-163087641.468155</v>
      </c>
      <c r="L3027" s="444">
        <f t="shared" ca="1" si="139"/>
        <v>-39304121593.825356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-39304121593.825356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-163767173.30760565</v>
      </c>
      <c r="L3028" s="444">
        <f t="shared" ca="1" si="139"/>
        <v>-39467888767.132957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-39467888767.132957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-164449536.52972066</v>
      </c>
      <c r="L3029" s="444">
        <f t="shared" ca="1" si="139"/>
        <v>-39632338303.662682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-39632338303.662682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-165134742.93192783</v>
      </c>
      <c r="L3030" s="444">
        <f t="shared" ca="1" si="139"/>
        <v>-39797473046.594612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-39797473046.594612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-165822804.36081088</v>
      </c>
      <c r="L3031" s="444">
        <f t="shared" ca="1" si="139"/>
        <v>-39963295850.955421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-39963295850.955421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-166513732.71231425</v>
      </c>
      <c r="L3032" s="444">
        <f t="shared" ca="1" si="139"/>
        <v>-40129809583.667732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-40129809583.667732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-167207539.93194887</v>
      </c>
      <c r="L3033" s="444">
        <f t="shared" ca="1" si="139"/>
        <v>-40297017123.599678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-40297017123.599678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-167904238.01499864</v>
      </c>
      <c r="L3034" s="444">
        <f t="shared" ca="1" si="139"/>
        <v>-40464921361.614677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-40464921361.614677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-168603839.00672781</v>
      </c>
      <c r="L3035" s="444">
        <f t="shared" ca="1" si="139"/>
        <v>-40633525200.621407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-40633525200.621407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-169306355.0025892</v>
      </c>
      <c r="L3036" s="444">
        <f t="shared" ca="1" si="139"/>
        <v>-40802831555.623993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-40802831555.623993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-170011798.1484333</v>
      </c>
      <c r="L3037" s="444">
        <f t="shared" ca="1" si="139"/>
        <v>-40972843353.772423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-40972843353.772423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-170720180.64071843</v>
      </c>
      <c r="L3038" s="444">
        <f t="shared" ca="1" si="139"/>
        <v>-41143563534.413139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-41143563534.413139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-171431514.72672141</v>
      </c>
      <c r="L3039" s="444">
        <f t="shared" ca="1" si="139"/>
        <v>-41314995049.139862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-41314995049.139862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-172145812.70474944</v>
      </c>
      <c r="L3040" s="444">
        <f t="shared" ca="1" si="139"/>
        <v>-41487140861.844612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-41487140861.844612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-172863086.92435256</v>
      </c>
      <c r="L3041" s="444">
        <f t="shared" ca="1" si="139"/>
        <v>-41660003948.768967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-41660003948.768967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-173583349.78653735</v>
      </c>
      <c r="L3042" s="444">
        <f t="shared" ca="1" si="139"/>
        <v>-41833587298.555504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-41833587298.555504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-174306613.74398127</v>
      </c>
      <c r="L3043" s="444">
        <f t="shared" ca="1" si="139"/>
        <v>-42007893912.299484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-42007893912.299484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-175032891.30124784</v>
      </c>
      <c r="L3044" s="444">
        <f t="shared" ca="1" si="139"/>
        <v>-42182926803.600731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-42182926803.600731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-175762195.01500306</v>
      </c>
      <c r="L3045" s="444">
        <f t="shared" ca="1" si="139"/>
        <v>-42358688998.61573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-42358688998.61573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-176494537.49423221</v>
      </c>
      <c r="L3046" s="444">
        <f t="shared" ca="1" si="139"/>
        <v>-42535183536.109962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-42535183536.109962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-177229931.40045819</v>
      </c>
      <c r="L3047" s="444">
        <f t="shared" ca="1" si="139"/>
        <v>-42712413467.510422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-42712413467.510422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-177968389.44796008</v>
      </c>
      <c r="L3048" s="444">
        <f t="shared" ca="1" si="139"/>
        <v>-42890381856.958382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-42890381856.958382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-178709924.40399325</v>
      </c>
      <c r="L3049" s="444">
        <f t="shared" ca="1" si="139"/>
        <v>-43069091781.362373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-43069091781.362373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-179454549.08900988</v>
      </c>
      <c r="L3050" s="444">
        <f t="shared" ca="1" si="139"/>
        <v>-43248546330.451385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-43248546330.451385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-180202276.37688076</v>
      </c>
      <c r="L3051" s="444">
        <f t="shared" ca="1" si="139"/>
        <v>-43428748606.82827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-43428748606.82827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-180953119.1951178</v>
      </c>
      <c r="L3052" s="444">
        <f t="shared" ca="1" si="139"/>
        <v>-43609701726.023384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-43609701726.023384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-181707090.52509743</v>
      </c>
      <c r="L3053" s="444">
        <f t="shared" ca="1" si="139"/>
        <v>-43791408816.548485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-43791408816.548485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-182464203.40228534</v>
      </c>
      <c r="L3054" s="444">
        <f t="shared" ca="1" si="139"/>
        <v>-43973873019.950768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-43973873019.950768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-183224470.91646153</v>
      </c>
      <c r="L3055" s="444">
        <f t="shared" ca="1" si="139"/>
        <v>-44157097490.867226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-44157097490.867226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-183987906.21194679</v>
      </c>
      <c r="L3056" s="444">
        <f t="shared" ca="1" si="139"/>
        <v>-44341085397.07917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-44341085397.07917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-184754522.48782986</v>
      </c>
      <c r="L3057" s="444">
        <f t="shared" ca="1" si="139"/>
        <v>-44525839919.567001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-44525839919.567001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-185524332.99819583</v>
      </c>
      <c r="L3058" s="444">
        <f t="shared" ca="1" si="139"/>
        <v>-44711364252.565201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-44711364252.565201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-186297351.05235499</v>
      </c>
      <c r="L3059" s="444">
        <f t="shared" ca="1" si="139"/>
        <v>-44897661603.617554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-44897661603.617554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-187073590.01507315</v>
      </c>
      <c r="L3060" s="444">
        <f t="shared" ca="1" si="139"/>
        <v>-45084735193.632629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-45084735193.632629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-187853063.30680263</v>
      </c>
      <c r="L3061" s="444">
        <f t="shared" ca="1" si="139"/>
        <v>-45272588256.93943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-45272588256.93943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-188635784.4039143</v>
      </c>
      <c r="L3062" s="444">
        <f t="shared" ca="1" si="139"/>
        <v>-45461224041.343346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-45461224041.343346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-189421766.83893061</v>
      </c>
      <c r="L3063" s="444">
        <f t="shared" ca="1" si="139"/>
        <v>-45650645808.182274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-45650645808.182274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-190211024.20075947</v>
      </c>
      <c r="L3064" s="444">
        <f t="shared" ca="1" si="139"/>
        <v>-45840856832.383034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-45840856832.383034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-191003570.1349293</v>
      </c>
      <c r="L3065" s="444">
        <f t="shared" ca="1" si="139"/>
        <v>-46031860402.51796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-46031860402.51796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-191799418.34382483</v>
      </c>
      <c r="L3066" s="444">
        <f t="shared" ca="1" si="139"/>
        <v>-46223659820.861786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-46223659820.861786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-192598582.58692411</v>
      </c>
      <c r="L3067" s="444">
        <f t="shared" ca="1" si="139"/>
        <v>-46416258403.448708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-46416258403.448708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-193401076.68103629</v>
      </c>
      <c r="L3068" s="444">
        <f t="shared" ref="L3068:L3322" ca="1" si="144">I3068-J3068+K3068</f>
        <v>-46609659480.129745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-46609659480.129745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-194206914.50054061</v>
      </c>
      <c r="L3069" s="444">
        <f t="shared" ca="1" si="144"/>
        <v>-46803866394.630287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-46803866394.630287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-195016109.9776262</v>
      </c>
      <c r="L3070" s="444">
        <f t="shared" ca="1" si="144"/>
        <v>-46998882504.60791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-46998882504.60791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-195828677.10253295</v>
      </c>
      <c r="L3071" s="444">
        <f t="shared" ca="1" si="144"/>
        <v>-47194711181.710442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-47194711181.710442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-196644629.92379349</v>
      </c>
      <c r="L3072" s="444">
        <f t="shared" ca="1" si="144"/>
        <v>-47391355811.634232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-47391355811.634232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-197463982.54847595</v>
      </c>
      <c r="L3073" s="444">
        <f t="shared" ca="1" si="144"/>
        <v>-47588819794.182709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-47588819794.182709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-198286749.14242795</v>
      </c>
      <c r="L3074" s="444">
        <f t="shared" ca="1" si="144"/>
        <v>-47787106543.325134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-47787106543.325134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-199112943.9305214</v>
      </c>
      <c r="L3075" s="444">
        <f t="shared" ca="1" si="144"/>
        <v>-47986219487.255653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-47986219487.255653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-199942581.19689855</v>
      </c>
      <c r="L3076" s="444">
        <f t="shared" ca="1" si="144"/>
        <v>-48186162068.452553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-48186162068.452553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-200775675.28521895</v>
      </c>
      <c r="L3077" s="444">
        <f t="shared" ca="1" si="144"/>
        <v>-48386937743.73777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-48386937743.73777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-201612240.59890738</v>
      </c>
      <c r="L3078" s="444">
        <f t="shared" ca="1" si="144"/>
        <v>-48588549984.336678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-48588549984.336678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-202452291.60140282</v>
      </c>
      <c r="L3079" s="444">
        <f t="shared" ca="1" si="144"/>
        <v>-48791002275.93808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-48791002275.93808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-203295842.81640866</v>
      </c>
      <c r="L3080" s="444">
        <f t="shared" ca="1" si="144"/>
        <v>-48994298118.754486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-48994298118.754486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-204142908.82814369</v>
      </c>
      <c r="L3081" s="444">
        <f t="shared" ca="1" si="144"/>
        <v>-49198441027.582626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-49198441027.582626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-204993504.28159428</v>
      </c>
      <c r="L3082" s="444">
        <f t="shared" ca="1" si="144"/>
        <v>-49403434531.86422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-49403434531.86422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-205847643.88276759</v>
      </c>
      <c r="L3083" s="444">
        <f t="shared" ca="1" si="144"/>
        <v>-49609282175.746986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-49609282175.746986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-206705342.39894578</v>
      </c>
      <c r="L3084" s="444">
        <f t="shared" ca="1" si="144"/>
        <v>-49815987518.145935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-49815987518.145935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-207566614.65894139</v>
      </c>
      <c r="L3085" s="444">
        <f t="shared" ca="1" si="144"/>
        <v>-50023554132.804878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-50023554132.804878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-208431475.55335367</v>
      </c>
      <c r="L3086" s="444">
        <f t="shared" ca="1" si="144"/>
        <v>-50231985608.358231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-50231985608.358231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-209299940.03482595</v>
      </c>
      <c r="L3087" s="444">
        <f t="shared" ca="1" si="144"/>
        <v>-50441285548.393059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-50441285548.393059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-210172023.1183044</v>
      </c>
      <c r="L3088" s="444">
        <f t="shared" ca="1" si="144"/>
        <v>-50651457571.51136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-50651457571.51136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-211047739.88129732</v>
      </c>
      <c r="L3089" s="444">
        <f t="shared" ca="1" si="144"/>
        <v>-50862505311.392654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-50862505311.392654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-211927105.46413606</v>
      </c>
      <c r="L3090" s="444">
        <f t="shared" ca="1" si="144"/>
        <v>-51074432416.856789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-51074432416.856789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-212810135.07023662</v>
      </c>
      <c r="L3091" s="444">
        <f t="shared" ca="1" si="144"/>
        <v>-51287242551.927025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-51287242551.927025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-213696843.9663626</v>
      </c>
      <c r="L3092" s="444">
        <f t="shared" ca="1" si="144"/>
        <v>-51500939395.893387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-51500939395.893387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-214587247.48288912</v>
      </c>
      <c r="L3093" s="444">
        <f t="shared" ca="1" si="144"/>
        <v>-51715526643.376274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-51715526643.376274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-215481361.0140678</v>
      </c>
      <c r="L3094" s="444">
        <f t="shared" ca="1" si="144"/>
        <v>-51931008004.390343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-51931008004.390343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-216379200.01829308</v>
      </c>
      <c r="L3095" s="444">
        <f t="shared" ca="1" si="144"/>
        <v>-52147387204.408638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-52147387204.408638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-217280780.01836932</v>
      </c>
      <c r="L3096" s="444">
        <f t="shared" ca="1" si="144"/>
        <v>-52364667984.42701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-52364667984.42701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-218186116.60177919</v>
      </c>
      <c r="L3097" s="444">
        <f t="shared" ca="1" si="144"/>
        <v>-52582854101.028786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-52582854101.028786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-219095225.42095327</v>
      </c>
      <c r="L3098" s="444">
        <f t="shared" ca="1" si="144"/>
        <v>-52801949326.449738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-52801949326.449738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-220008122.19354057</v>
      </c>
      <c r="L3099" s="444">
        <f t="shared" ca="1" si="144"/>
        <v>-53021957448.64328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-53021957448.64328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-220924822.70268032</v>
      </c>
      <c r="L3100" s="444">
        <f t="shared" ca="1" si="144"/>
        <v>-53242882271.345963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-53242882271.345963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-221845342.79727483</v>
      </c>
      <c r="L3101" s="444">
        <f t="shared" ca="1" si="144"/>
        <v>-53464727614.143234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-53464727614.143234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-222769698.39226347</v>
      </c>
      <c r="L3102" s="444">
        <f t="shared" ca="1" si="144"/>
        <v>-53687497312.5355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-53687497312.5355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-223697905.46889788</v>
      </c>
      <c r="L3103" s="444">
        <f t="shared" ca="1" si="144"/>
        <v>-53911195218.004395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-53911195218.004395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-224629980.07501829</v>
      </c>
      <c r="L3104" s="444">
        <f t="shared" ca="1" si="144"/>
        <v>-54135825198.079414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-54135825198.079414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-225565938.32533091</v>
      </c>
      <c r="L3105" s="444">
        <f t="shared" ca="1" si="144"/>
        <v>-54361391136.404747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-54361391136.404747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-226505796.4016864</v>
      </c>
      <c r="L3106" s="444">
        <f t="shared" ca="1" si="144"/>
        <v>-54587896932.806435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-54587896932.806435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-227449570.55336013</v>
      </c>
      <c r="L3107" s="444">
        <f t="shared" ca="1" si="144"/>
        <v>-54815346503.359795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-54815346503.359795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-228397277.09733245</v>
      </c>
      <c r="L3108" s="444">
        <f t="shared" ca="1" si="144"/>
        <v>-55043743780.45713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-55043743780.45713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-229348932.41857138</v>
      </c>
      <c r="L3109" s="444">
        <f t="shared" ca="1" si="144"/>
        <v>-55273092712.875702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-55273092712.875702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-230304552.97031543</v>
      </c>
      <c r="L3110" s="444">
        <f t="shared" ca="1" si="144"/>
        <v>-55503397265.846016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-55503397265.846016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-231264155.27435839</v>
      </c>
      <c r="L3111" s="444">
        <f t="shared" ca="1" si="144"/>
        <v>-55734661421.120377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-55734661421.120377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-232227755.92133489</v>
      </c>
      <c r="L3112" s="444">
        <f t="shared" ca="1" si="144"/>
        <v>-55966889177.04171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-55966889177.04171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-233195371.57100716</v>
      </c>
      <c r="L3113" s="444">
        <f t="shared" ca="1" si="144"/>
        <v>-56200084548.612717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-56200084548.612717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-234167018.95255297</v>
      </c>
      <c r="L3114" s="444">
        <f t="shared" ca="1" si="144"/>
        <v>-56434251567.565269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-56434251567.565269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-235142714.86485529</v>
      </c>
      <c r="L3115" s="444">
        <f t="shared" ca="1" si="144"/>
        <v>-56669394282.430122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-56669394282.430122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-236122476.1767922</v>
      </c>
      <c r="L3116" s="444">
        <f t="shared" ca="1" si="144"/>
        <v>-56905516758.606918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-56905516758.606918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-237106319.82752883</v>
      </c>
      <c r="L3117" s="444">
        <f t="shared" ca="1" si="144"/>
        <v>-57142623078.434448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-57142623078.434448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-238094262.82681015</v>
      </c>
      <c r="L3118" s="444">
        <f t="shared" ca="1" si="144"/>
        <v>-57380717341.261261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-57380717341.261261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-239086322.25525525</v>
      </c>
      <c r="L3119" s="444">
        <f t="shared" ca="1" si="144"/>
        <v>-57619803663.516518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-57619803663.516518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-240082515.26465216</v>
      </c>
      <c r="L3120" s="444">
        <f t="shared" ca="1" si="144"/>
        <v>-57859886178.781166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-57859886178.781166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-241082859.07825488</v>
      </c>
      <c r="L3121" s="444">
        <f t="shared" ca="1" si="144"/>
        <v>-58100969037.859421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-58100969037.859421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-242087370.99108094</v>
      </c>
      <c r="L3122" s="444">
        <f t="shared" ca="1" si="144"/>
        <v>-58343056408.850502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-58343056408.850502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-243096068.37021041</v>
      </c>
      <c r="L3123" s="444">
        <f t="shared" ca="1" si="144"/>
        <v>-58586152477.220711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-58586152477.220711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-244108968.65508628</v>
      </c>
      <c r="L3124" s="444">
        <f t="shared" ca="1" si="144"/>
        <v>-58830261445.875793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-58830261445.875793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-245126089.3578158</v>
      </c>
      <c r="L3125" s="444">
        <f t="shared" ca="1" si="144"/>
        <v>-59075387535.233612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-59075387535.233612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-246147448.06347337</v>
      </c>
      <c r="L3126" s="444">
        <f t="shared" ca="1" si="144"/>
        <v>-59321534983.297089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-59321534983.297089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-247173062.43040454</v>
      </c>
      <c r="L3127" s="444">
        <f t="shared" ca="1" si="144"/>
        <v>-59568708045.727493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-59568708045.727493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-248202950.19053122</v>
      </c>
      <c r="L3128" s="444">
        <f t="shared" ca="1" si="144"/>
        <v>-59816910995.918022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-59816910995.918022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-249237129.14965841</v>
      </c>
      <c r="L3129" s="444">
        <f t="shared" ca="1" si="144"/>
        <v>-60066148125.06768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-60066148125.06768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-250275617.18778202</v>
      </c>
      <c r="L3130" s="444">
        <f t="shared" ca="1" si="144"/>
        <v>-60316423742.255463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-60316423742.255463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-251318432.25939775</v>
      </c>
      <c r="L3131" s="444">
        <f t="shared" ca="1" si="144"/>
        <v>-60567742174.514862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-60567742174.514862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-252365592.39381188</v>
      </c>
      <c r="L3132" s="444">
        <f t="shared" ca="1" si="144"/>
        <v>-60820107766.908676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-60820107766.908676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-253417115.69545281</v>
      </c>
      <c r="L3133" s="444">
        <f t="shared" ca="1" si="144"/>
        <v>-61073524882.604126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-61073524882.604126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-254473020.34418386</v>
      </c>
      <c r="L3134" s="444">
        <f t="shared" ca="1" si="144"/>
        <v>-61327997902.948311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-61327997902.948311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-255533324.59561795</v>
      </c>
      <c r="L3135" s="444">
        <f t="shared" ca="1" si="144"/>
        <v>-61583531227.54393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-61583531227.54393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-256598046.78143305</v>
      </c>
      <c r="L3136" s="444">
        <f t="shared" ca="1" si="144"/>
        <v>-61840129274.325363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-61840129274.325363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-257667205.30968902</v>
      </c>
      <c r="L3137" s="444">
        <f t="shared" ca="1" si="144"/>
        <v>-62097796479.635056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-62097796479.635056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-258740818.66514608</v>
      </c>
      <c r="L3138" s="444">
        <f t="shared" ca="1" si="144"/>
        <v>-62356537298.300201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-62356537298.300201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-259818905.40958416</v>
      </c>
      <c r="L3139" s="444">
        <f t="shared" ca="1" si="144"/>
        <v>-62616356203.709785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-62616356203.709785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-260901484.18212414</v>
      </c>
      <c r="L3140" s="444">
        <f t="shared" ca="1" si="144"/>
        <v>-62877257687.891907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-62877257687.891907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-261988573.69954962</v>
      </c>
      <c r="L3141" s="444">
        <f t="shared" ca="1" si="144"/>
        <v>-63139246261.591454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-63139246261.591454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-263080192.75663105</v>
      </c>
      <c r="L3142" s="444">
        <f t="shared" ca="1" si="144"/>
        <v>-63402326454.348083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-63402326454.348083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-264176360.22645035</v>
      </c>
      <c r="L3143" s="444">
        <f t="shared" ca="1" si="144"/>
        <v>-63666502814.574532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-63666502814.574532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-265277095.06072718</v>
      </c>
      <c r="L3144" s="444">
        <f t="shared" ca="1" si="144"/>
        <v>-63931779909.635262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-63931779909.635262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-266382416.29014689</v>
      </c>
      <c r="L3145" s="444">
        <f t="shared" ca="1" si="144"/>
        <v>-64198162325.925407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-64198162325.925407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-267492343.02468923</v>
      </c>
      <c r="L3146" s="444">
        <f t="shared" ca="1" si="144"/>
        <v>-64465654668.950096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-64465654668.950096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-268606894.45395875</v>
      </c>
      <c r="L3147" s="444">
        <f t="shared" ca="1" si="144"/>
        <v>-64734261563.404053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-64734261563.404053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-269726089.84751689</v>
      </c>
      <c r="L3148" s="444">
        <f t="shared" ca="1" si="144"/>
        <v>-65003987653.251572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-65003987653.251572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-270849948.55521488</v>
      </c>
      <c r="L3149" s="444">
        <f t="shared" ca="1" si="144"/>
        <v>-65274837601.806786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-65274837601.806786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-271978490.00752825</v>
      </c>
      <c r="L3150" s="444">
        <f t="shared" ca="1" si="144"/>
        <v>-65546816091.814316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-65546816091.814316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-273111733.71589297</v>
      </c>
      <c r="L3151" s="444">
        <f t="shared" ca="1" si="144"/>
        <v>-65819927825.530212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-65819927825.530212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-274249699.27304256</v>
      </c>
      <c r="L3152" s="444">
        <f t="shared" ca="1" si="144"/>
        <v>-66094177524.803253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-66094177524.803253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-275392406.35334688</v>
      </c>
      <c r="L3153" s="444">
        <f t="shared" ca="1" si="144"/>
        <v>-66369569931.156601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-66369569931.156601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-276539874.71315253</v>
      </c>
      <c r="L3154" s="444">
        <f t="shared" ca="1" si="144"/>
        <v>-66646109805.869751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-66646109805.869751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-277692124.1911239</v>
      </c>
      <c r="L3155" s="444">
        <f t="shared" ca="1" si="144"/>
        <v>-66923801930.060875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-66923801930.060875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-278849174.70858699</v>
      </c>
      <c r="L3156" s="444">
        <f t="shared" ca="1" si="144"/>
        <v>-67202651104.769463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-67202651104.769463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-280011046.26987278</v>
      </c>
      <c r="L3157" s="444">
        <f t="shared" ca="1" si="144"/>
        <v>-67482662151.039337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-67482662151.039337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-281177758.96266389</v>
      </c>
      <c r="L3158" s="444">
        <f t="shared" ca="1" si="144"/>
        <v>-67763839910.001999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-67763839910.001999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-282349332.95834166</v>
      </c>
      <c r="L3159" s="444">
        <f t="shared" ca="1" si="144"/>
        <v>-68046189242.960342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-68046189242.960342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-283525788.51233476</v>
      </c>
      <c r="L3160" s="444">
        <f t="shared" ca="1" si="144"/>
        <v>-68329715031.472679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-68329715031.472679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-284707145.96446949</v>
      </c>
      <c r="L3161" s="444">
        <f t="shared" ca="1" si="144"/>
        <v>-68614422177.437149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-68614422177.437149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-285893425.73932147</v>
      </c>
      <c r="L3162" s="444">
        <f t="shared" ca="1" si="144"/>
        <v>-68900315603.176468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-68900315603.176468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-287084648.34656858</v>
      </c>
      <c r="L3163" s="444">
        <f t="shared" ca="1" si="144"/>
        <v>-69187400251.523041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-69187400251.523041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-288280834.38134599</v>
      </c>
      <c r="L3164" s="444">
        <f t="shared" ca="1" si="144"/>
        <v>-69475681085.904388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-69475681085.904388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-289482004.52460164</v>
      </c>
      <c r="L3165" s="444">
        <f t="shared" ca="1" si="144"/>
        <v>-69765163090.428986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-69765163090.428986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-290688179.54345411</v>
      </c>
      <c r="L3166" s="444">
        <f t="shared" ca="1" si="144"/>
        <v>-70055851269.972443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-70055851269.972443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-291899380.29155183</v>
      </c>
      <c r="L3167" s="444">
        <f t="shared" ca="1" si="144"/>
        <v>-70347750650.263992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-70347750650.263992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-293115627.70943332</v>
      </c>
      <c r="L3168" s="444">
        <f t="shared" ca="1" si="144"/>
        <v>-70640866277.973419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-70640866277.973419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-294336942.82488924</v>
      </c>
      <c r="L3169" s="444">
        <f t="shared" ca="1" si="144"/>
        <v>-70935203220.798309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-70935203220.798309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-295563346.7533263</v>
      </c>
      <c r="L3170" s="444">
        <f t="shared" ca="1" si="144"/>
        <v>-71230766567.551636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-71230766567.551636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-296794860.6981318</v>
      </c>
      <c r="L3171" s="444">
        <f t="shared" ca="1" si="144"/>
        <v>-71527561428.249771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-71527561428.249771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-298031505.95104069</v>
      </c>
      <c r="L3172" s="444">
        <f t="shared" ca="1" si="144"/>
        <v>-71825592934.200806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-71825592934.200806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-299273303.89250338</v>
      </c>
      <c r="L3173" s="444">
        <f t="shared" ca="1" si="144"/>
        <v>-72124866238.093307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-72124866238.093307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-300520275.99205542</v>
      </c>
      <c r="L3174" s="444">
        <f t="shared" ca="1" si="144"/>
        <v>-72425386514.085358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-72425386514.085358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-301772443.808689</v>
      </c>
      <c r="L3175" s="444">
        <f t="shared" ca="1" si="144"/>
        <v>-72727158957.894043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-72727158957.894043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-303029828.99122518</v>
      </c>
      <c r="L3176" s="444">
        <f t="shared" ca="1" si="144"/>
        <v>-73030188786.885269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-73030188786.885269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-304292453.27868861</v>
      </c>
      <c r="L3177" s="444">
        <f t="shared" ca="1" si="144"/>
        <v>-73334481240.163956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-73334481240.163956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-305560338.50068313</v>
      </c>
      <c r="L3178" s="444">
        <f t="shared" ca="1" si="144"/>
        <v>-73640041578.664642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-73640041578.664642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-306833506.57776934</v>
      </c>
      <c r="L3179" s="444">
        <f t="shared" ca="1" si="144"/>
        <v>-73946875085.242416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-73946875085.242416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-308111979.52184337</v>
      </c>
      <c r="L3180" s="444">
        <f t="shared" ca="1" si="144"/>
        <v>-74254987064.764267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-74254987064.764267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-309395779.43651778</v>
      </c>
      <c r="L3181" s="444">
        <f t="shared" ca="1" si="144"/>
        <v>-74564382844.20079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-74564382844.20079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-310684928.51750326</v>
      </c>
      <c r="L3182" s="444">
        <f t="shared" ca="1" si="144"/>
        <v>-74875067772.718292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-74875067772.718292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-311979449.05299288</v>
      </c>
      <c r="L3183" s="444">
        <f t="shared" ca="1" si="144"/>
        <v>-75187047221.771286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-75187047221.771286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-313279363.42404699</v>
      </c>
      <c r="L3184" s="444">
        <f t="shared" ca="1" si="144"/>
        <v>-75500326585.195328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-75500326585.195328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-314584694.10498053</v>
      </c>
      <c r="L3185" s="444">
        <f t="shared" ca="1" si="144"/>
        <v>-75814911279.300308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-75814911279.300308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-315895463.6637513</v>
      </c>
      <c r="L3186" s="444">
        <f t="shared" ca="1" si="144"/>
        <v>-76130806742.964066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-76130806742.964066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-317211694.76235026</v>
      </c>
      <c r="L3187" s="444">
        <f t="shared" ca="1" si="144"/>
        <v>-76448018437.72641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-76448018437.72641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-318533410.15719336</v>
      </c>
      <c r="L3188" s="444">
        <f t="shared" ca="1" si="144"/>
        <v>-76766551847.883606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-76766551847.883606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-319860632.69951504</v>
      </c>
      <c r="L3189" s="444">
        <f t="shared" ca="1" si="144"/>
        <v>-77086412480.583115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-77086412480.583115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-321193385.33576298</v>
      </c>
      <c r="L3190" s="444">
        <f t="shared" ca="1" si="144"/>
        <v>-77407605865.918884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-77407605865.918884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-322531691.10799533</v>
      </c>
      <c r="L3191" s="444">
        <f t="shared" ca="1" si="144"/>
        <v>-77730137557.026886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-77730137557.026886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-323875573.1542787</v>
      </c>
      <c r="L3192" s="444">
        <f t="shared" ca="1" si="144"/>
        <v>-78054013130.181168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-78054013130.181168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-325225054.70908821</v>
      </c>
      <c r="L3193" s="444">
        <f t="shared" ca="1" si="144"/>
        <v>-78379238184.890259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-78379238184.890259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-326580159.1037094</v>
      </c>
      <c r="L3194" s="444">
        <f t="shared" ca="1" si="144"/>
        <v>-78705818343.993973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-78705818343.993973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-327940909.76664156</v>
      </c>
      <c r="L3195" s="444">
        <f t="shared" ca="1" si="144"/>
        <v>-79033759253.76062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-79033759253.76062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-329307330.2240026</v>
      </c>
      <c r="L3196" s="444">
        <f t="shared" ca="1" si="144"/>
        <v>-79363066583.984619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-79363066583.984619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-330679444.09993589</v>
      </c>
      <c r="L3197" s="444">
        <f t="shared" ca="1" si="144"/>
        <v>-79693746028.084549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-79693746028.084549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-332057275.11701894</v>
      </c>
      <c r="L3198" s="444">
        <f t="shared" ca="1" si="144"/>
        <v>-80025803303.201569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-80025803303.201569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-333440847.09667319</v>
      </c>
      <c r="L3199" s="444">
        <f t="shared" ca="1" si="144"/>
        <v>-80359244150.298248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-80359244150.298248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-334830183.95957601</v>
      </c>
      <c r="L3200" s="444">
        <f t="shared" ca="1" si="144"/>
        <v>-80694074334.257828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-80694074334.257828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-336225309.72607428</v>
      </c>
      <c r="L3201" s="444">
        <f t="shared" ca="1" si="144"/>
        <v>-81030299643.983902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-81030299643.983902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-337626248.5165996</v>
      </c>
      <c r="L3202" s="444">
        <f t="shared" ca="1" si="144"/>
        <v>-81367925892.500504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-81367925892.500504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-339033024.5520854</v>
      </c>
      <c r="L3203" s="444">
        <f t="shared" ca="1" si="144"/>
        <v>-81706958917.052582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-81706958917.052582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-340445662.15438575</v>
      </c>
      <c r="L3204" s="444">
        <f t="shared" ca="1" si="144"/>
        <v>-82047404579.20697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-82047404579.20697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-341864185.7466957</v>
      </c>
      <c r="L3205" s="444">
        <f t="shared" ca="1" si="144"/>
        <v>-82389268764.953659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-82389268764.953659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-343288619.85397357</v>
      </c>
      <c r="L3206" s="444">
        <f t="shared" ca="1" si="144"/>
        <v>-82732557384.807632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-82732557384.807632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-344718989.10336512</v>
      </c>
      <c r="L3207" s="444">
        <f t="shared" ca="1" si="144"/>
        <v>-83077276373.910995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-83077276373.910995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-346155318.22462916</v>
      </c>
      <c r="L3208" s="444">
        <f t="shared" ca="1" si="144"/>
        <v>-83423431692.13562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-83423431692.13562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-347597632.05056506</v>
      </c>
      <c r="L3209" s="444">
        <f t="shared" ca="1" si="144"/>
        <v>-83771029324.186188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-83771029324.186188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-349045955.51744246</v>
      </c>
      <c r="L3210" s="444">
        <f t="shared" ca="1" si="144"/>
        <v>-84120075279.703629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-84120075279.703629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-350500313.6654318</v>
      </c>
      <c r="L3211" s="444">
        <f t="shared" ca="1" si="144"/>
        <v>-84470575593.369064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-84470575593.369064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-351960731.63903779</v>
      </c>
      <c r="L3212" s="444">
        <f t="shared" ca="1" si="144"/>
        <v>-84822536325.008102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-84822536325.008102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-353427234.68753374</v>
      </c>
      <c r="L3213" s="444">
        <f t="shared" ca="1" si="144"/>
        <v>-85175963559.695633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-85175963559.695633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-354899848.16539848</v>
      </c>
      <c r="L3214" s="444">
        <f t="shared" ca="1" si="144"/>
        <v>-85530863407.861038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-85530863407.861038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-356378597.5327543</v>
      </c>
      <c r="L3215" s="444">
        <f t="shared" ca="1" si="144"/>
        <v>-85887242005.393799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-85887242005.393799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-357863508.35580748</v>
      </c>
      <c r="L3216" s="444">
        <f t="shared" ca="1" si="144"/>
        <v>-86245105513.749603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-86245105513.749603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-359354606.30729002</v>
      </c>
      <c r="L3217" s="444">
        <f t="shared" ca="1" si="144"/>
        <v>-86604460120.0569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-86604460120.0569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-360851917.16690373</v>
      </c>
      <c r="L3218" s="444">
        <f t="shared" ca="1" si="144"/>
        <v>-86965312037.223801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-86965312037.223801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-362355466.82176584</v>
      </c>
      <c r="L3219" s="444">
        <f t="shared" ca="1" si="144"/>
        <v>-87327667504.045563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-87327667504.045563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-363865281.26685649</v>
      </c>
      <c r="L3220" s="444">
        <f t="shared" ca="1" si="144"/>
        <v>-87691532785.312424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-87691532785.312424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-365381386.60546845</v>
      </c>
      <c r="L3221" s="444">
        <f t="shared" ca="1" si="144"/>
        <v>-88056914171.917892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-88056914171.917892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-366903809.04965788</v>
      </c>
      <c r="L3222" s="444">
        <f t="shared" ca="1" si="144"/>
        <v>-88423817980.967545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-88423817980.967545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-368432574.92069811</v>
      </c>
      <c r="L3223" s="444">
        <f t="shared" ca="1" si="144"/>
        <v>-88792250555.888245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-88792250555.888245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-369967710.64953434</v>
      </c>
      <c r="L3224" s="444">
        <f t="shared" ca="1" si="144"/>
        <v>-89162218266.537781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-89162218266.537781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-371509242.77724075</v>
      </c>
      <c r="L3225" s="444">
        <f t="shared" ca="1" si="144"/>
        <v>-89533727509.315018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-89533727509.315018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-373057197.95547926</v>
      </c>
      <c r="L3226" s="444">
        <f t="shared" ca="1" si="144"/>
        <v>-89906784707.270493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-89906784707.270493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-374611602.94696039</v>
      </c>
      <c r="L3227" s="444">
        <f t="shared" ca="1" si="144"/>
        <v>-90281396310.217453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-90281396310.217453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-376172484.62590605</v>
      </c>
      <c r="L3228" s="444">
        <f t="shared" ca="1" si="144"/>
        <v>-90657568794.843353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-90657568794.843353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-377739869.97851396</v>
      </c>
      <c r="L3229" s="444">
        <f t="shared" ca="1" si="144"/>
        <v>-91035308664.821869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-91035308664.821869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-379313786.10342443</v>
      </c>
      <c r="L3230" s="444">
        <f t="shared" ca="1" si="144"/>
        <v>-91414622450.925293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-91414622450.925293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-380894260.21218872</v>
      </c>
      <c r="L3231" s="444">
        <f t="shared" ca="1" si="144"/>
        <v>-91795516711.137482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-91795516711.137482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-382481319.62973952</v>
      </c>
      <c r="L3232" s="444">
        <f t="shared" ca="1" si="144"/>
        <v>-92177998030.767227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-92177998030.767227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-384074991.79486346</v>
      </c>
      <c r="L3233" s="444">
        <f t="shared" ca="1" si="144"/>
        <v>-92562073022.562088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-92562073022.562088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-385675304.26067537</v>
      </c>
      <c r="L3234" s="444">
        <f t="shared" ca="1" si="144"/>
        <v>-92947748326.822769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-92947748326.822769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-387282284.69509488</v>
      </c>
      <c r="L3235" s="444">
        <f t="shared" ca="1" si="144"/>
        <v>-93335030611.517868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-93335030611.517868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-388895960.88132447</v>
      </c>
      <c r="L3236" s="444">
        <f t="shared" ca="1" si="144"/>
        <v>-93723926572.399185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-93723926572.399185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-390516360.71832991</v>
      </c>
      <c r="L3237" s="444">
        <f t="shared" ca="1" si="144"/>
        <v>-94114442933.117508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-94114442933.117508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-392143512.22132295</v>
      </c>
      <c r="L3238" s="444">
        <f t="shared" ca="1" si="144"/>
        <v>-94506586445.338837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-94506586445.338837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-393777443.52224517</v>
      </c>
      <c r="L3239" s="444">
        <f t="shared" ca="1" si="144"/>
        <v>-94900363888.861084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-94900363888.861084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-395418182.87025452</v>
      </c>
      <c r="L3240" s="444">
        <f t="shared" ca="1" si="144"/>
        <v>-95295782071.731339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-95295782071.731339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-397065758.63221389</v>
      </c>
      <c r="L3241" s="444">
        <f t="shared" ca="1" si="144"/>
        <v>-95692847830.363556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-95692847830.363556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-398720199.29318148</v>
      </c>
      <c r="L3242" s="444">
        <f t="shared" ca="1" si="144"/>
        <v>-96091568029.656738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-96091568029.656738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-400381533.4569031</v>
      </c>
      <c r="L3243" s="444">
        <f t="shared" ca="1" si="144"/>
        <v>-96491949563.113647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-96491949563.113647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-402049789.84630686</v>
      </c>
      <c r="L3244" s="444">
        <f t="shared" ca="1" si="144"/>
        <v>-96893999352.959961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-96893999352.959961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-403724997.30399984</v>
      </c>
      <c r="L3245" s="444">
        <f t="shared" ca="1" si="144"/>
        <v>-97297724350.263962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-97297724350.263962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-405407184.79276651</v>
      </c>
      <c r="L3246" s="444">
        <f t="shared" ca="1" si="144"/>
        <v>-97703131535.056732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-97703131535.056732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-407096381.39606971</v>
      </c>
      <c r="L3247" s="444">
        <f t="shared" ca="1" si="144"/>
        <v>-98110227916.452805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-98110227916.452805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-408792616.31855333</v>
      </c>
      <c r="L3248" s="444">
        <f t="shared" ca="1" si="144"/>
        <v>-98519020532.771362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-98519020532.771362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-410495918.88654733</v>
      </c>
      <c r="L3249" s="444">
        <f t="shared" ca="1" si="144"/>
        <v>-98929516451.657913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-98929516451.657913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-412206318.54857463</v>
      </c>
      <c r="L3250" s="444">
        <f t="shared" ca="1" si="144"/>
        <v>-99341722770.206482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-99341722770.206482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-413923844.87586033</v>
      </c>
      <c r="L3251" s="444">
        <f t="shared" ca="1" si="144"/>
        <v>-99755646615.082336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-99755646615.082336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-415648527.56284308</v>
      </c>
      <c r="L3252" s="444">
        <f t="shared" ca="1" si="144"/>
        <v>-100171295142.64517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-100171295142.64517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-417380396.42768824</v>
      </c>
      <c r="L3253" s="444">
        <f t="shared" ca="1" si="144"/>
        <v>-100588675539.07286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-100588675539.07286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-419119481.41280359</v>
      </c>
      <c r="L3254" s="444">
        <f t="shared" ca="1" si="144"/>
        <v>-101007795020.48566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-101007795020.48566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-420865812.58535689</v>
      </c>
      <c r="L3255" s="444">
        <f t="shared" ca="1" si="144"/>
        <v>-101428660833.07101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-101428660833.07101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-422619420.13779587</v>
      </c>
      <c r="L3256" s="444">
        <f t="shared" ca="1" si="144"/>
        <v>-101851280253.20882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-101851280253.20882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-424380334.38837004</v>
      </c>
      <c r="L3257" s="444">
        <f t="shared" ca="1" si="144"/>
        <v>-102275660587.59718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-102275660587.59718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-426148585.78165495</v>
      </c>
      <c r="L3258" s="444">
        <f t="shared" ca="1" si="144"/>
        <v>-102701809173.37885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-102701809173.37885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-427924204.8890785</v>
      </c>
      <c r="L3259" s="444">
        <f t="shared" ca="1" si="144"/>
        <v>-103129733378.26793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-103129733378.26793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-429707222.4094497</v>
      </c>
      <c r="L3260" s="444">
        <f t="shared" ca="1" si="144"/>
        <v>-103559440600.67738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-103559440600.67738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-431497669.16948909</v>
      </c>
      <c r="L3261" s="444">
        <f t="shared" ca="1" si="144"/>
        <v>-103990938269.84688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-103990938269.84688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-433295576.12436199</v>
      </c>
      <c r="L3262" s="444">
        <f t="shared" ca="1" si="144"/>
        <v>-104424233845.97124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-104424233845.97124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-435100974.35821348</v>
      </c>
      <c r="L3263" s="444">
        <f t="shared" ca="1" si="144"/>
        <v>-104859334820.32945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-104859334820.32945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-436913895.08470607</v>
      </c>
      <c r="L3264" s="444">
        <f t="shared" ca="1" si="144"/>
        <v>-105296248715.41415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-105296248715.41415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-438734369.64755899</v>
      </c>
      <c r="L3265" s="444">
        <f t="shared" ca="1" si="144"/>
        <v>-105734983085.06171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-105734983085.06171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-440562429.52109045</v>
      </c>
      <c r="L3266" s="444">
        <f t="shared" ca="1" si="144"/>
        <v>-106175545514.58279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-106175545514.58279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-442398106.31076163</v>
      </c>
      <c r="L3267" s="444">
        <f t="shared" ca="1" si="144"/>
        <v>-106617943620.89355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-106617943620.89355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-444241431.75372314</v>
      </c>
      <c r="L3268" s="444">
        <f t="shared" ca="1" si="144"/>
        <v>-107062185052.64728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-107062185052.64728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-446092437.71936357</v>
      </c>
      <c r="L3269" s="444">
        <f t="shared" ca="1" si="144"/>
        <v>-107508277490.36664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-107508277490.36664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-447951156.20986092</v>
      </c>
      <c r="L3270" s="444">
        <f t="shared" ca="1" si="144"/>
        <v>-107956228646.57649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-107956228646.57649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-449817619.36073536</v>
      </c>
      <c r="L3271" s="444">
        <f t="shared" ca="1" si="144"/>
        <v>-108406046265.93723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-108406046265.93723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-451691859.44140506</v>
      </c>
      <c r="L3272" s="444">
        <f t="shared" ca="1" si="144"/>
        <v>-108857738125.37863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-108857738125.37863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-453573908.8557443</v>
      </c>
      <c r="L3273" s="444">
        <f t="shared" ca="1" si="144"/>
        <v>-109311312034.23438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-109311312034.23438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-455463800.14264321</v>
      </c>
      <c r="L3274" s="444">
        <f t="shared" ca="1" si="144"/>
        <v>-109766775834.37701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-109766775834.37701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-457361565.9765709</v>
      </c>
      <c r="L3275" s="444">
        <f t="shared" ca="1" si="144"/>
        <v>-110224137400.35359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-110224137400.35359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-459267239.16813993</v>
      </c>
      <c r="L3276" s="444">
        <f t="shared" ca="1" si="144"/>
        <v>-110683404639.52173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-110683404639.52173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-461180852.66467386</v>
      </c>
      <c r="L3277" s="444">
        <f t="shared" ca="1" si="144"/>
        <v>-111144585492.1864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-111144585492.1864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-463102439.55077666</v>
      </c>
      <c r="L3278" s="444">
        <f t="shared" ca="1" si="144"/>
        <v>-111607687931.73718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-111607687931.73718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-465032033.04890496</v>
      </c>
      <c r="L3279" s="444">
        <f t="shared" ca="1" si="144"/>
        <v>-112072719964.78609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-112072719964.78609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-466969666.51994205</v>
      </c>
      <c r="L3280" s="444">
        <f t="shared" ca="1" si="144"/>
        <v>-112539689631.30603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-112539689631.30603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-468915373.4637751</v>
      </c>
      <c r="L3281" s="444">
        <f t="shared" ca="1" si="144"/>
        <v>-113008605004.76981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-113008605004.76981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-470869187.51987416</v>
      </c>
      <c r="L3282" s="444">
        <f t="shared" ca="1" si="144"/>
        <v>-113479474192.28967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-113479474192.28967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-472831142.46787363</v>
      </c>
      <c r="L3283" s="444">
        <f t="shared" ca="1" si="144"/>
        <v>-113952305334.75755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-113952305334.75755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-474801272.22815645</v>
      </c>
      <c r="L3284" s="444">
        <f t="shared" ca="1" si="144"/>
        <v>-114427106606.9857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-114427106606.9857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-476779610.86244047</v>
      </c>
      <c r="L3285" s="444">
        <f t="shared" ca="1" si="144"/>
        <v>-114903886217.84814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-114903886217.84814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-478766192.57436728</v>
      </c>
      <c r="L3286" s="444">
        <f t="shared" ca="1" si="144"/>
        <v>-115382652410.42252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-115382652410.42252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-480761051.71009374</v>
      </c>
      <c r="L3287" s="444">
        <f t="shared" ca="1" si="144"/>
        <v>-115863413462.13261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-115863413462.13261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-482764222.75888586</v>
      </c>
      <c r="L3288" s="444">
        <f t="shared" ca="1" si="144"/>
        <v>-116346177684.89149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-116346177684.89149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-484775740.35371464</v>
      </c>
      <c r="L3289" s="444">
        <f t="shared" ca="1" si="144"/>
        <v>-116830953425.24521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-116830953425.24521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-486795639.27185506</v>
      </c>
      <c r="L3290" s="444">
        <f t="shared" ca="1" si="144"/>
        <v>-117317749064.51706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-117317749064.51706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-488823954.43548769</v>
      </c>
      <c r="L3291" s="444">
        <f t="shared" ca="1" si="144"/>
        <v>-117806573018.95255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-117806573018.95255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-490860720.91230226</v>
      </c>
      <c r="L3292" s="444">
        <f t="shared" ca="1" si="144"/>
        <v>-118297433739.86485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-118297433739.86485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-492905973.91610354</v>
      </c>
      <c r="L3293" s="444">
        <f t="shared" ca="1" si="144"/>
        <v>-118790339713.78096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-118790339713.78096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-494959748.80742067</v>
      </c>
      <c r="L3294" s="444">
        <f t="shared" ca="1" si="144"/>
        <v>-119285299462.58838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-119285299462.58838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-497022081.09411824</v>
      </c>
      <c r="L3295" s="444">
        <f t="shared" ca="1" si="144"/>
        <v>-119782321543.6825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-119782321543.6825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-499093006.43201041</v>
      </c>
      <c r="L3296" s="444">
        <f t="shared" ca="1" si="144"/>
        <v>-120281414550.1145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-120281414550.1145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-501172560.62547708</v>
      </c>
      <c r="L3297" s="444">
        <f t="shared" ca="1" si="144"/>
        <v>-120782587110.73997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-120782587110.73997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-503260779.62808323</v>
      </c>
      <c r="L3298" s="444">
        <f t="shared" ca="1" si="144"/>
        <v>-121285847890.36806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-121285847890.36806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-505357699.54320025</v>
      </c>
      <c r="L3299" s="444">
        <f t="shared" ca="1" si="144"/>
        <v>-121791205589.91125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-121791205589.91125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-507463356.62463015</v>
      </c>
      <c r="L3300" s="444">
        <f t="shared" ca="1" si="144"/>
        <v>-122298668946.53589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-122298668946.53589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-509577787.27723289</v>
      </c>
      <c r="L3301" s="444">
        <f t="shared" ca="1" si="144"/>
        <v>-122808246733.81313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-122808246733.81313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-511701028.05755466</v>
      </c>
      <c r="L3302" s="444">
        <f t="shared" ca="1" si="144"/>
        <v>-123319947761.87068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-123319947761.87068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-513833115.67446125</v>
      </c>
      <c r="L3303" s="444">
        <f t="shared" ca="1" si="144"/>
        <v>-123833780877.54514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-123833780877.54514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-515974086.98977137</v>
      </c>
      <c r="L3304" s="444">
        <f t="shared" ca="1" si="144"/>
        <v>-124349754964.53491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-124349754964.53491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-518123979.01889545</v>
      </c>
      <c r="L3305" s="444">
        <f t="shared" ca="1" si="144"/>
        <v>-124867878943.5538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-124867878943.5538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-520282828.93147415</v>
      </c>
      <c r="L3306" s="444">
        <f t="shared" ca="1" si="144"/>
        <v>-125388161772.48528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-125388161772.48528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-522450674.05202192</v>
      </c>
      <c r="L3307" s="444">
        <f t="shared" ca="1" si="144"/>
        <v>-125910612446.53729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-125910612446.53729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-524627551.86057198</v>
      </c>
      <c r="L3308" s="444">
        <f t="shared" ca="1" si="144"/>
        <v>-126435239998.39786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-126435239998.39786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-526813499.9933244</v>
      </c>
      <c r="L3309" s="444">
        <f t="shared" ca="1" si="144"/>
        <v>-126962053498.39119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-126962053498.39119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-529008556.24329662</v>
      </c>
      <c r="L3310" s="444">
        <f t="shared" ca="1" si="144"/>
        <v>-127491062054.63449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-127491062054.63449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-531212758.56097704</v>
      </c>
      <c r="L3311" s="444">
        <f t="shared" ca="1" si="144"/>
        <v>-128022274813.19547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-128022274813.19547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-533426145.05498111</v>
      </c>
      <c r="L3312" s="444">
        <f t="shared" ca="1" si="144"/>
        <v>-128555700958.25044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-128555700958.25044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-535648753.99271011</v>
      </c>
      <c r="L3313" s="444">
        <f t="shared" ca="1" si="144"/>
        <v>-129091349712.24315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-129091349712.24315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-537880623.80101299</v>
      </c>
      <c r="L3314" s="444">
        <f t="shared" ca="1" si="144"/>
        <v>-129629230336.04416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-129629230336.04416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-540121793.06685066</v>
      </c>
      <c r="L3315" s="444">
        <f t="shared" ca="1" si="144"/>
        <v>-130169352129.11101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-130169352129.11101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-542372300.53796256</v>
      </c>
      <c r="L3316" s="444">
        <f t="shared" ca="1" si="144"/>
        <v>-130711724429.64897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-130711724429.64897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-544632185.12353742</v>
      </c>
      <c r="L3317" s="444">
        <f t="shared" ca="1" si="144"/>
        <v>-131256356614.77251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-131256356614.77251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-546901485.89488542</v>
      </c>
      <c r="L3318" s="444">
        <f t="shared" ca="1" si="144"/>
        <v>-131803258100.66739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-131803258100.66739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-549180242.08611405</v>
      </c>
      <c r="L3319" s="444">
        <f t="shared" ca="1" si="144"/>
        <v>-132352438342.75351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-132352438342.75351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-551468493.09480619</v>
      </c>
      <c r="L3320" s="444">
        <f t="shared" ca="1" si="144"/>
        <v>-132903906835.84831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-132903906835.84831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-553766278.48270118</v>
      </c>
      <c r="L3321" s="444">
        <f t="shared" ca="1" si="144"/>
        <v>-133457673114.33101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-133457673114.33101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-556073637.97637916</v>
      </c>
      <c r="L3322" s="444">
        <f t="shared" ca="1" si="144"/>
        <v>-134013746752.30739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-134013746752.30739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-558390611.46794748</v>
      </c>
      <c r="L3323" s="444">
        <f t="shared" ref="L3323:L3577" ca="1" si="149">I3323-J3323+K3323</f>
        <v>-134572137363.77533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-134572137363.77533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-560717239.01573062</v>
      </c>
      <c r="L3324" s="444">
        <f t="shared" ca="1" si="149"/>
        <v>-135132854602.79106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-135132854602.79106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-563053560.84496272</v>
      </c>
      <c r="L3325" s="444">
        <f t="shared" ca="1" si="149"/>
        <v>-135695908163.63602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-135695908163.63602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-565399617.34848344</v>
      </c>
      <c r="L3326" s="444">
        <f t="shared" ca="1" si="149"/>
        <v>-136261307780.9845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-136261307780.9845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-567755449.08743548</v>
      </c>
      <c r="L3327" s="444">
        <f t="shared" ca="1" si="149"/>
        <v>-136829063230.07193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-136829063230.07193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-570121096.79196632</v>
      </c>
      <c r="L3328" s="444">
        <f t="shared" ca="1" si="149"/>
        <v>-137399184326.86389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-137399184326.86389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-572496601.36193299</v>
      </c>
      <c r="L3329" s="444">
        <f t="shared" ca="1" si="149"/>
        <v>-137971680928.22583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-137971680928.22583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-574882003.86760759</v>
      </c>
      <c r="L3330" s="444">
        <f t="shared" ca="1" si="149"/>
        <v>-138546562932.09344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-138546562932.09344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-577277345.55038929</v>
      </c>
      <c r="L3331" s="444">
        <f t="shared" ca="1" si="149"/>
        <v>-139123840277.64383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-139123840277.64383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-579682667.82351589</v>
      </c>
      <c r="L3332" s="444">
        <f t="shared" ca="1" si="149"/>
        <v>-139703522945.46735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-139703522945.46735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-582098012.27278066</v>
      </c>
      <c r="L3333" s="444">
        <f t="shared" ca="1" si="149"/>
        <v>-140285620957.74011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-140285620957.74011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-584523420.6572504</v>
      </c>
      <c r="L3334" s="444">
        <f t="shared" ca="1" si="149"/>
        <v>-140870144378.39737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-140870144378.39737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-586958934.909989</v>
      </c>
      <c r="L3335" s="444">
        <f t="shared" ca="1" si="149"/>
        <v>-141457103313.30737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-141457103313.30737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-589404597.13878071</v>
      </c>
      <c r="L3336" s="444">
        <f t="shared" ca="1" si="149"/>
        <v>-142046507910.44617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-142046507910.44617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-591860449.62685907</v>
      </c>
      <c r="L3337" s="444">
        <f t="shared" ca="1" si="149"/>
        <v>-142638368360.07303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-142638368360.07303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-594326534.8336376</v>
      </c>
      <c r="L3338" s="444">
        <f t="shared" ca="1" si="149"/>
        <v>-143232694894.90668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-143232694894.90668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-596802895.39544451</v>
      </c>
      <c r="L3339" s="444">
        <f t="shared" ca="1" si="149"/>
        <v>-143829497790.30212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-143829497790.30212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-599289574.12625885</v>
      </c>
      <c r="L3340" s="444">
        <f t="shared" ca="1" si="149"/>
        <v>-144428787364.42838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-144428787364.42838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-601786614.01845157</v>
      </c>
      <c r="L3341" s="444">
        <f t="shared" ca="1" si="149"/>
        <v>-145030573978.44684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-145030573978.44684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-604294058.24352849</v>
      </c>
      <c r="L3342" s="444">
        <f t="shared" ca="1" si="149"/>
        <v>-145634868036.69037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-145634868036.69037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-606811950.1528765</v>
      </c>
      <c r="L3343" s="444">
        <f t="shared" ca="1" si="149"/>
        <v>-146241679986.84323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-146241679986.84323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-609340333.27851343</v>
      </c>
      <c r="L3344" s="444">
        <f t="shared" ca="1" si="149"/>
        <v>-146851020320.12173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-146851020320.12173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-611879251.33384061</v>
      </c>
      <c r="L3345" s="444">
        <f t="shared" ca="1" si="149"/>
        <v>-147462899571.45557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-147462899571.45557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-614428748.21439815</v>
      </c>
      <c r="L3346" s="444">
        <f t="shared" ca="1" si="149"/>
        <v>-148077328319.66995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-148077328319.66995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-616988867.9986248</v>
      </c>
      <c r="L3347" s="444">
        <f t="shared" ca="1" si="149"/>
        <v>-148694317187.66858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-148694317187.66858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-619559654.94861913</v>
      </c>
      <c r="L3348" s="444">
        <f t="shared" ca="1" si="149"/>
        <v>-149313876842.61719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-149313876842.61719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-622141153.51090491</v>
      </c>
      <c r="L3349" s="444">
        <f t="shared" ca="1" si="149"/>
        <v>-149936017996.12808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-149936017996.12808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-624733408.3172003</v>
      </c>
      <c r="L3350" s="444">
        <f t="shared" ca="1" si="149"/>
        <v>-150560751404.44528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-150560751404.44528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-627336464.18518865</v>
      </c>
      <c r="L3351" s="444">
        <f t="shared" ca="1" si="149"/>
        <v>-151188087868.63046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-151188087868.63046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-629950366.11929357</v>
      </c>
      <c r="L3352" s="444">
        <f t="shared" ca="1" si="149"/>
        <v>-151818038234.74976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-151818038234.74976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-632575159.31145728</v>
      </c>
      <c r="L3353" s="444">
        <f t="shared" ca="1" si="149"/>
        <v>-152450613394.06122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-152450613394.06122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-635210889.14192176</v>
      </c>
      <c r="L3354" s="444">
        <f t="shared" ca="1" si="149"/>
        <v>-153085824283.20313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-153085824283.20313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-637857601.18001306</v>
      </c>
      <c r="L3355" s="444">
        <f t="shared" ca="1" si="149"/>
        <v>-153723681884.38315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-153723681884.38315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-640515341.18492973</v>
      </c>
      <c r="L3356" s="444">
        <f t="shared" ca="1" si="149"/>
        <v>-154364197225.56808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-154364197225.56808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-643184155.10653365</v>
      </c>
      <c r="L3357" s="444">
        <f t="shared" ca="1" si="149"/>
        <v>-155007381380.67462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-155007381380.67462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-645864089.08614421</v>
      </c>
      <c r="L3358" s="444">
        <f t="shared" ca="1" si="149"/>
        <v>-155653245469.76077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-155653245469.76077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-648555189.45733654</v>
      </c>
      <c r="L3359" s="444">
        <f t="shared" ca="1" si="149"/>
        <v>-156301800659.21811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-156301800659.21811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-651257502.74674213</v>
      </c>
      <c r="L3360" s="444">
        <f t="shared" ca="1" si="149"/>
        <v>-156953058161.96484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-156953058161.96484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-653971075.67485356</v>
      </c>
      <c r="L3361" s="444">
        <f t="shared" ca="1" si="149"/>
        <v>-157607029237.63971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-157607029237.63971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-656695955.1568321</v>
      </c>
      <c r="L3362" s="444">
        <f t="shared" ca="1" si="149"/>
        <v>-158263725192.79654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-158263725192.79654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-659432188.30331886</v>
      </c>
      <c r="L3363" s="444">
        <f t="shared" ca="1" si="149"/>
        <v>-158923157381.09985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-158923157381.09985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-662179822.42124939</v>
      </c>
      <c r="L3364" s="444">
        <f t="shared" ca="1" si="149"/>
        <v>-159585337203.52112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-159585337203.52112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-664938905.01467133</v>
      </c>
      <c r="L3365" s="444">
        <f t="shared" ca="1" si="149"/>
        <v>-160250276108.5358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-160250276108.5358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-667709483.78556585</v>
      </c>
      <c r="L3366" s="444">
        <f t="shared" ca="1" si="149"/>
        <v>-160917985592.32135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-160917985592.32135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-670491606.63467228</v>
      </c>
      <c r="L3367" s="444">
        <f t="shared" ca="1" si="149"/>
        <v>-161588477198.95602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-161588477198.95602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-673285321.6623168</v>
      </c>
      <c r="L3368" s="444">
        <f t="shared" ca="1" si="149"/>
        <v>-162261762520.61835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-162261762520.61835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-676090677.1692431</v>
      </c>
      <c r="L3369" s="444">
        <f t="shared" ca="1" si="149"/>
        <v>-162937853197.7876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-162937853197.7876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-678907721.65744829</v>
      </c>
      <c r="L3370" s="444">
        <f t="shared" ca="1" si="149"/>
        <v>-163616760919.44504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-163616760919.44504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-681736503.83102095</v>
      </c>
      <c r="L3371" s="444">
        <f t="shared" ca="1" si="149"/>
        <v>-164298497423.27606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-164298497423.27606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-684577072.59698355</v>
      </c>
      <c r="L3372" s="444">
        <f t="shared" ca="1" si="149"/>
        <v>-164983074495.87305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-164983074495.87305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-687429477.06613767</v>
      </c>
      <c r="L3373" s="444">
        <f t="shared" ca="1" si="149"/>
        <v>-165670503972.93918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-165670503972.93918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-690293766.55391324</v>
      </c>
      <c r="L3374" s="444">
        <f t="shared" ca="1" si="149"/>
        <v>-166360797739.4931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-166360797739.4931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-693169990.58122122</v>
      </c>
      <c r="L3375" s="444">
        <f t="shared" ca="1" si="149"/>
        <v>-167053967730.07431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-167053967730.07431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-696058198.87530959</v>
      </c>
      <c r="L3376" s="444">
        <f t="shared" ca="1" si="149"/>
        <v>-167750025928.94962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-167750025928.94962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-698958441.37062335</v>
      </c>
      <c r="L3377" s="444">
        <f t="shared" ca="1" si="149"/>
        <v>-168448984370.32025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-168448984370.32025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-701870768.20966768</v>
      </c>
      <c r="L3378" s="444">
        <f t="shared" ca="1" si="149"/>
        <v>-169150855138.52991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-169150855138.52991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-704795229.74387455</v>
      </c>
      <c r="L3379" s="444">
        <f t="shared" ca="1" si="149"/>
        <v>-169855650368.27377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-169855650368.27377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-707731876.53447402</v>
      </c>
      <c r="L3380" s="444">
        <f t="shared" ca="1" si="149"/>
        <v>-170563382244.80826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-170563382244.80826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-710680759.35336769</v>
      </c>
      <c r="L3381" s="444">
        <f t="shared" ca="1" si="149"/>
        <v>-171274063004.16162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-171274063004.16162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-713641929.18400669</v>
      </c>
      <c r="L3382" s="444">
        <f t="shared" ca="1" si="149"/>
        <v>-171987704933.34564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-171987704933.34564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-716615437.22227347</v>
      </c>
      <c r="L3383" s="444">
        <f t="shared" ca="1" si="149"/>
        <v>-172704320370.5679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-172704320370.5679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-719601334.8773663</v>
      </c>
      <c r="L3384" s="444">
        <f t="shared" ca="1" si="149"/>
        <v>-173423921705.44528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-173423921705.44528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-722599673.77268863</v>
      </c>
      <c r="L3385" s="444">
        <f t="shared" ca="1" si="149"/>
        <v>-174146521379.21796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-174146521379.21796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-725610505.74674153</v>
      </c>
      <c r="L3386" s="444">
        <f t="shared" ca="1" si="149"/>
        <v>-174872131884.96469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-174872131884.96469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-728633882.85401952</v>
      </c>
      <c r="L3387" s="444">
        <f t="shared" ca="1" si="149"/>
        <v>-175600765767.81873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-175600765767.81873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-731669857.36591136</v>
      </c>
      <c r="L3388" s="444">
        <f t="shared" ca="1" si="149"/>
        <v>-176332435625.18463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-176332435625.18463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-734718481.77160263</v>
      </c>
      <c r="L3389" s="444">
        <f t="shared" ca="1" si="149"/>
        <v>-177067154106.95624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-177067154106.95624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-737779808.77898431</v>
      </c>
      <c r="L3390" s="444">
        <f t="shared" ca="1" si="149"/>
        <v>-177804933915.73523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-177804933915.73523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-740853891.31556344</v>
      </c>
      <c r="L3391" s="444">
        <f t="shared" ca="1" si="149"/>
        <v>-178545787807.05078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-178545787807.05078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-743940782.52937829</v>
      </c>
      <c r="L3392" s="444">
        <f t="shared" ca="1" si="149"/>
        <v>-179289728589.58017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-179289728589.58017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-747040535.78991735</v>
      </c>
      <c r="L3393" s="444">
        <f t="shared" ca="1" si="149"/>
        <v>-180036769125.37009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-180036769125.37009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-750153204.68904197</v>
      </c>
      <c r="L3394" s="444">
        <f t="shared" ca="1" si="149"/>
        <v>-180786922330.05914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-180786922330.05914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-753278843.04191303</v>
      </c>
      <c r="L3395" s="444">
        <f t="shared" ca="1" si="149"/>
        <v>-181540201173.10104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-181540201173.10104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-756417504.88792098</v>
      </c>
      <c r="L3396" s="444">
        <f t="shared" ca="1" si="149"/>
        <v>-182296618677.98895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-182296618677.98895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-759569244.49162066</v>
      </c>
      <c r="L3397" s="444">
        <f t="shared" ca="1" si="149"/>
        <v>-183056187922.48056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-183056187922.48056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-762734116.34366894</v>
      </c>
      <c r="L3398" s="444">
        <f t="shared" ca="1" si="149"/>
        <v>-183818922038.82422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-183818922038.82422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-765912175.1617676</v>
      </c>
      <c r="L3399" s="444">
        <f t="shared" ca="1" si="149"/>
        <v>-184584834213.98599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-184584834213.98599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-769103475.89160824</v>
      </c>
      <c r="L3400" s="444">
        <f t="shared" ca="1" si="149"/>
        <v>-185353937689.87759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-185353937689.87759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-772308073.70782328</v>
      </c>
      <c r="L3401" s="444">
        <f t="shared" ca="1" si="149"/>
        <v>-186126245763.58542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-186126245763.58542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-775526024.01493919</v>
      </c>
      <c r="L3402" s="444">
        <f t="shared" ca="1" si="149"/>
        <v>-186901771787.60037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-186901771787.60037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-778757382.44833493</v>
      </c>
      <c r="L3403" s="444">
        <f t="shared" ca="1" si="149"/>
        <v>-187680529170.04871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-187680529170.04871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-782002204.87520289</v>
      </c>
      <c r="L3404" s="444">
        <f t="shared" ca="1" si="149"/>
        <v>-188462531374.92392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-188462531374.92392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-785260547.39551628</v>
      </c>
      <c r="L3405" s="444">
        <f t="shared" ca="1" si="149"/>
        <v>-189247791922.31943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-189247791922.31943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-788532466.34299755</v>
      </c>
      <c r="L3406" s="444">
        <f t="shared" ca="1" si="149"/>
        <v>-190036324388.66241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-190036324388.66241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-791818018.28609335</v>
      </c>
      <c r="L3407" s="444">
        <f t="shared" ca="1" si="149"/>
        <v>-190828142406.94852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-190828142406.94852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-795117260.02895212</v>
      </c>
      <c r="L3408" s="444">
        <f t="shared" ca="1" si="149"/>
        <v>-191623259666.97748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-191623259666.97748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-798430248.61240613</v>
      </c>
      <c r="L3409" s="444">
        <f t="shared" ca="1" si="149"/>
        <v>-192421689915.58987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-192421689915.58987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-801757041.31495786</v>
      </c>
      <c r="L3410" s="444">
        <f t="shared" ca="1" si="149"/>
        <v>-193223446956.90485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-193223446956.90485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-805097695.65377021</v>
      </c>
      <c r="L3411" s="444">
        <f t="shared" ca="1" si="149"/>
        <v>-194028544652.55862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-194028544652.55862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-808452269.38566089</v>
      </c>
      <c r="L3412" s="444">
        <f t="shared" ca="1" si="149"/>
        <v>-194836996921.94427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-194836996921.94427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-811820820.50810111</v>
      </c>
      <c r="L3413" s="444">
        <f t="shared" ca="1" si="149"/>
        <v>-195648817742.45236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-195648817742.45236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-815203407.26021814</v>
      </c>
      <c r="L3414" s="444">
        <f t="shared" ca="1" si="149"/>
        <v>-196464021149.71259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-196464021149.71259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-818600088.12380242</v>
      </c>
      <c r="L3415" s="444">
        <f t="shared" ca="1" si="149"/>
        <v>-197282621237.8364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-197282621237.8364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-822010921.82431829</v>
      </c>
      <c r="L3416" s="444">
        <f t="shared" ca="1" si="149"/>
        <v>-198104632159.66071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-198104632159.66071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-825435967.33191955</v>
      </c>
      <c r="L3417" s="444">
        <f t="shared" ca="1" si="149"/>
        <v>-198930068126.99261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-198930068126.99261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-828875283.8624692</v>
      </c>
      <c r="L3418" s="444">
        <f t="shared" ca="1" si="149"/>
        <v>-199758943410.85507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-199758943410.85507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-832328930.87856281</v>
      </c>
      <c r="L3419" s="444">
        <f t="shared" ca="1" si="149"/>
        <v>-200591272341.73364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-200591272341.73364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-835796968.09055686</v>
      </c>
      <c r="L3420" s="444">
        <f t="shared" ca="1" si="149"/>
        <v>-201427069309.82419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-201427069309.82419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-839279455.45760083</v>
      </c>
      <c r="L3421" s="444">
        <f t="shared" ca="1" si="149"/>
        <v>-202266348765.2818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-202266348765.2818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-842776453.18867421</v>
      </c>
      <c r="L3422" s="444">
        <f t="shared" ca="1" si="149"/>
        <v>-203109125218.47046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-203109125218.47046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-846288021.74362695</v>
      </c>
      <c r="L3423" s="444">
        <f t="shared" ca="1" si="149"/>
        <v>-203955413240.21408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-203955413240.21408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-849814221.8342253</v>
      </c>
      <c r="L3424" s="444">
        <f t="shared" ca="1" si="149"/>
        <v>-204805227462.04831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-204805227462.04831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-853355114.4252013</v>
      </c>
      <c r="L3425" s="444">
        <f t="shared" ca="1" si="149"/>
        <v>-205658582576.47351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-205658582576.47351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-856910760.73530626</v>
      </c>
      <c r="L3426" s="444">
        <f t="shared" ca="1" si="149"/>
        <v>-206515493337.20883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-206515493337.20883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-860481222.23837018</v>
      </c>
      <c r="L3427" s="444">
        <f t="shared" ca="1" si="149"/>
        <v>-207375974559.4472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-207375974559.4472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-864066560.66436338</v>
      </c>
      <c r="L3428" s="444">
        <f t="shared" ca="1" si="149"/>
        <v>-208240041120.11157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-208240041120.11157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-867666838.00046492</v>
      </c>
      <c r="L3429" s="444">
        <f t="shared" ca="1" si="149"/>
        <v>-209107707958.11203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-209107707958.11203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-871282116.4921335</v>
      </c>
      <c r="L3430" s="444">
        <f t="shared" ca="1" si="149"/>
        <v>-209978990074.60416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-209978990074.60416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-874912458.64418399</v>
      </c>
      <c r="L3431" s="444">
        <f t="shared" ca="1" si="149"/>
        <v>-210853902533.24835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-210853902533.24835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-878557927.22186816</v>
      </c>
      <c r="L3432" s="444">
        <f t="shared" ca="1" si="149"/>
        <v>-211732460460.47021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-211732460460.47021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-882218585.2519592</v>
      </c>
      <c r="L3433" s="444">
        <f t="shared" ca="1" si="149"/>
        <v>-212614679045.72217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-212614679045.72217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-885894496.02384233</v>
      </c>
      <c r="L3434" s="444">
        <f t="shared" ca="1" si="149"/>
        <v>-213500573541.746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-213500573541.746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-889585723.09060836</v>
      </c>
      <c r="L3435" s="444">
        <f t="shared" ca="1" si="149"/>
        <v>-214390159264.83661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-214390159264.83661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-893292330.27015257</v>
      </c>
      <c r="L3436" s="444">
        <f t="shared" ca="1" si="149"/>
        <v>-215283451595.10675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-215283451595.10675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-897014381.64627814</v>
      </c>
      <c r="L3437" s="444">
        <f t="shared" ca="1" si="149"/>
        <v>-216180465976.75302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-216180465976.75302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-900751941.56980419</v>
      </c>
      <c r="L3438" s="444">
        <f t="shared" ca="1" si="149"/>
        <v>-217081217918.32281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-217081217918.32281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-904505074.65967834</v>
      </c>
      <c r="L3439" s="444">
        <f t="shared" ca="1" si="149"/>
        <v>-217985722992.98248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-217985722992.98248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-908273845.80409384</v>
      </c>
      <c r="L3440" s="444">
        <f t="shared" ca="1" si="149"/>
        <v>-218893996838.78659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-218893996838.78659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-912058320.16161072</v>
      </c>
      <c r="L3441" s="444">
        <f t="shared" ca="1" si="149"/>
        <v>-219806055158.94821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-219806055158.94821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-915858563.16228426</v>
      </c>
      <c r="L3442" s="444">
        <f t="shared" ca="1" si="149"/>
        <v>-220721913722.1105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-220721913722.1105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-919674640.50879371</v>
      </c>
      <c r="L3443" s="444">
        <f t="shared" ca="1" si="149"/>
        <v>-221641588362.61929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-221641588362.61929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-923506618.17758048</v>
      </c>
      <c r="L3444" s="444">
        <f t="shared" ca="1" si="149"/>
        <v>-222565094980.79688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-222565094980.79688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-927354562.41998696</v>
      </c>
      <c r="L3445" s="444">
        <f t="shared" ca="1" si="149"/>
        <v>-223492449543.21686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-223492449543.21686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-931218539.76340353</v>
      </c>
      <c r="L3446" s="444">
        <f t="shared" ca="1" si="149"/>
        <v>-224423668082.98026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-224423668082.98026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-935098617.01241779</v>
      </c>
      <c r="L3447" s="444">
        <f t="shared" ca="1" si="149"/>
        <v>-225358766699.99268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-225358766699.99268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-938994861.24996948</v>
      </c>
      <c r="L3448" s="444">
        <f t="shared" ca="1" si="149"/>
        <v>-226297761561.24265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-226297761561.24265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-942907339.83851099</v>
      </c>
      <c r="L3449" s="444">
        <f t="shared" ca="1" si="149"/>
        <v>-227240668901.08115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-227240668901.08115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-946836120.42117143</v>
      </c>
      <c r="L3450" s="444">
        <f t="shared" ca="1" si="149"/>
        <v>-228187505021.50232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-228187505021.50232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-950781270.92292643</v>
      </c>
      <c r="L3451" s="444">
        <f t="shared" ca="1" si="149"/>
        <v>-229138286292.42523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-229138286292.42523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-954742859.55177176</v>
      </c>
      <c r="L3452" s="444">
        <f t="shared" ca="1" si="149"/>
        <v>-230093029151.97699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-230093029151.97699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-958720954.79990411</v>
      </c>
      <c r="L3453" s="444">
        <f t="shared" ca="1" si="149"/>
        <v>-231051750106.77689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-231051750106.77689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-962715625.44490349</v>
      </c>
      <c r="L3454" s="444">
        <f t="shared" ca="1" si="149"/>
        <v>-232014465732.2218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-232014465732.2218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-966726940.55092418</v>
      </c>
      <c r="L3455" s="444">
        <f t="shared" ca="1" si="149"/>
        <v>-232981192672.77274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-232981192672.77274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-970754969.4698863</v>
      </c>
      <c r="L3456" s="444">
        <f t="shared" ca="1" si="149"/>
        <v>-233951947642.24261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-233951947642.24261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-974799781.84267759</v>
      </c>
      <c r="L3457" s="444">
        <f t="shared" ca="1" si="149"/>
        <v>-234926747424.0853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-234926747424.0853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-978861447.60035551</v>
      </c>
      <c r="L3458" s="444">
        <f t="shared" ca="1" si="149"/>
        <v>-235905608871.68564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-235905608871.68564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-982940036.96535683</v>
      </c>
      <c r="L3459" s="444">
        <f t="shared" ca="1" si="149"/>
        <v>-236888548908.651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-236888548908.651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-987035620.45271254</v>
      </c>
      <c r="L3460" s="444">
        <f t="shared" ca="1" si="149"/>
        <v>-237875584529.1037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-237875584529.1037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-991148268.87126553</v>
      </c>
      <c r="L3461" s="444">
        <f t="shared" ca="1" si="149"/>
        <v>-238866732797.97498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-238866732797.97498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-995278053.32489574</v>
      </c>
      <c r="L3462" s="444">
        <f t="shared" ca="1" si="149"/>
        <v>-239862010851.29987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-239862010851.29987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-999425045.21374941</v>
      </c>
      <c r="L3463" s="444">
        <f t="shared" ca="1" si="149"/>
        <v>-240861435896.51361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-240861435896.51361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-1003589316.2354733</v>
      </c>
      <c r="L3464" s="444">
        <f t="shared" ca="1" si="149"/>
        <v>-241865025212.74908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-241865025212.74908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-1007770938.3864546</v>
      </c>
      <c r="L3465" s="444">
        <f t="shared" ca="1" si="149"/>
        <v>-242872796151.13553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-242872796151.13553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-1011969983.9630647</v>
      </c>
      <c r="L3466" s="444">
        <f t="shared" ca="1" si="149"/>
        <v>-243884766135.0986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-243884766135.0986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-1016186525.5629108</v>
      </c>
      <c r="L3467" s="444">
        <f t="shared" ca="1" si="149"/>
        <v>-244900952660.6615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-244900952660.6615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-1020420636.0860896</v>
      </c>
      <c r="L3468" s="444">
        <f t="shared" ca="1" si="149"/>
        <v>-245921373296.74759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-245921373296.74759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-1024672388.7364483</v>
      </c>
      <c r="L3469" s="444">
        <f t="shared" ca="1" si="149"/>
        <v>-246946045685.48404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-246946045685.48404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-1028941857.0228503</v>
      </c>
      <c r="L3470" s="444">
        <f t="shared" ca="1" si="149"/>
        <v>-247974987542.5069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-247974987542.5069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-1033229114.7604454</v>
      </c>
      <c r="L3471" s="444">
        <f t="shared" ca="1" si="149"/>
        <v>-249008216657.26733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-249008216657.26733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-1037534236.0719472</v>
      </c>
      <c r="L3472" s="444">
        <f t="shared" ca="1" si="149"/>
        <v>-250045750893.33929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-250045750893.33929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-1041857295.3889138</v>
      </c>
      <c r="L3473" s="444">
        <f t="shared" ca="1" si="149"/>
        <v>-251087608188.72821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-251087608188.72821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-1046198367.453034</v>
      </c>
      <c r="L3474" s="444">
        <f t="shared" ca="1" si="149"/>
        <v>-252133806556.18124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-252133806556.18124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-1050557527.3174219</v>
      </c>
      <c r="L3475" s="444">
        <f t="shared" ca="1" si="149"/>
        <v>-253184364083.49866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-253184364083.49866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-1054934850.347911</v>
      </c>
      <c r="L3476" s="444">
        <f t="shared" ca="1" si="149"/>
        <v>-254239298933.84656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-254239298933.84656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-1059330412.2243606</v>
      </c>
      <c r="L3477" s="444">
        <f t="shared" ca="1" si="149"/>
        <v>-255298629346.07092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-255298629346.07092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-1063744288.9419622</v>
      </c>
      <c r="L3478" s="444">
        <f t="shared" ca="1" si="149"/>
        <v>-256362373635.01288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-256362373635.01288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-1068176556.8125538</v>
      </c>
      <c r="L3479" s="444">
        <f t="shared" ca="1" si="149"/>
        <v>-257430550191.82544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-257430550191.82544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-1072627292.4659393</v>
      </c>
      <c r="L3480" s="444">
        <f t="shared" ca="1" si="149"/>
        <v>-258503177484.29138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-258503177484.29138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-1077096572.8512139</v>
      </c>
      <c r="L3481" s="444">
        <f t="shared" ca="1" si="149"/>
        <v>-259580274057.14261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-259580274057.14261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-1081584475.2380941</v>
      </c>
      <c r="L3482" s="444">
        <f t="shared" ca="1" si="149"/>
        <v>-260661858532.38071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-260661858532.38071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-1086091077.2182529</v>
      </c>
      <c r="L3483" s="444">
        <f t="shared" ca="1" si="149"/>
        <v>-261747949609.59897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-261747949609.59897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-1090616456.7066624</v>
      </c>
      <c r="L3484" s="444">
        <f t="shared" ca="1" si="149"/>
        <v>-262838566066.30563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-262838566066.30563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-1095160691.94294</v>
      </c>
      <c r="L3485" s="444">
        <f t="shared" ca="1" si="149"/>
        <v>-263933726758.24857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-263933726758.24857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-1099723861.4927022</v>
      </c>
      <c r="L3486" s="444">
        <f t="shared" ca="1" si="149"/>
        <v>-265033450619.74127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-265033450619.74127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-1104306044.2489219</v>
      </c>
      <c r="L3487" s="444">
        <f t="shared" ca="1" si="149"/>
        <v>-266137756663.9902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-266137756663.9902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-1108907319.4332926</v>
      </c>
      <c r="L3488" s="444">
        <f t="shared" ca="1" si="149"/>
        <v>-267246663983.42349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-267246663983.42349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-1113527766.5975981</v>
      </c>
      <c r="L3489" s="444">
        <f t="shared" ca="1" si="149"/>
        <v>-268360191750.02109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-268360191750.02109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-1118167465.6250877</v>
      </c>
      <c r="L3490" s="444">
        <f t="shared" ca="1" si="149"/>
        <v>-269478359215.64618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-269478359215.64618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-1122826496.731859</v>
      </c>
      <c r="L3491" s="444">
        <f t="shared" ca="1" si="149"/>
        <v>-270601185712.37805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-270601185712.37805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-1127504940.4682417</v>
      </c>
      <c r="L3492" s="444">
        <f t="shared" ca="1" si="149"/>
        <v>-271728690652.84628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-271728690652.84628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-1132202877.7201929</v>
      </c>
      <c r="L3493" s="444">
        <f t="shared" ca="1" si="149"/>
        <v>-272860893530.56647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-272860893530.56647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-1136920389.7106936</v>
      </c>
      <c r="L3494" s="444">
        <f t="shared" ca="1" si="149"/>
        <v>-273997813920.27716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-273997813920.27716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-1141657558.0011549</v>
      </c>
      <c r="L3495" s="444">
        <f t="shared" ca="1" si="149"/>
        <v>-275139471478.27832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-275139471478.27832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-1146414464.4928262</v>
      </c>
      <c r="L3496" s="444">
        <f t="shared" ca="1" si="149"/>
        <v>-276285885942.77112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-276285885942.77112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-1151191191.4282129</v>
      </c>
      <c r="L3497" s="444">
        <f t="shared" ca="1" si="149"/>
        <v>-277437077134.19934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-277437077134.19934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-1155987821.3924973</v>
      </c>
      <c r="L3498" s="444">
        <f t="shared" ca="1" si="149"/>
        <v>-278593064955.59186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-278593064955.59186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-1160804437.314966</v>
      </c>
      <c r="L3499" s="444">
        <f t="shared" ca="1" si="149"/>
        <v>-279753869392.9068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-279753869392.9068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-1165641122.4704449</v>
      </c>
      <c r="L3500" s="444">
        <f t="shared" ca="1" si="149"/>
        <v>-280919510515.37726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-280919510515.37726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-1170497960.4807386</v>
      </c>
      <c r="L3501" s="444">
        <f t="shared" ca="1" si="149"/>
        <v>-282090008475.85797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-282090008475.85797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-1175375035.3160748</v>
      </c>
      <c r="L3502" s="444">
        <f t="shared" ca="1" si="149"/>
        <v>-283265383511.17407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-283265383511.17407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-1180272431.2965586</v>
      </c>
      <c r="L3503" s="444">
        <f t="shared" ca="1" si="149"/>
        <v>-284445655942.47064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-284445655942.47064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-1185190233.0936277</v>
      </c>
      <c r="L3504" s="444">
        <f t="shared" ca="1" si="149"/>
        <v>-285630846175.56427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-285630846175.56427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-1190128525.7315178</v>
      </c>
      <c r="L3505" s="444">
        <f t="shared" ca="1" si="149"/>
        <v>-286820974701.29578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-286820974701.29578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-1195087394.5887325</v>
      </c>
      <c r="L3506" s="444">
        <f t="shared" ca="1" si="149"/>
        <v>-288016062095.88452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-288016062095.88452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-1200066925.3995187</v>
      </c>
      <c r="L3507" s="444">
        <f t="shared" ca="1" si="149"/>
        <v>-289216129021.28406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-289216129021.28406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-1205067204.2553501</v>
      </c>
      <c r="L3508" s="444">
        <f t="shared" ca="1" si="149"/>
        <v>-290421196225.53943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-290421196225.53943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-1210088317.6064143</v>
      </c>
      <c r="L3509" s="444">
        <f t="shared" ca="1" si="149"/>
        <v>-291631284543.14581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-291631284543.14581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-1215130352.2631075</v>
      </c>
      <c r="L3510" s="444">
        <f t="shared" ca="1" si="149"/>
        <v>-292846414895.40894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-292846414895.40894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-1220193395.3975372</v>
      </c>
      <c r="L3511" s="444">
        <f t="shared" ca="1" si="149"/>
        <v>-294066608290.80646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-294066608290.80646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-1225277534.5450268</v>
      </c>
      <c r="L3512" s="444">
        <f t="shared" ca="1" si="149"/>
        <v>-295291885825.3515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-295291885825.3515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-1230382857.6056314</v>
      </c>
      <c r="L3513" s="444">
        <f t="shared" ca="1" si="149"/>
        <v>-296522268682.95715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-296522268682.95715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-1235509452.8456547</v>
      </c>
      <c r="L3514" s="444">
        <f t="shared" ca="1" si="149"/>
        <v>-297757778135.8028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-297757778135.8028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-1240657408.8991783</v>
      </c>
      <c r="L3515" s="444">
        <f t="shared" ca="1" si="149"/>
        <v>-298998435544.70197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-298998435544.70197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-1245826814.7695916</v>
      </c>
      <c r="L3516" s="444">
        <f t="shared" ca="1" si="149"/>
        <v>-300244262359.47156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-300244262359.47156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-1251017759.8311315</v>
      </c>
      <c r="L3517" s="444">
        <f t="shared" ca="1" si="149"/>
        <v>-301495280119.30267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-301495280119.30267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-1256230333.8304279</v>
      </c>
      <c r="L3518" s="444">
        <f t="shared" ca="1" si="149"/>
        <v>-302751510453.13312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-302751510453.13312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-1261464626.8880546</v>
      </c>
      <c r="L3519" s="444">
        <f t="shared" ca="1" si="149"/>
        <v>-304012975080.02118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-304012975080.02118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-1266720729.5000882</v>
      </c>
      <c r="L3520" s="444">
        <f t="shared" ca="1" si="149"/>
        <v>-305279695809.52124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-305279695809.52124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-1271998732.5396719</v>
      </c>
      <c r="L3521" s="444">
        <f t="shared" ca="1" si="149"/>
        <v>-306551694542.06091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-306551694542.06091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-1277298727.2585871</v>
      </c>
      <c r="L3522" s="444">
        <f t="shared" ca="1" si="149"/>
        <v>-307828993269.31952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-307828993269.31952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-1282620805.2888312</v>
      </c>
      <c r="L3523" s="444">
        <f t="shared" ca="1" si="149"/>
        <v>-309111614074.60834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-309111614074.60834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-1287965058.6442013</v>
      </c>
      <c r="L3524" s="444">
        <f t="shared" ca="1" si="149"/>
        <v>-310399579133.25256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-310399579133.25256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-1293331579.7218857</v>
      </c>
      <c r="L3525" s="444">
        <f t="shared" ca="1" si="149"/>
        <v>-311692910712.97443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-311692910712.97443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-1298720461.30406</v>
      </c>
      <c r="L3526" s="444">
        <f t="shared" ca="1" si="149"/>
        <v>-312991631174.2785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-312991631174.2785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-1304131796.5594938</v>
      </c>
      <c r="L3527" s="444">
        <f t="shared" ca="1" si="149"/>
        <v>-314295762970.83801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-314295762970.83801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-1309565679.0451584</v>
      </c>
      <c r="L3528" s="444">
        <f t="shared" ca="1" si="149"/>
        <v>-315605328649.88318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-315605328649.88318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-1315022202.7078466</v>
      </c>
      <c r="L3529" s="444">
        <f t="shared" ca="1" si="149"/>
        <v>-316920350852.591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-316920350852.591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-1320501461.8857958</v>
      </c>
      <c r="L3530" s="444">
        <f t="shared" ca="1" si="149"/>
        <v>-318240852314.47681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-318240852314.47681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-1326003551.3103199</v>
      </c>
      <c r="L3531" s="444">
        <f t="shared" ca="1" si="149"/>
        <v>-319566855865.78711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-319566855865.78711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-1331528566.1074462</v>
      </c>
      <c r="L3532" s="444">
        <f t="shared" ca="1" si="149"/>
        <v>-320898384431.89453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-320898384431.89453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-1337076601.7995605</v>
      </c>
      <c r="L3533" s="444">
        <f t="shared" ca="1" si="149"/>
        <v>-322235461033.69409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-322235461033.69409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-1342647754.3070588</v>
      </c>
      <c r="L3534" s="444">
        <f t="shared" ca="1" si="149"/>
        <v>-323578108788.00116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-323578108788.00116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-1348242119.9500048</v>
      </c>
      <c r="L3535" s="444">
        <f t="shared" ca="1" si="149"/>
        <v>-324926350907.95117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-324926350907.95117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-1353859795.4497964</v>
      </c>
      <c r="L3536" s="444">
        <f t="shared" ca="1" si="149"/>
        <v>-326280210703.40094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-326280210703.40094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-1359500877.9308372</v>
      </c>
      <c r="L3537" s="444">
        <f t="shared" ca="1" si="149"/>
        <v>-327639711581.33179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-327639711581.33179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-1365165464.9222157</v>
      </c>
      <c r="L3538" s="444">
        <f t="shared" ca="1" si="149"/>
        <v>-329004877046.25403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-329004877046.25403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-1370853654.3593917</v>
      </c>
      <c r="L3539" s="444">
        <f t="shared" ca="1" si="149"/>
        <v>-330375730700.6134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-330375730700.6134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-1376565544.5858891</v>
      </c>
      <c r="L3540" s="444">
        <f t="shared" ca="1" si="149"/>
        <v>-331752296245.19928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-331752296245.19928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-1382301234.3549969</v>
      </c>
      <c r="L3541" s="444">
        <f t="shared" ca="1" si="149"/>
        <v>-333134597479.55426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-333134597479.55426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-1388060822.831476</v>
      </c>
      <c r="L3542" s="444">
        <f t="shared" ca="1" si="149"/>
        <v>-334522658302.38574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-334522658302.38574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-1393844409.5932739</v>
      </c>
      <c r="L3543" s="444">
        <f t="shared" ca="1" si="149"/>
        <v>-335916502711.979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-335916502711.979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-1399652094.6332459</v>
      </c>
      <c r="L3544" s="444">
        <f t="shared" ca="1" si="149"/>
        <v>-337316154806.61224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-337316154806.61224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-1405483978.3608844</v>
      </c>
      <c r="L3545" s="444">
        <f t="shared" ca="1" si="149"/>
        <v>-338721638784.97314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-338721638784.97314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-1411340161.6040547</v>
      </c>
      <c r="L3546" s="444">
        <f t="shared" ca="1" si="149"/>
        <v>-340132978946.57721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-340132978946.57721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-1417220745.6107383</v>
      </c>
      <c r="L3547" s="444">
        <f t="shared" ca="1" si="149"/>
        <v>-341550199692.18793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-341550199692.18793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-1423125832.0507829</v>
      </c>
      <c r="L3548" s="444">
        <f t="shared" ca="1" si="149"/>
        <v>-342973325524.23871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-342973325524.23871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-1429055523.0176613</v>
      </c>
      <c r="L3549" s="444">
        <f t="shared" ca="1" si="149"/>
        <v>-344402381047.25635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-344402381047.25635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-1435009921.0302348</v>
      </c>
      <c r="L3550" s="444">
        <f t="shared" ca="1" si="149"/>
        <v>-345837390968.28656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-345837390968.28656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-1440989129.0345273</v>
      </c>
      <c r="L3551" s="444">
        <f t="shared" ca="1" si="149"/>
        <v>-347278380097.32111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-347278380097.32111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-1446993250.4055047</v>
      </c>
      <c r="L3552" s="444">
        <f t="shared" ca="1" si="149"/>
        <v>-348725373347.72662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-348725373347.72662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-1453022388.9488609</v>
      </c>
      <c r="L3553" s="444">
        <f t="shared" ca="1" si="149"/>
        <v>-350178395736.67548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-350178395736.67548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-1459076648.9028144</v>
      </c>
      <c r="L3554" s="444">
        <f t="shared" ca="1" si="149"/>
        <v>-351637472385.57831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-351637472385.57831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-1465156134.9399097</v>
      </c>
      <c r="L3555" s="444">
        <f t="shared" ca="1" si="149"/>
        <v>-353102628520.51819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-353102628520.51819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-1471260952.1688259</v>
      </c>
      <c r="L3556" s="444">
        <f t="shared" ca="1" si="149"/>
        <v>-354573889472.68701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-354573889472.68701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-1477391206.1361959</v>
      </c>
      <c r="L3557" s="444">
        <f t="shared" ca="1" si="149"/>
        <v>-356051280678.82318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-356051280678.82318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-1483547002.8284299</v>
      </c>
      <c r="L3558" s="444">
        <f t="shared" ca="1" si="149"/>
        <v>-357534827681.65161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-357534827681.65161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-1489728448.6735485</v>
      </c>
      <c r="L3559" s="444">
        <f t="shared" ca="1" si="149"/>
        <v>-359024556130.32513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-359024556130.32513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-1495935650.5430214</v>
      </c>
      <c r="L3560" s="444">
        <f t="shared" ca="1" si="149"/>
        <v>-360520491780.86816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-360520491780.86816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-1502168715.7536173</v>
      </c>
      <c r="L3561" s="444">
        <f t="shared" ca="1" si="149"/>
        <v>-362022660496.62177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-362022660496.62177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-1508427752.0692573</v>
      </c>
      <c r="L3562" s="444">
        <f t="shared" ca="1" si="149"/>
        <v>-363531088248.69104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-363531088248.69104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-1514712867.7028794</v>
      </c>
      <c r="L3563" s="444">
        <f t="shared" ca="1" si="149"/>
        <v>-365045801116.39392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-365045801116.39392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-1521024171.3183079</v>
      </c>
      <c r="L3564" s="444">
        <f t="shared" ca="1" si="149"/>
        <v>-366566825287.71222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-366566825287.71222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-1527361772.0321343</v>
      </c>
      <c r="L3565" s="444">
        <f t="shared" ca="1" si="149"/>
        <v>-368094187059.74432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-368094187059.74432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-1533725779.4156013</v>
      </c>
      <c r="L3566" s="444">
        <f t="shared" ca="1" si="149"/>
        <v>-369627912839.15991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-369627912839.15991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-1540116303.4964995</v>
      </c>
      <c r="L3567" s="444">
        <f t="shared" ca="1" si="149"/>
        <v>-371168029142.65643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-371168029142.65643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-1546533454.7610683</v>
      </c>
      <c r="L3568" s="444">
        <f t="shared" ca="1" si="149"/>
        <v>-372714562597.41748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-372714562597.41748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-1552977344.1559062</v>
      </c>
      <c r="L3569" s="444">
        <f t="shared" ca="1" si="149"/>
        <v>-374267539941.57336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-374267539941.57336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-1559448083.089889</v>
      </c>
      <c r="L3570" s="444">
        <f t="shared" ca="1" si="149"/>
        <v>-375826988024.66327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-375826988024.66327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-1565945783.4360969</v>
      </c>
      <c r="L3571" s="444">
        <f t="shared" ca="1" si="149"/>
        <v>-377392933808.09937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-377392933808.09937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-1572470557.5337474</v>
      </c>
      <c r="L3572" s="444">
        <f t="shared" ca="1" si="149"/>
        <v>-378965404365.63312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-378965404365.63312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-1579022518.1901379</v>
      </c>
      <c r="L3573" s="444">
        <f t="shared" ca="1" si="149"/>
        <v>-380544426883.82324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-380544426883.82324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-1585601778.6825969</v>
      </c>
      <c r="L3574" s="444">
        <f t="shared" ca="1" si="149"/>
        <v>-382130028662.50586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-382130028662.50586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-1592208452.7604411</v>
      </c>
      <c r="L3575" s="444">
        <f t="shared" ca="1" si="149"/>
        <v>-383722237115.2663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-383722237115.2663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-1598842654.6469429</v>
      </c>
      <c r="L3576" s="444">
        <f t="shared" ca="1" si="149"/>
        <v>-385321079769.91327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-385321079769.91327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-1605504499.0413053</v>
      </c>
      <c r="L3577" s="444">
        <f t="shared" ca="1" si="149"/>
        <v>-386926584268.95459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-386926584268.95459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-1612194101.1206441</v>
      </c>
      <c r="L3578" s="444">
        <f t="shared" ref="L3578:L3832" ca="1" si="154">I3578-J3578+K3578</f>
        <v>-388538778370.07526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-388538778370.07526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-1618911576.5419803</v>
      </c>
      <c r="L3579" s="444">
        <f t="shared" ca="1" si="154"/>
        <v>-390157689946.61725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-390157689946.61725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-1625657041.4442384</v>
      </c>
      <c r="L3580" s="444">
        <f t="shared" ca="1" si="154"/>
        <v>-391783346988.06146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-391783346988.06146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-1632430612.4502561</v>
      </c>
      <c r="L3581" s="444">
        <f t="shared" ca="1" si="154"/>
        <v>-393415777600.51172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-393415777600.51172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-1639232406.6687989</v>
      </c>
      <c r="L3582" s="444">
        <f t="shared" ca="1" si="154"/>
        <v>-395055010007.18054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-395055010007.18054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-1646062541.6965857</v>
      </c>
      <c r="L3583" s="444">
        <f t="shared" ca="1" si="154"/>
        <v>-396701072548.87714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-396701072548.87714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-1652921135.6203213</v>
      </c>
      <c r="L3584" s="444">
        <f t="shared" ca="1" si="154"/>
        <v>-398353993684.49744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-398353993684.49744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-1659808307.0187392</v>
      </c>
      <c r="L3585" s="444">
        <f t="shared" ca="1" si="154"/>
        <v>-400013801991.51617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-400013801991.51617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-1666724174.9646506</v>
      </c>
      <c r="L3586" s="444">
        <f t="shared" ca="1" si="154"/>
        <v>-401680526166.48083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-401680526166.48083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-1673668859.0270035</v>
      </c>
      <c r="L3587" s="444">
        <f t="shared" ca="1" si="154"/>
        <v>-403354195025.50781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-403354195025.50781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-1680642479.2729492</v>
      </c>
      <c r="L3588" s="444">
        <f t="shared" ca="1" si="154"/>
        <v>-405034837504.78076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-405034837504.78076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-1687645156.2699199</v>
      </c>
      <c r="L3589" s="444">
        <f t="shared" ca="1" si="154"/>
        <v>-406722482661.05066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-406722482661.05066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-1694677011.0877111</v>
      </c>
      <c r="L3590" s="444">
        <f t="shared" ca="1" si="154"/>
        <v>-408417159672.13837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-408417159672.13837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-1701738165.3005764</v>
      </c>
      <c r="L3591" s="444">
        <f t="shared" ca="1" si="154"/>
        <v>-410118897837.43896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-410118897837.43896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-1708828740.9893291</v>
      </c>
      <c r="L3592" s="444">
        <f t="shared" ca="1" si="154"/>
        <v>-411827726578.42828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-411827726578.42828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-1715948860.7434511</v>
      </c>
      <c r="L3593" s="444">
        <f t="shared" ca="1" si="154"/>
        <v>-413543675439.17175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-413543675439.17175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-1723098647.6632156</v>
      </c>
      <c r="L3594" s="444">
        <f t="shared" ca="1" si="154"/>
        <v>-415266774086.83496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-415266774086.83496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-1730278225.3618124</v>
      </c>
      <c r="L3595" s="444">
        <f t="shared" ca="1" si="154"/>
        <v>-416997052312.19678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-416997052312.19678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-1737487717.9674866</v>
      </c>
      <c r="L3596" s="444">
        <f t="shared" ca="1" si="154"/>
        <v>-418734540030.16425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-418734540030.16425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-1744727250.1256843</v>
      </c>
      <c r="L3597" s="444">
        <f t="shared" ca="1" si="154"/>
        <v>-420479267280.28992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-420479267280.28992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-1751996947.0012081</v>
      </c>
      <c r="L3598" s="444">
        <f t="shared" ca="1" si="154"/>
        <v>-422231264227.29114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-422231264227.29114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-1759296934.2803798</v>
      </c>
      <c r="L3599" s="444">
        <f t="shared" ca="1" si="154"/>
        <v>-423990561161.57153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-423990561161.57153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-1766627338.1732147</v>
      </c>
      <c r="L3600" s="444">
        <f t="shared" ca="1" si="154"/>
        <v>-425757188499.74475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-425757188499.74475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-1773988285.4156032</v>
      </c>
      <c r="L3601" s="444">
        <f t="shared" ca="1" si="154"/>
        <v>-427531176785.16034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-427531176785.16034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-1781379903.2715013</v>
      </c>
      <c r="L3602" s="444">
        <f t="shared" ca="1" si="154"/>
        <v>-429312556688.43182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-429312556688.43182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-1788802319.5351324</v>
      </c>
      <c r="L3603" s="444">
        <f t="shared" ca="1" si="154"/>
        <v>-431101359007.96698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-431101359007.96698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-1796255662.533196</v>
      </c>
      <c r="L3604" s="444">
        <f t="shared" ca="1" si="154"/>
        <v>-432897614670.50018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-432897614670.50018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-1803740061.1270843</v>
      </c>
      <c r="L3605" s="444">
        <f t="shared" ca="1" si="154"/>
        <v>-434701354731.62726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-434701354731.62726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-1811255644.7151139</v>
      </c>
      <c r="L3606" s="444">
        <f t="shared" ca="1" si="154"/>
        <v>-436512610376.34235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-436512610376.34235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-1818802543.2347596</v>
      </c>
      <c r="L3607" s="444">
        <f t="shared" ca="1" si="154"/>
        <v>-438331412919.57709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-438331412919.57709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-1826380887.1649048</v>
      </c>
      <c r="L3608" s="444">
        <f t="shared" ca="1" si="154"/>
        <v>-440157793806.742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-440157793806.742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-1833990807.5280914</v>
      </c>
      <c r="L3609" s="444">
        <f t="shared" ca="1" si="154"/>
        <v>-441991784614.27008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-441991784614.27008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-1841632435.892792</v>
      </c>
      <c r="L3610" s="444">
        <f t="shared" ca="1" si="154"/>
        <v>-443833417050.1629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-443833417050.1629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-1849305904.375679</v>
      </c>
      <c r="L3611" s="444">
        <f t="shared" ca="1" si="154"/>
        <v>-445682722954.53857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-445682722954.53857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-1857011345.6439106</v>
      </c>
      <c r="L3612" s="444">
        <f t="shared" ca="1" si="154"/>
        <v>-447539734300.1825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-447539734300.1825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-1864748892.9174273</v>
      </c>
      <c r="L3613" s="444">
        <f t="shared" ca="1" si="154"/>
        <v>-449404483193.09991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-449404483193.09991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-1872518679.9712496</v>
      </c>
      <c r="L3614" s="444">
        <f t="shared" ca="1" si="154"/>
        <v>-451277001873.07117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-451277001873.07117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-1880320841.1377964</v>
      </c>
      <c r="L3615" s="444">
        <f t="shared" ca="1" si="154"/>
        <v>-453157322714.20898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-453157322714.20898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-1888155511.3092043</v>
      </c>
      <c r="L3616" s="444">
        <f t="shared" ca="1" si="154"/>
        <v>-455045478225.51819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-455045478225.51819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-1896022825.9396591</v>
      </c>
      <c r="L3617" s="444">
        <f t="shared" ca="1" si="154"/>
        <v>-456941501051.45782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-456941501051.45782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-1903922921.0477409</v>
      </c>
      <c r="L3618" s="444">
        <f t="shared" ca="1" si="154"/>
        <v>-458845423972.50555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-458845423972.50555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-1911855933.2187731</v>
      </c>
      <c r="L3619" s="444">
        <f t="shared" ca="1" si="154"/>
        <v>-460757279905.7243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-460757279905.7243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-1919821999.6071846</v>
      </c>
      <c r="L3620" s="444">
        <f t="shared" ca="1" si="154"/>
        <v>-462677101905.33148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-462677101905.33148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-1927821257.9388812</v>
      </c>
      <c r="L3621" s="444">
        <f t="shared" ca="1" si="154"/>
        <v>-464604923163.27039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-464604923163.27039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-1935853846.5136263</v>
      </c>
      <c r="L3622" s="444">
        <f t="shared" ca="1" si="154"/>
        <v>-466540777009.784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-466540777009.784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-1943919904.2074335</v>
      </c>
      <c r="L3623" s="444">
        <f t="shared" ca="1" si="154"/>
        <v>-468484696913.99146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-468484696913.99146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-1952019570.4749641</v>
      </c>
      <c r="L3624" s="444">
        <f t="shared" ca="1" si="154"/>
        <v>-470436716484.46643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-470436716484.46643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-1960152985.3519433</v>
      </c>
      <c r="L3625" s="444">
        <f t="shared" ca="1" si="154"/>
        <v>-472396869469.81836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-472396869469.81836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-1968320289.4575765</v>
      </c>
      <c r="L3626" s="444">
        <f t="shared" ca="1" si="154"/>
        <v>-474365189759.27594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-474365189759.27594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-1976521623.9969831</v>
      </c>
      <c r="L3627" s="444">
        <f t="shared" ca="1" si="154"/>
        <v>-476341711383.27295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-476341711383.27295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-1984757130.7636373</v>
      </c>
      <c r="L3628" s="444">
        <f t="shared" ca="1" si="154"/>
        <v>-478326468514.03656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-478326468514.03656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-1993026952.1418188</v>
      </c>
      <c r="L3629" s="444">
        <f t="shared" ca="1" si="154"/>
        <v>-480319495466.17841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-480319495466.17841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-2001331231.1090767</v>
      </c>
      <c r="L3630" s="444">
        <f t="shared" ca="1" si="154"/>
        <v>-482320826697.28748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-482320826697.28748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-2009670111.2386978</v>
      </c>
      <c r="L3631" s="444">
        <f t="shared" ca="1" si="154"/>
        <v>-484330496808.52618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-484330496808.52618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-2018043736.7021923</v>
      </c>
      <c r="L3632" s="444">
        <f t="shared" ca="1" si="154"/>
        <v>-486348540545.22839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-486348540545.22839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-2026452252.2717853</v>
      </c>
      <c r="L3633" s="444">
        <f t="shared" ca="1" si="154"/>
        <v>-488374992797.50018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-488374992797.50018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-2034895803.3229175</v>
      </c>
      <c r="L3634" s="444">
        <f t="shared" ca="1" si="154"/>
        <v>-490409888600.82312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-490409888600.82312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-2043374535.8367629</v>
      </c>
      <c r="L3635" s="444">
        <f t="shared" ca="1" si="154"/>
        <v>-492453263136.65991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-492453263136.65991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-2051888596.4027495</v>
      </c>
      <c r="L3636" s="444">
        <f t="shared" ca="1" si="154"/>
        <v>-494505151733.06268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-494505151733.06268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-2060438132.2210948</v>
      </c>
      <c r="L3637" s="444">
        <f t="shared" ca="1" si="154"/>
        <v>-496565589865.28375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-496565589865.28375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-2069023291.1053493</v>
      </c>
      <c r="L3638" s="444">
        <f t="shared" ca="1" si="154"/>
        <v>-498634613156.3891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-498634613156.3891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-2077644221.4849544</v>
      </c>
      <c r="L3639" s="444">
        <f t="shared" ca="1" si="154"/>
        <v>-500712257377.87402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-500712257377.87402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-2086301072.4078083</v>
      </c>
      <c r="L3640" s="444">
        <f t="shared" ca="1" si="154"/>
        <v>-502798558450.28186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-502798558450.28186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-2094993993.5428412</v>
      </c>
      <c r="L3641" s="444">
        <f t="shared" ca="1" si="154"/>
        <v>-504893552443.82471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-504893552443.82471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-2103723135.1826026</v>
      </c>
      <c r="L3642" s="444">
        <f t="shared" ca="1" si="154"/>
        <v>-506997275579.00732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-506997275579.00732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-2112488648.2458637</v>
      </c>
      <c r="L3643" s="444">
        <f t="shared" ca="1" si="154"/>
        <v>-509109764227.25317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-509109764227.25317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-2121290684.2802215</v>
      </c>
      <c r="L3644" s="444">
        <f t="shared" ca="1" si="154"/>
        <v>-511231054911.53339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-511231054911.53339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-2130129395.4647224</v>
      </c>
      <c r="L3645" s="444">
        <f t="shared" ca="1" si="154"/>
        <v>-513361184306.99811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-513361184306.99811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-2139004934.6124923</v>
      </c>
      <c r="L3646" s="444">
        <f t="shared" ca="1" si="154"/>
        <v>-515500189241.6106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-515500189241.6106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-2147917455.1733775</v>
      </c>
      <c r="L3647" s="444">
        <f t="shared" ca="1" si="154"/>
        <v>-517648106696.784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-517648106696.784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-2156867111.2365999</v>
      </c>
      <c r="L3648" s="444">
        <f t="shared" ca="1" si="154"/>
        <v>-519804973808.02057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-519804973808.02057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-2165854057.5334191</v>
      </c>
      <c r="L3649" s="444">
        <f t="shared" ca="1" si="154"/>
        <v>-521970827865.55402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-521970827865.55402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-2174878449.4398079</v>
      </c>
      <c r="L3650" s="444">
        <f t="shared" ca="1" si="154"/>
        <v>-524145706314.99384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-524145706314.99384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-2183940442.9791412</v>
      </c>
      <c r="L3651" s="444">
        <f t="shared" ca="1" si="154"/>
        <v>-526329646757.97296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-526329646757.97296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-2193040194.8248873</v>
      </c>
      <c r="L3652" s="444">
        <f t="shared" ca="1" si="154"/>
        <v>-528522686952.79785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-528522686952.79785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-2202177862.3033242</v>
      </c>
      <c r="L3653" s="444">
        <f t="shared" ca="1" si="154"/>
        <v>-530724864815.1012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-530724864815.1012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-2211353603.3962545</v>
      </c>
      <c r="L3654" s="444">
        <f t="shared" ca="1" si="154"/>
        <v>-532936218418.49744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-532936218418.49744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-2220567576.7437391</v>
      </c>
      <c r="L3655" s="444">
        <f t="shared" ca="1" si="154"/>
        <v>-535156785995.24115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-535156785995.24115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-2229819941.6468382</v>
      </c>
      <c r="L3656" s="444">
        <f t="shared" ca="1" si="154"/>
        <v>-537386605936.888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-537386605936.888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-2239110858.0703669</v>
      </c>
      <c r="L3657" s="444">
        <f t="shared" ca="1" si="154"/>
        <v>-539625716794.95837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-539625716794.95837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-2248440486.6456599</v>
      </c>
      <c r="L3658" s="444">
        <f t="shared" ca="1" si="154"/>
        <v>-541874157281.604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-541874157281.604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-2257808988.6733499</v>
      </c>
      <c r="L3659" s="444">
        <f t="shared" ca="1" si="154"/>
        <v>-544131966270.27734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-544131966270.27734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-2267216526.1261554</v>
      </c>
      <c r="L3660" s="444">
        <f t="shared" ca="1" si="154"/>
        <v>-546399182796.4035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-546399182796.4035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-2276663261.6516809</v>
      </c>
      <c r="L3661" s="444">
        <f t="shared" ca="1" si="154"/>
        <v>-548675846058.05518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-548675846058.05518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-2286149358.5752296</v>
      </c>
      <c r="L3662" s="444">
        <f t="shared" ca="1" si="154"/>
        <v>-550961995416.63037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-550961995416.63037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-2295674980.9026265</v>
      </c>
      <c r="L3663" s="444">
        <f t="shared" ca="1" si="154"/>
        <v>-553257670397.53296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-553257670397.53296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-2305240293.3230538</v>
      </c>
      <c r="L3664" s="444">
        <f t="shared" ca="1" si="154"/>
        <v>-555562910690.85596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-555562910690.85596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-2314845461.2118998</v>
      </c>
      <c r="L3665" s="444">
        <f t="shared" ca="1" si="154"/>
        <v>-557877756152.06787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-557877756152.06787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-2324490650.633616</v>
      </c>
      <c r="L3666" s="444">
        <f t="shared" ca="1" si="154"/>
        <v>-560202246802.70154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-560202246802.70154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-2334176028.3445897</v>
      </c>
      <c r="L3667" s="444">
        <f t="shared" ca="1" si="154"/>
        <v>-562536422831.04614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-562536422831.04614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-2343901761.7960258</v>
      </c>
      <c r="L3668" s="444">
        <f t="shared" ca="1" si="154"/>
        <v>-564880324592.84216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-564880324592.84216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-2353668019.1368423</v>
      </c>
      <c r="L3669" s="444">
        <f t="shared" ca="1" si="154"/>
        <v>-567233992611.979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-567233992611.979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-2363474969.216579</v>
      </c>
      <c r="L3670" s="444">
        <f t="shared" ca="1" si="154"/>
        <v>-569597467581.19556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-569597467581.19556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-2373322781.588315</v>
      </c>
      <c r="L3671" s="444">
        <f t="shared" ca="1" si="154"/>
        <v>-571970790362.78381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-571970790362.78381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-2383211626.5115991</v>
      </c>
      <c r="L3672" s="444">
        <f t="shared" ca="1" si="154"/>
        <v>-574354001989.29541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-574354001989.29541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-2393141674.9553976</v>
      </c>
      <c r="L3673" s="444">
        <f t="shared" ca="1" si="154"/>
        <v>-576747143664.25085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-576747143664.25085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-2403113098.6010451</v>
      </c>
      <c r="L3674" s="444">
        <f t="shared" ca="1" si="154"/>
        <v>-579150256762.85193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-579150256762.85193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-2413126069.8452163</v>
      </c>
      <c r="L3675" s="444">
        <f t="shared" ca="1" si="154"/>
        <v>-581563382832.69714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-581563382832.69714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-2423180761.8029046</v>
      </c>
      <c r="L3676" s="444">
        <f t="shared" ca="1" si="154"/>
        <v>-583986563594.5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-583986563594.5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-2433277348.3104167</v>
      </c>
      <c r="L3677" s="444">
        <f t="shared" ca="1" si="154"/>
        <v>-586419840942.81042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-586419840942.81042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-2443416003.9283767</v>
      </c>
      <c r="L3678" s="444">
        <f t="shared" ca="1" si="154"/>
        <v>-588863256946.73877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-588863256946.73877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-2453596903.9447451</v>
      </c>
      <c r="L3679" s="444">
        <f t="shared" ca="1" si="154"/>
        <v>-591316853850.68347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-591316853850.68347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-2463820224.3778477</v>
      </c>
      <c r="L3680" s="444">
        <f t="shared" ca="1" si="154"/>
        <v>-593780674075.06128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-593780674075.06128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-2474086141.9794221</v>
      </c>
      <c r="L3681" s="444">
        <f t="shared" ca="1" si="154"/>
        <v>-596254760217.04065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-596254760217.04065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-2484394834.2376695</v>
      </c>
      <c r="L3682" s="444">
        <f t="shared" ca="1" si="154"/>
        <v>-598739155051.27832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-598739155051.27832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-2494746479.3803263</v>
      </c>
      <c r="L3683" s="444">
        <f t="shared" ca="1" si="154"/>
        <v>-601233901530.65869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-601233901530.65869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-2505141256.3777447</v>
      </c>
      <c r="L3684" s="444">
        <f t="shared" ca="1" si="154"/>
        <v>-603739042787.03638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-603739042787.03638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-2515579344.9459848</v>
      </c>
      <c r="L3685" s="444">
        <f t="shared" ca="1" si="154"/>
        <v>-606254622131.98242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-606254622131.98242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-2526060925.5499268</v>
      </c>
      <c r="L3686" s="444">
        <f t="shared" ca="1" si="154"/>
        <v>-608780683057.53235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-608780683057.53235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-2536586179.4063849</v>
      </c>
      <c r="L3687" s="444">
        <f t="shared" ca="1" si="154"/>
        <v>-611317269236.93872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-611317269236.93872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-2547155288.4872446</v>
      </c>
      <c r="L3688" s="444">
        <f t="shared" ca="1" si="154"/>
        <v>-613864424525.42603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-613864424525.42603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-2557768435.5226083</v>
      </c>
      <c r="L3689" s="444">
        <f t="shared" ca="1" si="154"/>
        <v>-616422192960.94861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-616422192960.94861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-2568425804.0039525</v>
      </c>
      <c r="L3690" s="444">
        <f t="shared" ca="1" si="154"/>
        <v>-618990618764.95251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-618990618764.95251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-2579127578.1873021</v>
      </c>
      <c r="L3691" s="444">
        <f t="shared" ca="1" si="154"/>
        <v>-621569746343.13977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-621569746343.13977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-2589873943.0964155</v>
      </c>
      <c r="L3692" s="444">
        <f t="shared" ca="1" si="154"/>
        <v>-624159620286.23621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-624159620286.23621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-2600665084.5259843</v>
      </c>
      <c r="L3693" s="444">
        <f t="shared" ca="1" si="154"/>
        <v>-626760285370.76221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-626760285370.76221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-2611501189.0448427</v>
      </c>
      <c r="L3694" s="444">
        <f t="shared" ca="1" si="154"/>
        <v>-629371786559.80701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-629371786559.80701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-2622382443.9991961</v>
      </c>
      <c r="L3695" s="444">
        <f t="shared" ca="1" si="154"/>
        <v>-631994169003.80615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-631994169003.80615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-2633309037.5158591</v>
      </c>
      <c r="L3696" s="444">
        <f t="shared" ca="1" si="154"/>
        <v>-634627478041.32202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-634627478041.32202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-2644281158.5055084</v>
      </c>
      <c r="L3697" s="444">
        <f t="shared" ca="1" si="154"/>
        <v>-637271759199.82751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-637271759199.82751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-2655298996.6659479</v>
      </c>
      <c r="L3698" s="444">
        <f t="shared" ca="1" si="154"/>
        <v>-639927058196.49341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-639927058196.49341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-2666362742.4853892</v>
      </c>
      <c r="L3699" s="444">
        <f t="shared" ca="1" si="154"/>
        <v>-642593420938.97876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-642593420938.97876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-2677472587.2457447</v>
      </c>
      <c r="L3700" s="444">
        <f t="shared" ca="1" si="154"/>
        <v>-645270893526.22449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-645270893526.22449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-2688628723.0259352</v>
      </c>
      <c r="L3701" s="444">
        <f t="shared" ca="1" si="154"/>
        <v>-647959522249.25037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-647959522249.25037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-2699831342.7052097</v>
      </c>
      <c r="L3702" s="444">
        <f t="shared" ca="1" si="154"/>
        <v>-650659353591.95557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-650659353591.95557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-2711080639.9664817</v>
      </c>
      <c r="L3703" s="444">
        <f t="shared" ca="1" si="154"/>
        <v>-653370434231.922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-653370434231.922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-2722376809.299675</v>
      </c>
      <c r="L3704" s="444">
        <f t="shared" ca="1" si="154"/>
        <v>-656092811041.22168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-656092811041.22168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-2733720046.0050902</v>
      </c>
      <c r="L3705" s="444">
        <f t="shared" ca="1" si="154"/>
        <v>-658826531087.22681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-658826531087.22681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-2745110546.1967783</v>
      </c>
      <c r="L3706" s="444">
        <f t="shared" ca="1" si="154"/>
        <v>-661571641633.42358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-661571641633.42358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-2756548506.8059316</v>
      </c>
      <c r="L3707" s="444">
        <f t="shared" ca="1" si="154"/>
        <v>-664328190140.22949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-664328190140.22949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-2768034125.5842896</v>
      </c>
      <c r="L3708" s="444">
        <f t="shared" ca="1" si="154"/>
        <v>-667096224265.81372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-667096224265.81372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-2779567601.1075573</v>
      </c>
      <c r="L3709" s="444">
        <f t="shared" ca="1" si="154"/>
        <v>-669875791866.92126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-669875791866.92126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-2791149132.7788386</v>
      </c>
      <c r="L3710" s="444">
        <f t="shared" ca="1" si="154"/>
        <v>-672666940999.70007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-672666940999.70007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-2802778920.8320837</v>
      </c>
      <c r="L3711" s="444">
        <f t="shared" ca="1" si="154"/>
        <v>-675469719920.5321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-675469719920.5321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-2814457166.3355503</v>
      </c>
      <c r="L3712" s="444">
        <f t="shared" ca="1" si="154"/>
        <v>-678284177086.86768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-678284177086.86768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-2826184071.195282</v>
      </c>
      <c r="L3713" s="444">
        <f t="shared" ca="1" si="154"/>
        <v>-681110361158.06299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-681110361158.06299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-2837959838.1585956</v>
      </c>
      <c r="L3714" s="444">
        <f t="shared" ca="1" si="154"/>
        <v>-683948320996.22156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-683948320996.22156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-2849784670.8175898</v>
      </c>
      <c r="L3715" s="444">
        <f t="shared" ca="1" si="154"/>
        <v>-686798105667.03918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-686798105667.03918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-2861658773.6126633</v>
      </c>
      <c r="L3716" s="444">
        <f t="shared" ca="1" si="154"/>
        <v>-689659764440.65186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-689659764440.65186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-2873582351.8360496</v>
      </c>
      <c r="L3717" s="444">
        <f t="shared" ca="1" si="154"/>
        <v>-692533346792.48792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-692533346792.48792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-2885555611.6353664</v>
      </c>
      <c r="L3718" s="444">
        <f t="shared" ca="1" si="154"/>
        <v>-695418902404.12329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-695418902404.12329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-2897578760.0171804</v>
      </c>
      <c r="L3719" s="444">
        <f t="shared" ca="1" si="154"/>
        <v>-698316481164.1405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-698316481164.1405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-2909652004.8505855</v>
      </c>
      <c r="L3720" s="444">
        <f t="shared" ca="1" si="154"/>
        <v>-701226133168.99109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-701226133168.99109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-2921775554.8707962</v>
      </c>
      <c r="L3721" s="444">
        <f t="shared" ca="1" si="154"/>
        <v>-704147908723.86194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-704147908723.86194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-2933949619.6827579</v>
      </c>
      <c r="L3722" s="444">
        <f t="shared" ca="1" si="154"/>
        <v>-707081858343.54468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-707081858343.54468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-2946174409.7647696</v>
      </c>
      <c r="L3723" s="444">
        <f t="shared" ca="1" si="154"/>
        <v>-710028032753.30945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-710028032753.30945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-2958450136.4721227</v>
      </c>
      <c r="L3724" s="444">
        <f t="shared" ca="1" si="154"/>
        <v>-712986482889.78162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-712986482889.78162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-2970777012.0407567</v>
      </c>
      <c r="L3725" s="444">
        <f t="shared" ca="1" si="154"/>
        <v>-715957259901.82239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-715957259901.82239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-2983155249.5909266</v>
      </c>
      <c r="L3726" s="444">
        <f t="shared" ca="1" si="154"/>
        <v>-718940415151.41333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-718940415151.41333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-2995585063.1308889</v>
      </c>
      <c r="L3727" s="444">
        <f t="shared" ca="1" si="154"/>
        <v>-721936000214.54419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-721936000214.54419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-3008066667.5606008</v>
      </c>
      <c r="L3728" s="444">
        <f t="shared" ca="1" si="154"/>
        <v>-724944066882.10474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-724944066882.10474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-3020600278.6754365</v>
      </c>
      <c r="L3729" s="444">
        <f t="shared" ca="1" si="154"/>
        <v>-727964667160.78015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-727964667160.78015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-3033186113.1699171</v>
      </c>
      <c r="L3730" s="444">
        <f t="shared" ca="1" si="154"/>
        <v>-730997853273.95007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-730997853273.95007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-3045824388.6414585</v>
      </c>
      <c r="L3731" s="444">
        <f t="shared" ca="1" si="154"/>
        <v>-734043677662.59155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-734043677662.59155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-3058515323.5941315</v>
      </c>
      <c r="L3732" s="444">
        <f t="shared" ca="1" si="154"/>
        <v>-737102192986.18567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-737102192986.18567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-3071259137.44244</v>
      </c>
      <c r="L3733" s="444">
        <f t="shared" ca="1" si="154"/>
        <v>-740173452123.62805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-740173452123.62805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-3084056050.5151167</v>
      </c>
      <c r="L3734" s="444">
        <f t="shared" ca="1" si="154"/>
        <v>-743257508174.14319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-743257508174.14319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-3096906284.0589299</v>
      </c>
      <c r="L3735" s="444">
        <f t="shared" ca="1" si="154"/>
        <v>-746354414458.20215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-746354414458.20215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-3109810060.2425089</v>
      </c>
      <c r="L3736" s="444">
        <f t="shared" ca="1" si="154"/>
        <v>-749464224518.4447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-749464224518.4447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-3122767602.1601863</v>
      </c>
      <c r="L3737" s="444">
        <f t="shared" ca="1" si="154"/>
        <v>-752586992120.60486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-752586992120.60486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-3135779133.8358536</v>
      </c>
      <c r="L3738" s="444">
        <f t="shared" ca="1" si="154"/>
        <v>-755722771254.44067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-755722771254.44067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-3148844880.2268362</v>
      </c>
      <c r="L3739" s="444">
        <f t="shared" ca="1" si="154"/>
        <v>-758871616134.66748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-758871616134.66748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-3161965067.2277813</v>
      </c>
      <c r="L3740" s="444">
        <f t="shared" ca="1" si="154"/>
        <v>-762033581201.89526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-762033581201.89526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-3175139921.6745634</v>
      </c>
      <c r="L3741" s="444">
        <f t="shared" ca="1" si="154"/>
        <v>-765208721123.56982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-765208721123.56982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-3188369671.3482075</v>
      </c>
      <c r="L3742" s="444">
        <f t="shared" ca="1" si="154"/>
        <v>-768397090794.91809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-768397090794.91809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-3201654544.9788256</v>
      </c>
      <c r="L3743" s="444">
        <f t="shared" ca="1" si="154"/>
        <v>-771598745339.89697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-771598745339.89697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-3214994772.2495708</v>
      </c>
      <c r="L3744" s="444">
        <f t="shared" ca="1" si="154"/>
        <v>-774813740112.14648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-774813740112.14648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-3228390583.8006105</v>
      </c>
      <c r="L3745" s="444">
        <f t="shared" ca="1" si="154"/>
        <v>-778042130695.94714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-778042130695.94714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-3241842211.2331133</v>
      </c>
      <c r="L3746" s="444">
        <f t="shared" ca="1" si="154"/>
        <v>-781283972907.1803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-781283972907.1803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-3255349887.1132512</v>
      </c>
      <c r="L3747" s="444">
        <f t="shared" ca="1" si="154"/>
        <v>-784539322794.29358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-784539322794.29358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-3268913844.976223</v>
      </c>
      <c r="L3748" s="444">
        <f t="shared" ca="1" si="154"/>
        <v>-787808236639.26978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-787808236639.26978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-3282534319.3302908</v>
      </c>
      <c r="L3749" s="444">
        <f t="shared" ca="1" si="154"/>
        <v>-791090770958.6001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-791090770958.6001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-3296211545.6608338</v>
      </c>
      <c r="L3750" s="444">
        <f t="shared" ca="1" si="154"/>
        <v>-794386982504.26099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-794386982504.26099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-3309945760.4344206</v>
      </c>
      <c r="L3751" s="444">
        <f t="shared" ca="1" si="154"/>
        <v>-797696928264.69543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-797696928264.69543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-3323737201.1028976</v>
      </c>
      <c r="L3752" s="444">
        <f t="shared" ca="1" si="154"/>
        <v>-801020665465.79834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-801020665465.79834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-3337586106.1074929</v>
      </c>
      <c r="L3753" s="444">
        <f t="shared" ca="1" si="154"/>
        <v>-804358251571.90588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-804358251571.90588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-3351492714.8829412</v>
      </c>
      <c r="L3754" s="444">
        <f t="shared" ca="1" si="154"/>
        <v>-807709744286.78882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-807709744286.78882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-3365457267.8616199</v>
      </c>
      <c r="L3755" s="444">
        <f t="shared" ca="1" si="154"/>
        <v>-811075201554.65039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-811075201554.65039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-3379480006.4777098</v>
      </c>
      <c r="L3756" s="444">
        <f t="shared" ca="1" si="154"/>
        <v>-814454681561.12805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-814454681561.12805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-3393561173.1713667</v>
      </c>
      <c r="L3757" s="444">
        <f t="shared" ca="1" si="154"/>
        <v>-817848242734.29944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-817848242734.29944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-3407701011.3929143</v>
      </c>
      <c r="L3758" s="444">
        <f t="shared" ca="1" si="154"/>
        <v>-821255943745.69238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-821255943745.69238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-3421899765.6070514</v>
      </c>
      <c r="L3759" s="444">
        <f t="shared" ca="1" si="154"/>
        <v>-824677843511.29944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-824677843511.29944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-3436157681.297081</v>
      </c>
      <c r="L3760" s="444">
        <f t="shared" ca="1" si="154"/>
        <v>-828114001192.59656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-828114001192.59656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-3450475004.9691525</v>
      </c>
      <c r="L3761" s="444">
        <f t="shared" ca="1" si="154"/>
        <v>-831564476197.56567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-831564476197.56567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-3464851984.1565237</v>
      </c>
      <c r="L3762" s="444">
        <f t="shared" ca="1" si="154"/>
        <v>-835029328181.72217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-835029328181.72217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-3479288867.4238424</v>
      </c>
      <c r="L3763" s="444">
        <f t="shared" ca="1" si="154"/>
        <v>-838508617049.146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-838508617049.146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-3493785904.3714414</v>
      </c>
      <c r="L3764" s="444">
        <f t="shared" ca="1" si="154"/>
        <v>-842002402953.51746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-842002402953.51746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-3508343345.6396561</v>
      </c>
      <c r="L3765" s="444">
        <f t="shared" ca="1" si="154"/>
        <v>-845510746299.1571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-845510746299.1571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-3522961442.9131546</v>
      </c>
      <c r="L3766" s="444">
        <f t="shared" ca="1" si="154"/>
        <v>-849033707742.07031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-849033707742.07031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-3537640448.925293</v>
      </c>
      <c r="L3767" s="444">
        <f t="shared" ca="1" si="154"/>
        <v>-852571348190.99561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-852571348190.99561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-3552380617.4624815</v>
      </c>
      <c r="L3768" s="444">
        <f t="shared" ca="1" si="154"/>
        <v>-856123728808.45813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-856123728808.45813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-3567182203.3685756</v>
      </c>
      <c r="L3769" s="444">
        <f t="shared" ca="1" si="154"/>
        <v>-859690911011.82666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-859690911011.82666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-3582045462.5492778</v>
      </c>
      <c r="L3770" s="444">
        <f t="shared" ca="1" si="154"/>
        <v>-863272956474.37598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-863272956474.37598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-3596970651.9765663</v>
      </c>
      <c r="L3771" s="444">
        <f t="shared" ca="1" si="154"/>
        <v>-866869927126.35254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-866869927126.35254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-3611958029.6931348</v>
      </c>
      <c r="L3772" s="444">
        <f t="shared" ca="1" si="154"/>
        <v>-870481885156.04565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-870481885156.04565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-3627007854.8168569</v>
      </c>
      <c r="L3773" s="444">
        <f t="shared" ca="1" si="154"/>
        <v>-874108893010.86255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-874108893010.86255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-3642120387.5452604</v>
      </c>
      <c r="L3774" s="444">
        <f t="shared" ca="1" si="154"/>
        <v>-877751013398.40784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-877751013398.40784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-3657295889.1600323</v>
      </c>
      <c r="L3775" s="444">
        <f t="shared" ca="1" si="154"/>
        <v>-881408309287.56787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-881408309287.56787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-3672534622.0315323</v>
      </c>
      <c r="L3776" s="444">
        <f t="shared" ca="1" si="154"/>
        <v>-885080843909.59937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-885080843909.59937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-3687836849.6233306</v>
      </c>
      <c r="L3777" s="444">
        <f t="shared" ca="1" si="154"/>
        <v>-888768680759.22266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-888768680759.22266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-3703202836.4967608</v>
      </c>
      <c r="L3778" s="444">
        <f t="shared" ca="1" si="154"/>
        <v>-892471883595.71936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-892471883595.71936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-3718632848.3154974</v>
      </c>
      <c r="L3779" s="444">
        <f t="shared" ca="1" si="154"/>
        <v>-896190516444.03491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-896190516444.03491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-3734127151.8501453</v>
      </c>
      <c r="L3780" s="444">
        <f t="shared" ca="1" si="154"/>
        <v>-899924643595.88501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-899924643595.88501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-3749686014.9828534</v>
      </c>
      <c r="L3781" s="444">
        <f t="shared" ca="1" si="154"/>
        <v>-903674329610.86792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-903674329610.86792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-3765309706.7119489</v>
      </c>
      <c r="L3782" s="444">
        <f t="shared" ca="1" si="154"/>
        <v>-907439639317.57983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-907439639317.57983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-3780998497.1565819</v>
      </c>
      <c r="L3783" s="444">
        <f t="shared" ca="1" si="154"/>
        <v>-911220637814.73645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-911220637814.73645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-3796752657.5614018</v>
      </c>
      <c r="L3784" s="444">
        <f t="shared" ca="1" si="154"/>
        <v>-915017390472.29785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-915017390472.29785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-3812572460.3012409</v>
      </c>
      <c r="L3785" s="444">
        <f t="shared" ca="1" si="154"/>
        <v>-918829962932.59912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-918829962932.59912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-3828458178.8858294</v>
      </c>
      <c r="L3786" s="444">
        <f t="shared" ca="1" si="154"/>
        <v>-922658421111.48499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-922658421111.48499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-3844410087.96452</v>
      </c>
      <c r="L3787" s="444">
        <f t="shared" ca="1" si="154"/>
        <v>-926502831199.44946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-926502831199.44946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-3860428463.3310394</v>
      </c>
      <c r="L3788" s="444">
        <f t="shared" ca="1" si="154"/>
        <v>-930363259662.78052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-930363259662.78052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-3876513581.9282522</v>
      </c>
      <c r="L3789" s="444">
        <f t="shared" ca="1" si="154"/>
        <v>-934239773244.70874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-934239773244.70874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-3892665721.8529525</v>
      </c>
      <c r="L3790" s="444">
        <f t="shared" ca="1" si="154"/>
        <v>-938132438966.56165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-938132438966.56165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-3908885162.3606734</v>
      </c>
      <c r="L3791" s="444">
        <f t="shared" ca="1" si="154"/>
        <v>-942041324128.92236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-942041324128.92236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-3925172183.8705096</v>
      </c>
      <c r="L3792" s="444">
        <f t="shared" ca="1" si="154"/>
        <v>-945966496312.79285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-945966496312.79285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-3941527067.9699707</v>
      </c>
      <c r="L3793" s="444">
        <f t="shared" ca="1" si="154"/>
        <v>-949908023380.76282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-949908023380.76282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-3957950097.4198456</v>
      </c>
      <c r="L3794" s="444">
        <f t="shared" ca="1" si="154"/>
        <v>-953865973478.18262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-953865973478.18262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-3974441556.1590943</v>
      </c>
      <c r="L3795" s="444">
        <f t="shared" ca="1" si="154"/>
        <v>-957840415034.34167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-957840415034.34167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-3991001729.3097568</v>
      </c>
      <c r="L3796" s="444">
        <f t="shared" ca="1" si="154"/>
        <v>-961831416763.65149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-961831416763.65149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-4007630903.1818814</v>
      </c>
      <c r="L3797" s="444">
        <f t="shared" ca="1" si="154"/>
        <v>-965839047666.83337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-965839047666.83337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-4024329365.2784724</v>
      </c>
      <c r="L3798" s="444">
        <f t="shared" ca="1" si="154"/>
        <v>-969863377032.11182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-969863377032.11182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-4041097404.3004651</v>
      </c>
      <c r="L3799" s="444">
        <f t="shared" ca="1" si="154"/>
        <v>-973904474436.41223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-973904474436.41223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-4057935310.1517177</v>
      </c>
      <c r="L3800" s="444">
        <f t="shared" ca="1" si="154"/>
        <v>-977962409746.56396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-977962409746.56396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-4074843373.9440165</v>
      </c>
      <c r="L3801" s="444">
        <f t="shared" ca="1" si="154"/>
        <v>-982037253120.50793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-982037253120.50793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-4091821888.0021162</v>
      </c>
      <c r="L3802" s="444">
        <f t="shared" ca="1" si="154"/>
        <v>-986129075008.51001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-986129075008.51001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-4108871145.8687916</v>
      </c>
      <c r="L3803" s="444">
        <f t="shared" ca="1" si="154"/>
        <v>-990237946154.37878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-990237946154.37878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-4125991442.3099117</v>
      </c>
      <c r="L3804" s="444">
        <f t="shared" ca="1" si="154"/>
        <v>-994363937596.68872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-994363937596.68872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-4143183073.3195362</v>
      </c>
      <c r="L3805" s="444">
        <f t="shared" ca="1" si="154"/>
        <v>-998507120670.0083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-998507120670.0083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-4160446336.1250343</v>
      </c>
      <c r="L3806" s="444">
        <f t="shared" ca="1" si="154"/>
        <v>-1002667567006.1333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-1002667567006.1333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-4177781529.1922226</v>
      </c>
      <c r="L3807" s="444">
        <f t="shared" ca="1" si="154"/>
        <v>-1006845348535.3256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-1006845348535.3256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-4195188952.2305231</v>
      </c>
      <c r="L3808" s="444">
        <f t="shared" ca="1" si="154"/>
        <v>-1011040537487.556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-1011040537487.556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-4212668906.1981502</v>
      </c>
      <c r="L3809" s="444">
        <f t="shared" ca="1" si="154"/>
        <v>-1015253206393.7542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-1015253206393.7542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-4230221693.3073087</v>
      </c>
      <c r="L3810" s="444">
        <f t="shared" ca="1" si="154"/>
        <v>-1019483428087.0614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-1019483428087.0614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-4247847617.0294223</v>
      </c>
      <c r="L3811" s="444">
        <f t="shared" ca="1" si="154"/>
        <v>-1023731275704.0908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-1023731275704.0908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-4265546982.100379</v>
      </c>
      <c r="L3812" s="444">
        <f t="shared" ca="1" si="154"/>
        <v>-1027996822686.1912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-1027996822686.1912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-4283320094.5257969</v>
      </c>
      <c r="L3813" s="444">
        <f t="shared" ca="1" si="154"/>
        <v>-1032280142780.7169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-1032280142780.7169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-4301167261.5863209</v>
      </c>
      <c r="L3814" s="444">
        <f t="shared" ca="1" si="154"/>
        <v>-1036581310042.3032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-1036581310042.3032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-4319088791.8429298</v>
      </c>
      <c r="L3815" s="444">
        <f t="shared" ca="1" si="154"/>
        <v>-1040900398834.1461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-1040900398834.1461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-4337084995.1422749</v>
      </c>
      <c r="L3816" s="444">
        <f t="shared" ca="1" si="154"/>
        <v>-1045237483829.2885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-1045237483829.2885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-4355156182.622035</v>
      </c>
      <c r="L3817" s="444">
        <f t="shared" ca="1" si="154"/>
        <v>-1049592640011.9105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-1049592640011.9105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-4373302666.7162933</v>
      </c>
      <c r="L3818" s="444">
        <f t="shared" ca="1" si="154"/>
        <v>-1053965942678.6268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-1053965942678.6268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-4391524761.1609449</v>
      </c>
      <c r="L3819" s="444">
        <f t="shared" ca="1" si="154"/>
        <v>-1058357467439.7877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-1058357467439.7877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-4409822780.9991159</v>
      </c>
      <c r="L3820" s="444">
        <f t="shared" ca="1" si="154"/>
        <v>-1062767290220.7869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-1062767290220.7869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-4428197042.5866117</v>
      </c>
      <c r="L3821" s="444">
        <f t="shared" ca="1" si="154"/>
        <v>-1067195487263.3735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-1067195487263.3735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-4446647863.5973902</v>
      </c>
      <c r="L3822" s="444">
        <f t="shared" ca="1" si="154"/>
        <v>-1071642135126.9709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-1071642135126.9709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-4465175563.0290451</v>
      </c>
      <c r="L3823" s="444">
        <f t="shared" ca="1" si="154"/>
        <v>-1076107310690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-1076107310690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-4483780461.208333</v>
      </c>
      <c r="L3824" s="444">
        <f t="shared" ca="1" si="154"/>
        <v>-1080591091151.2084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-1080591091151.2084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-4502462879.7967024</v>
      </c>
      <c r="L3825" s="444">
        <f t="shared" ca="1" si="154"/>
        <v>-1085093554031.0051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-1085093554031.0051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-4521223141.7958555</v>
      </c>
      <c r="L3826" s="444">
        <f t="shared" ca="1" si="154"/>
        <v>-1089614777172.801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-1089614777172.801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-4540061571.5533371</v>
      </c>
      <c r="L3827" s="444">
        <f t="shared" ca="1" si="154"/>
        <v>-1094154838744.3544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-1094154838744.3544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-4558978494.7681427</v>
      </c>
      <c r="L3828" s="444">
        <f t="shared" ca="1" si="154"/>
        <v>-1098713817239.1226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-1098713817239.1226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-4577974238.4963436</v>
      </c>
      <c r="L3829" s="444">
        <f t="shared" ca="1" si="154"/>
        <v>-1103291791477.6189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-1103291791477.6189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-4597049131.156745</v>
      </c>
      <c r="L3830" s="444">
        <f t="shared" ca="1" si="154"/>
        <v>-1107888840608.7756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-1107888840608.7756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-4616203502.5365648</v>
      </c>
      <c r="L3831" s="444">
        <f t="shared" ca="1" si="154"/>
        <v>-1112505044111.3123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-1112505044111.3123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-4635437683.7971344</v>
      </c>
      <c r="L3832" s="444">
        <f t="shared" ca="1" si="154"/>
        <v>-1117140481795.1094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-1117140481795.1094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-4654752007.4796219</v>
      </c>
      <c r="L3833" s="444">
        <f t="shared" ref="L3833:L4087" ca="1" si="159">I3833-J3833+K3833</f>
        <v>-1121795233802.5891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-1121795233802.5891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-4674146807.510788</v>
      </c>
      <c r="L3834" s="444">
        <f t="shared" ca="1" si="159"/>
        <v>-1126469380610.0999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-1126469380610.0999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-4693622419.2087498</v>
      </c>
      <c r="L3835" s="444">
        <f t="shared" ca="1" si="159"/>
        <v>-1131163003029.3086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-1131163003029.3086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-4713179179.2887859</v>
      </c>
      <c r="L3836" s="444">
        <f t="shared" ca="1" si="159"/>
        <v>-1135876182208.5974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-1135876182208.5974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-4732817425.8691559</v>
      </c>
      <c r="L3837" s="444">
        <f t="shared" ca="1" si="159"/>
        <v>-1140608999634.4666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-1140608999634.4666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-4752537498.476944</v>
      </c>
      <c r="L3838" s="444">
        <f t="shared" ca="1" si="159"/>
        <v>-1145361537132.9436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-1145361537132.9436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-4772339738.0539312</v>
      </c>
      <c r="L3839" s="444">
        <f t="shared" ca="1" si="159"/>
        <v>-1150133876870.9976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-1150133876870.9976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-4792224486.9624901</v>
      </c>
      <c r="L3840" s="444">
        <f t="shared" ca="1" si="159"/>
        <v>-1154926101357.96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-1154926101357.96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-4812192088.9914999</v>
      </c>
      <c r="L3841" s="444">
        <f t="shared" ca="1" si="159"/>
        <v>-1159738293446.9514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-1159738293446.9514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-4832242889.3622971</v>
      </c>
      <c r="L3842" s="444">
        <f t="shared" ca="1" si="159"/>
        <v>-1164570536336.3137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-1164570536336.3137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-4852377234.7346401</v>
      </c>
      <c r="L3843" s="444">
        <f t="shared" ca="1" si="159"/>
        <v>-1169422913571.0483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-1169422913571.0483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-4872595473.2127018</v>
      </c>
      <c r="L3844" s="444">
        <f t="shared" ca="1" si="159"/>
        <v>-1174295509044.261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-1174295509044.261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-4892897954.3510876</v>
      </c>
      <c r="L3845" s="444">
        <f t="shared" ca="1" si="159"/>
        <v>-1179188406998.6121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-1179188406998.6121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-4913285029.1608839</v>
      </c>
      <c r="L3846" s="444">
        <f t="shared" ca="1" si="159"/>
        <v>-1184101692027.7729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-1184101692027.7729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-4933757050.1157207</v>
      </c>
      <c r="L3847" s="444">
        <f t="shared" ca="1" si="159"/>
        <v>-1189035449077.8887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-1189035449077.8887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-4954314371.1578693</v>
      </c>
      <c r="L3848" s="444">
        <f t="shared" ca="1" si="159"/>
        <v>-1193989763449.0466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-1193989763449.0466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-4974957347.704361</v>
      </c>
      <c r="L3849" s="444">
        <f t="shared" ca="1" si="159"/>
        <v>-1198964720796.751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-1198964720796.751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-4995686336.6531286</v>
      </c>
      <c r="L3850" s="444">
        <f t="shared" ca="1" si="159"/>
        <v>-1203960407133.4041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-1203960407133.4041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-5016501696.389183</v>
      </c>
      <c r="L3851" s="444">
        <f t="shared" ca="1" si="159"/>
        <v>-1208976908829.7932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-1208976908829.7932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-5037403786.7908049</v>
      </c>
      <c r="L3852" s="444">
        <f t="shared" ca="1" si="159"/>
        <v>-1214014312616.584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-1214014312616.584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-5058392969.2357664</v>
      </c>
      <c r="L3853" s="444">
        <f t="shared" ca="1" si="159"/>
        <v>-1219072705585.8198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-1219072705585.8198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-5079469606.6075821</v>
      </c>
      <c r="L3854" s="444">
        <f t="shared" ca="1" si="159"/>
        <v>-1224152175192.4275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-1224152175192.4275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-5100634063.3017807</v>
      </c>
      <c r="L3855" s="444">
        <f t="shared" ca="1" si="159"/>
        <v>-1229252809255.7292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-1229252809255.7292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-5121886705.2322054</v>
      </c>
      <c r="L3856" s="444">
        <f t="shared" ca="1" si="159"/>
        <v>-1234374695960.9614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-1234374695960.9614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-5143227899.8373394</v>
      </c>
      <c r="L3857" s="444">
        <f t="shared" ca="1" si="159"/>
        <v>-1239517923860.7988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-1239517923860.7988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-5164658016.0866613</v>
      </c>
      <c r="L3858" s="444">
        <f t="shared" ca="1" si="159"/>
        <v>-1244682581876.8855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-1244682581876.8855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-5186177424.4870224</v>
      </c>
      <c r="L3859" s="444">
        <f t="shared" ca="1" si="159"/>
        <v>-1249868759301.3726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-1249868759301.3726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-5207786497.0890522</v>
      </c>
      <c r="L3860" s="444">
        <f t="shared" ca="1" si="159"/>
        <v>-1255076545798.4617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-1255076545798.4617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-5229485607.4935904</v>
      </c>
      <c r="L3861" s="444">
        <f t="shared" ca="1" si="159"/>
        <v>-1260306031405.9553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-1260306031405.9553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-5251275130.8581467</v>
      </c>
      <c r="L3862" s="444">
        <f t="shared" ca="1" si="159"/>
        <v>-1265557306536.8135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-1265557306536.8135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-5273155443.903389</v>
      </c>
      <c r="L3863" s="444">
        <f t="shared" ca="1" si="159"/>
        <v>-1270830461980.7168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-1270830461980.7168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-5295126924.9196529</v>
      </c>
      <c r="L3864" s="444">
        <f t="shared" ca="1" si="159"/>
        <v>-1276125588905.6365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-1276125588905.6365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-5317189953.7734852</v>
      </c>
      <c r="L3865" s="444">
        <f t="shared" ca="1" si="159"/>
        <v>-1281442778859.4099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-1281442778859.4099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-5339344911.9142075</v>
      </c>
      <c r="L3866" s="444">
        <f t="shared" ca="1" si="159"/>
        <v>-1286782123771.3242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-1286782123771.3242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-5361592182.380518</v>
      </c>
      <c r="L3867" s="444">
        <f t="shared" ca="1" si="159"/>
        <v>-1292143715953.7048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-1292143715953.7048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-5383932149.8071032</v>
      </c>
      <c r="L3868" s="444">
        <f t="shared" ca="1" si="159"/>
        <v>-1297527648103.512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-1297527648103.512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-5406365200.4313002</v>
      </c>
      <c r="L3869" s="444">
        <f t="shared" ca="1" si="159"/>
        <v>-1302934013303.9434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-1302934013303.9434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-5428891722.0997639</v>
      </c>
      <c r="L3870" s="444">
        <f t="shared" ca="1" si="159"/>
        <v>-1308362905026.0432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-1308362905026.0432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-5451512104.2751799</v>
      </c>
      <c r="L3871" s="444">
        <f t="shared" ca="1" si="159"/>
        <v>-1313814417130.3184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-1313814417130.3184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-5474226738.0429935</v>
      </c>
      <c r="L3872" s="444">
        <f t="shared" ca="1" si="159"/>
        <v>-1319288643868.3613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-1319288643868.3613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-5497036016.1181717</v>
      </c>
      <c r="L3873" s="444">
        <f t="shared" ca="1" si="159"/>
        <v>-1324785679884.4795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-1324785679884.4795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-5519940332.8519974</v>
      </c>
      <c r="L3874" s="444">
        <f t="shared" ca="1" si="159"/>
        <v>-1330305620217.3315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-1330305620217.3315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-5542940084.2388811</v>
      </c>
      <c r="L3875" s="444">
        <f t="shared" ca="1" si="159"/>
        <v>-1335848560301.5703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-1335848560301.5703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-5566035667.9232092</v>
      </c>
      <c r="L3876" s="444">
        <f t="shared" ca="1" si="159"/>
        <v>-1341414595969.4934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-1341414595969.4934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-5589227483.2062225</v>
      </c>
      <c r="L3877" s="444">
        <f t="shared" ca="1" si="159"/>
        <v>-1347003823452.6997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-1347003823452.6997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-5612515931.0529156</v>
      </c>
      <c r="L3878" s="444">
        <f t="shared" ca="1" si="159"/>
        <v>-1352616339383.7527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-1352616339383.7527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-5635901414.0989695</v>
      </c>
      <c r="L3879" s="444">
        <f t="shared" ca="1" si="159"/>
        <v>-1358252240797.8516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-1358252240797.8516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-5659384336.6577148</v>
      </c>
      <c r="L3880" s="444">
        <f t="shared" ca="1" si="159"/>
        <v>-1363911625134.5093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-1363911625134.5093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-5682965104.7271223</v>
      </c>
      <c r="L3881" s="444">
        <f t="shared" ca="1" si="159"/>
        <v>-1369594590239.2363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-1369594590239.2363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-5706644125.9968176</v>
      </c>
      <c r="L3882" s="444">
        <f t="shared" ca="1" si="159"/>
        <v>-1375301234365.2332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-1375301234365.2332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-5730421809.8551378</v>
      </c>
      <c r="L3883" s="444">
        <f t="shared" ca="1" si="159"/>
        <v>-1381031656175.0884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-1381031656175.0884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-5754298567.3962011</v>
      </c>
      <c r="L3884" s="444">
        <f t="shared" ca="1" si="159"/>
        <v>-1386785954742.4846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-1386785954742.4846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-5778274811.4270191</v>
      </c>
      <c r="L3885" s="444">
        <f t="shared" ca="1" si="159"/>
        <v>-1392564229553.9116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-1392564229553.9116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-5802350956.4746313</v>
      </c>
      <c r="L3886" s="444">
        <f t="shared" ca="1" si="159"/>
        <v>-1398366580510.3862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-1398366580510.3862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-5826527418.7932758</v>
      </c>
      <c r="L3887" s="444">
        <f t="shared" ca="1" si="159"/>
        <v>-1404193107929.1794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-1404193107929.1794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-5850804616.3715811</v>
      </c>
      <c r="L3888" s="444">
        <f t="shared" ca="1" si="159"/>
        <v>-1410043912545.551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-1410043912545.551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-5875182968.9397955</v>
      </c>
      <c r="L3889" s="444">
        <f t="shared" ca="1" si="159"/>
        <v>-1415919095514.4907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-1415919095514.4907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-5899662897.9770451</v>
      </c>
      <c r="L3890" s="444">
        <f t="shared" ca="1" si="159"/>
        <v>-1421818758412.4678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-1421818758412.4678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-5924244826.7186155</v>
      </c>
      <c r="L3891" s="444">
        <f t="shared" ca="1" si="159"/>
        <v>-1427743003239.1863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-1427743003239.1863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-5948929180.1632757</v>
      </c>
      <c r="L3892" s="444">
        <f t="shared" ca="1" si="159"/>
        <v>-1433691932419.3496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-1433691932419.3496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-5973716385.0806236</v>
      </c>
      <c r="L3893" s="444">
        <f t="shared" ca="1" si="159"/>
        <v>-1439665648804.4302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-1439665648804.4302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-5998606870.0184593</v>
      </c>
      <c r="L3894" s="444">
        <f t="shared" ca="1" si="159"/>
        <v>-1445664255674.4487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-1445664255674.4487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-6023601065.3102026</v>
      </c>
      <c r="L3895" s="444">
        <f t="shared" ca="1" si="159"/>
        <v>-1451687856739.759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-1451687856739.759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-6048699403.0823288</v>
      </c>
      <c r="L3896" s="444">
        <f t="shared" ca="1" si="159"/>
        <v>-1457736556142.8413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-1457736556142.8413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-6073902317.2618389</v>
      </c>
      <c r="L3897" s="444">
        <f t="shared" ca="1" si="159"/>
        <v>-1463810458460.103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-1463810458460.103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-6099210243.5837622</v>
      </c>
      <c r="L3898" s="444">
        <f t="shared" ca="1" si="159"/>
        <v>-1469909668703.6868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-1469909668703.6868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-6124623619.5986948</v>
      </c>
      <c r="L3899" s="444">
        <f t="shared" ca="1" si="159"/>
        <v>-1476034292323.2854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-1476034292323.2854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-6150142884.680356</v>
      </c>
      <c r="L3900" s="444">
        <f t="shared" ca="1" si="159"/>
        <v>-1482184435207.9658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-1482184435207.9658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-6175768480.0331907</v>
      </c>
      <c r="L3901" s="444">
        <f t="shared" ca="1" si="159"/>
        <v>-1488360203687.999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-1488360203687.999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-6201500848.699996</v>
      </c>
      <c r="L3902" s="444">
        <f t="shared" ca="1" si="159"/>
        <v>-1494561704536.699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-1494561704536.699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-6227340435.5695791</v>
      </c>
      <c r="L3903" s="444">
        <f t="shared" ca="1" si="159"/>
        <v>-1500789044972.2686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-1500789044972.2686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-6253287687.3844519</v>
      </c>
      <c r="L3904" s="444">
        <f t="shared" ca="1" si="159"/>
        <v>-1507042332659.6531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-1507042332659.6531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-6279343052.7485542</v>
      </c>
      <c r="L3905" s="444">
        <f t="shared" ca="1" si="159"/>
        <v>-1513321675712.4016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-1513321675712.4016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-6305506982.1350069</v>
      </c>
      <c r="L3906" s="444">
        <f t="shared" ca="1" si="159"/>
        <v>-1519627182694.5366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-1519627182694.5366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-6331779927.8939028</v>
      </c>
      <c r="L3907" s="444">
        <f t="shared" ca="1" si="159"/>
        <v>-1525958962622.4304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-1525958962622.4304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-6358162344.2601271</v>
      </c>
      <c r="L3908" s="444">
        <f t="shared" ca="1" si="159"/>
        <v>-1532317124966.6904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-1532317124966.6904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-6384654687.3612099</v>
      </c>
      <c r="L3909" s="444">
        <f t="shared" ca="1" si="159"/>
        <v>-1538701779654.0518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-1538701779654.0518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-6411257415.2252159</v>
      </c>
      <c r="L3910" s="444">
        <f t="shared" ca="1" si="159"/>
        <v>-1545113037069.2769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-1545113037069.2769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-6437970987.7886534</v>
      </c>
      <c r="L3911" s="444">
        <f t="shared" ca="1" si="159"/>
        <v>-1551551008057.0654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-1551551008057.0654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-6464795866.904439</v>
      </c>
      <c r="L3912" s="444">
        <f t="shared" ca="1" si="159"/>
        <v>-1558015803923.97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-1558015803923.97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-6491732516.3498745</v>
      </c>
      <c r="L3913" s="444">
        <f t="shared" ca="1" si="159"/>
        <v>-1564507536440.3198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-1564507536440.3198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-6518781401.8346663</v>
      </c>
      <c r="L3914" s="444">
        <f t="shared" ca="1" si="159"/>
        <v>-1571026317842.1545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-1571026317842.1545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-6545942991.0089769</v>
      </c>
      <c r="L3915" s="444">
        <f t="shared" ca="1" si="159"/>
        <v>-1577572260833.1636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-1577572260833.1636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-6573217753.4715147</v>
      </c>
      <c r="L3916" s="444">
        <f t="shared" ca="1" si="159"/>
        <v>-1584145478586.635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-1584145478586.635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-6600606160.7776461</v>
      </c>
      <c r="L3917" s="444">
        <f t="shared" ca="1" si="159"/>
        <v>-1590746084747.4126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-1590746084747.4126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-6628108686.4475527</v>
      </c>
      <c r="L3918" s="444">
        <f t="shared" ca="1" si="159"/>
        <v>-1597374193433.8601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-1597374193433.8601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-6655725805.9744167</v>
      </c>
      <c r="L3919" s="444">
        <f t="shared" ca="1" si="159"/>
        <v>-1604029919239.8345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-1604029919239.8345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-6683457996.8326435</v>
      </c>
      <c r="L3920" s="444">
        <f t="shared" ca="1" si="159"/>
        <v>-1610713377236.6672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-1610713377236.6672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-6711305738.4861135</v>
      </c>
      <c r="L3921" s="444">
        <f t="shared" ca="1" si="159"/>
        <v>-1617424682975.1533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-1617424682975.1533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-6739269512.396472</v>
      </c>
      <c r="L3922" s="444">
        <f t="shared" ca="1" si="159"/>
        <v>-1624163952487.5498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-1624163952487.5498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-6767349802.0314579</v>
      </c>
      <c r="L3923" s="444">
        <f t="shared" ca="1" si="159"/>
        <v>-1630931302289.5813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-1630931302289.5813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-6795547092.8732557</v>
      </c>
      <c r="L3924" s="444">
        <f t="shared" ca="1" si="159"/>
        <v>-1637726849382.4546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-1637726849382.4546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-6823861872.4268942</v>
      </c>
      <c r="L3925" s="444">
        <f t="shared" ca="1" si="159"/>
        <v>-1644550711254.8816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-1644550711254.8816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-6852294630.228673</v>
      </c>
      <c r="L3926" s="444">
        <f t="shared" ca="1" si="159"/>
        <v>-1651403005885.1104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-1651403005885.1104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-6880845857.8546267</v>
      </c>
      <c r="L3927" s="444">
        <f t="shared" ca="1" si="159"/>
        <v>-1658283851742.9651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-1658283851742.9651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-6909516048.9290209</v>
      </c>
      <c r="L3928" s="444">
        <f t="shared" ca="1" si="159"/>
        <v>-1665193367791.894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-1665193367791.894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-6938305699.1328917</v>
      </c>
      <c r="L3929" s="444">
        <f t="shared" ca="1" si="159"/>
        <v>-1672131673491.0269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-1672131673491.0269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-6967215306.2126122</v>
      </c>
      <c r="L3930" s="444">
        <f t="shared" ca="1" si="159"/>
        <v>-1679098888797.2395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-1679098888797.2395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-6996245369.9884977</v>
      </c>
      <c r="L3931" s="444">
        <f t="shared" ca="1" si="159"/>
        <v>-1686095134167.228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-1686095134167.228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-7025396392.3634501</v>
      </c>
      <c r="L3932" s="444">
        <f t="shared" ca="1" si="159"/>
        <v>-1693120530559.5916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-1693120530559.5916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-7054668877.3316317</v>
      </c>
      <c r="L3933" s="444">
        <f t="shared" ca="1" si="159"/>
        <v>-1700175199436.9231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-1700175199436.9231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-7084063330.9871798</v>
      </c>
      <c r="L3934" s="444">
        <f t="shared" ca="1" si="159"/>
        <v>-1707259262767.9102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-1707259262767.9102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-7113580261.532959</v>
      </c>
      <c r="L3935" s="444">
        <f t="shared" ca="1" si="159"/>
        <v>-1714372843029.4431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-1714372843029.4431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-7143220179.2893457</v>
      </c>
      <c r="L3936" s="444">
        <f t="shared" ca="1" si="159"/>
        <v>-1721516063208.7324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-1721516063208.7324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-7172983596.7030516</v>
      </c>
      <c r="L3937" s="444">
        <f t="shared" ca="1" si="159"/>
        <v>-1728689046805.4355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-1728689046805.4355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-7202871028.3559799</v>
      </c>
      <c r="L3938" s="444">
        <f t="shared" ca="1" si="159"/>
        <v>-1735891917833.7915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-1735891917833.7915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-7232882990.9741316</v>
      </c>
      <c r="L3939" s="444">
        <f t="shared" ca="1" si="159"/>
        <v>-1743124800824.7656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-1743124800824.7656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-7263020003.4365234</v>
      </c>
      <c r="L3940" s="444">
        <f t="shared" ca="1" si="159"/>
        <v>-1750387820828.2021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-1750387820828.2021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-7293282586.7841759</v>
      </c>
      <c r="L3941" s="444">
        <f t="shared" ca="1" si="159"/>
        <v>-1757681103414.9863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-1757681103414.9863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-7323671264.2291098</v>
      </c>
      <c r="L3942" s="444">
        <f t="shared" ca="1" si="159"/>
        <v>-1765004774679.2153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-1765004774679.2153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-7354186561.1633968</v>
      </c>
      <c r="L3943" s="444">
        <f t="shared" ca="1" si="159"/>
        <v>-1772358961240.3787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-1772358961240.3787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-7384829005.1682444</v>
      </c>
      <c r="L3944" s="444">
        <f t="shared" ca="1" si="159"/>
        <v>-1779743790245.5469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-1779743790245.5469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-7415599126.0231104</v>
      </c>
      <c r="L3945" s="444">
        <f t="shared" ca="1" si="159"/>
        <v>-1787159389371.5701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-1787159389371.5701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-7446497455.7148752</v>
      </c>
      <c r="L3946" s="444">
        <f t="shared" ca="1" si="159"/>
        <v>-1794605886827.2849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-1794605886827.2849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-7477524528.4470215</v>
      </c>
      <c r="L3947" s="444">
        <f t="shared" ca="1" si="159"/>
        <v>-1802083411355.7319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-1802083411355.7319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-7508680880.6488829</v>
      </c>
      <c r="L3948" s="444">
        <f t="shared" ca="1" si="159"/>
        <v>-1809592092236.3809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-1809592092236.3809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-7539967050.9849205</v>
      </c>
      <c r="L3949" s="444">
        <f t="shared" ca="1" si="159"/>
        <v>-1817132059287.3657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-1817132059287.3657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-7571383580.3640242</v>
      </c>
      <c r="L3950" s="444">
        <f t="shared" ca="1" si="159"/>
        <v>-1824703442867.7297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-1824703442867.7297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-7602931011.9488735</v>
      </c>
      <c r="L3951" s="444">
        <f t="shared" ca="1" si="159"/>
        <v>-1832306373879.6787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-1832306373879.6787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-7634609891.165328</v>
      </c>
      <c r="L3952" s="444">
        <f t="shared" ca="1" si="159"/>
        <v>-1839940983770.844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-1839940983770.844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-7666420765.7118502</v>
      </c>
      <c r="L3953" s="444">
        <f t="shared" ca="1" si="159"/>
        <v>-1847607404536.5559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-1847607404536.5559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-7698364185.5689831</v>
      </c>
      <c r="L3954" s="444">
        <f t="shared" ca="1" si="159"/>
        <v>-1855305768722.125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-1855305768722.125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-7730440703.0088539</v>
      </c>
      <c r="L3955" s="444">
        <f t="shared" ca="1" si="159"/>
        <v>-1863036209425.1338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-1863036209425.1338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-7762650872.604723</v>
      </c>
      <c r="L3956" s="444">
        <f t="shared" ca="1" si="159"/>
        <v>-1870798860297.7385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-1870798860297.7385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-7794995251.2405758</v>
      </c>
      <c r="L3957" s="444">
        <f t="shared" ca="1" si="159"/>
        <v>-1878593855548.979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-1878593855548.979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-7827474398.1207466</v>
      </c>
      <c r="L3958" s="444">
        <f t="shared" ca="1" si="159"/>
        <v>-1886421329947.0999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-1886421329947.0999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-7860088874.779583</v>
      </c>
      <c r="L3959" s="444">
        <f t="shared" ca="1" si="159"/>
        <v>-1894281418821.8794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-1894281418821.8794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-7892839245.0911636</v>
      </c>
      <c r="L3960" s="444">
        <f t="shared" ca="1" si="159"/>
        <v>-1902174258066.9705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-1902174258066.9705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-7925726075.2790432</v>
      </c>
      <c r="L3961" s="444">
        <f t="shared" ca="1" si="159"/>
        <v>-1910099984142.2495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-1910099984142.2495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-7958749933.9260397</v>
      </c>
      <c r="L3962" s="444">
        <f t="shared" ca="1" si="159"/>
        <v>-1918058734076.1755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-1918058734076.1755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-7991911391.9840651</v>
      </c>
      <c r="L3963" s="444">
        <f t="shared" ca="1" si="159"/>
        <v>-1926050645468.1597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-1926050645468.1597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-8025211022.7839975</v>
      </c>
      <c r="L3964" s="444">
        <f t="shared" ca="1" si="159"/>
        <v>-1934075856490.9436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-1934075856490.9436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-8058649402.045599</v>
      </c>
      <c r="L3965" s="444">
        <f t="shared" ca="1" si="159"/>
        <v>-1942134505892.9893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-1942134505892.9893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-8092227107.8874559</v>
      </c>
      <c r="L3966" s="444">
        <f t="shared" ca="1" si="159"/>
        <v>-1950226733000.8767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-1950226733000.8767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-8125944720.8369865</v>
      </c>
      <c r="L3967" s="444">
        <f t="shared" ca="1" si="159"/>
        <v>-1958352677721.7136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-1958352677721.7136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-8159802823.8404722</v>
      </c>
      <c r="L3968" s="444">
        <f t="shared" ca="1" si="159"/>
        <v>-1966512480545.5542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-1966512480545.5542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-8193802002.2731428</v>
      </c>
      <c r="L3969" s="444">
        <f t="shared" ca="1" si="159"/>
        <v>-1974706282547.8274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-1974706282547.8274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-8227942843.9492807</v>
      </c>
      <c r="L3970" s="444">
        <f t="shared" ca="1" si="159"/>
        <v>-1982934225391.7766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-1982934225391.7766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-8262225939.1324024</v>
      </c>
      <c r="L3971" s="444">
        <f t="shared" ca="1" si="159"/>
        <v>-1991196451330.9089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-1991196451330.9089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-8296651880.545454</v>
      </c>
      <c r="L3972" s="444">
        <f t="shared" ca="1" si="159"/>
        <v>-1999493103211.4543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-1999493103211.4543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-8331221263.3810596</v>
      </c>
      <c r="L3973" s="444">
        <f t="shared" ca="1" si="159"/>
        <v>-2007824324474.8354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-2007824324474.8354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-8365934685.3118143</v>
      </c>
      <c r="L3974" s="444">
        <f t="shared" ca="1" si="159"/>
        <v>-2016190259160.1472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-2016190259160.1472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-8400792746.5006123</v>
      </c>
      <c r="L3975" s="444">
        <f t="shared" ca="1" si="159"/>
        <v>-2024591051906.6479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-2024591051906.6479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-8435796049.6110315</v>
      </c>
      <c r="L3976" s="444">
        <f t="shared" ca="1" si="159"/>
        <v>-2033026847956.259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-2033026847956.259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-8470945199.8177462</v>
      </c>
      <c r="L3977" s="444">
        <f t="shared" ca="1" si="159"/>
        <v>-2041497793156.0767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-2041497793156.0767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-8506240804.8169851</v>
      </c>
      <c r="L3978" s="444">
        <f t="shared" ca="1" si="159"/>
        <v>-2050004033960.8936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-2050004033960.8936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-8541683474.8370562</v>
      </c>
      <c r="L3979" s="444">
        <f t="shared" ca="1" si="159"/>
        <v>-2058545717435.7307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-2058545717435.7307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-8577273822.6488781</v>
      </c>
      <c r="L3980" s="444">
        <f t="shared" ca="1" si="159"/>
        <v>-2067122991258.3796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-2067122991258.3796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-8613012463.576582</v>
      </c>
      <c r="L3981" s="444">
        <f t="shared" ca="1" si="159"/>
        <v>-2075736003721.9563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-2075736003721.9563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-8648900015.508152</v>
      </c>
      <c r="L3982" s="444">
        <f t="shared" ca="1" si="159"/>
        <v>-2084384903737.4644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-2084384903737.4644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-8684937098.9061012</v>
      </c>
      <c r="L3983" s="444">
        <f t="shared" ca="1" si="159"/>
        <v>-2093069840836.3704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-2093069840836.3704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-8721124336.8182087</v>
      </c>
      <c r="L3984" s="444">
        <f t="shared" ca="1" si="159"/>
        <v>-2101790965173.1885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-2101790965173.1885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-8757462354.8882847</v>
      </c>
      <c r="L3985" s="444">
        <f t="shared" ca="1" si="159"/>
        <v>-2110548427528.0767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-2110548427528.0767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-8793951781.3669853</v>
      </c>
      <c r="L3986" s="444">
        <f t="shared" ca="1" si="159"/>
        <v>-2119342379309.4436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-2119342379309.4436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-8830593247.1226807</v>
      </c>
      <c r="L3987" s="444">
        <f t="shared" ca="1" si="159"/>
        <v>-2128172972556.5664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-2128172972556.5664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-8867387385.652359</v>
      </c>
      <c r="L3988" s="444">
        <f t="shared" ca="1" si="159"/>
        <v>-2137040359942.2188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-2137040359942.2188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-8904334833.0925789</v>
      </c>
      <c r="L3989" s="444">
        <f t="shared" ca="1" si="159"/>
        <v>-2145944694775.3113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-2145944694775.3113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-8941436228.2304649</v>
      </c>
      <c r="L3990" s="444">
        <f t="shared" ca="1" si="159"/>
        <v>-2154886131003.5417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-2154886131003.5417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-8978692212.5147572</v>
      </c>
      <c r="L3991" s="444">
        <f t="shared" ca="1" si="159"/>
        <v>-2163864823216.0564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-2163864823216.0564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-9016103430.0669003</v>
      </c>
      <c r="L3992" s="444">
        <f t="shared" ca="1" si="159"/>
        <v>-2172880926646.1233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-2172880926646.1233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-9053670527.6921806</v>
      </c>
      <c r="L3993" s="444">
        <f t="shared" ca="1" si="159"/>
        <v>-2181934597173.8154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-2181934597173.8154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-9091394154.8908978</v>
      </c>
      <c r="L3994" s="444">
        <f t="shared" ca="1" si="159"/>
        <v>-2191025991328.7063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-2191025991328.7063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-9129274963.8696098</v>
      </c>
      <c r="L3995" s="444">
        <f t="shared" ca="1" si="159"/>
        <v>-2200155266292.5757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-2200155266292.5757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-9167313609.5523987</v>
      </c>
      <c r="L3996" s="444">
        <f t="shared" ca="1" si="159"/>
        <v>-2209322579902.1279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-2209322579902.1279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-9205510749.5921993</v>
      </c>
      <c r="L3997" s="444">
        <f t="shared" ca="1" si="159"/>
        <v>-2218528090651.7202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-2218528090651.7202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-9243867044.3821678</v>
      </c>
      <c r="L3998" s="444">
        <f t="shared" ca="1" si="159"/>
        <v>-2227771957696.1025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-2227771957696.1025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-9282383157.0670929</v>
      </c>
      <c r="L3999" s="444">
        <f t="shared" ca="1" si="159"/>
        <v>-2237054340853.1694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-2237054340853.1694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-9321059753.5548725</v>
      </c>
      <c r="L4000" s="444">
        <f t="shared" ca="1" si="159"/>
        <v>-2246375400606.7241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-2246375400606.7241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-9359897502.528017</v>
      </c>
      <c r="L4001" s="444">
        <f t="shared" ca="1" si="159"/>
        <v>-2255735298109.252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-2255735298109.252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-9398897075.4552155</v>
      </c>
      <c r="L4002" s="444">
        <f t="shared" ca="1" si="159"/>
        <v>-2265134195184.707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-2265134195184.707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-9438059146.6029453</v>
      </c>
      <c r="L4003" s="444">
        <f t="shared" ca="1" si="159"/>
        <v>-2274572254331.3101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-2274572254331.3101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-9477384393.0471249</v>
      </c>
      <c r="L4004" s="444">
        <f t="shared" ca="1" si="159"/>
        <v>-2284049638724.3574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-2284049638724.3574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-9516873494.6848221</v>
      </c>
      <c r="L4005" s="444">
        <f t="shared" ca="1" si="159"/>
        <v>-2293566512219.0425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-2293566512219.0425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-9556527134.2460098</v>
      </c>
      <c r="L4006" s="444">
        <f t="shared" ca="1" si="159"/>
        <v>-2303123039353.2886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-2303123039353.2886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-9596345997.3053684</v>
      </c>
      <c r="L4007" s="444">
        <f t="shared" ca="1" si="159"/>
        <v>-2312719385350.5938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-2312719385350.5938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-9636330772.2941399</v>
      </c>
      <c r="L4008" s="444">
        <f t="shared" ca="1" si="159"/>
        <v>-2322355716122.8877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-2322355716122.8877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-9676482150.5120316</v>
      </c>
      <c r="L4009" s="444">
        <f t="shared" ca="1" si="159"/>
        <v>-2332032198273.3999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-2332032198273.3999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-9716800826.1391659</v>
      </c>
      <c r="L4010" s="444">
        <f t="shared" ca="1" si="159"/>
        <v>-2341748999099.5391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-2341748999099.5391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-9757287496.2480793</v>
      </c>
      <c r="L4011" s="444">
        <f t="shared" ca="1" si="159"/>
        <v>-2351506286595.7871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-2351506286595.7871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-9797942860.8157787</v>
      </c>
      <c r="L4012" s="444">
        <f t="shared" ca="1" si="159"/>
        <v>-2361304229456.603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-2361304229456.603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-9838767622.7358456</v>
      </c>
      <c r="L4013" s="444">
        <f t="shared" ca="1" si="159"/>
        <v>-2371142997079.3389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-2371142997079.3389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-9879762487.8305779</v>
      </c>
      <c r="L4014" s="444">
        <f t="shared" ca="1" si="159"/>
        <v>-2381022759567.1694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-2381022759567.1694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-9920928164.863205</v>
      </c>
      <c r="L4015" s="444">
        <f t="shared" ca="1" si="159"/>
        <v>-2390943687732.0327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-2390943687732.0327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-9962265365.5501366</v>
      </c>
      <c r="L4016" s="444">
        <f t="shared" ca="1" si="159"/>
        <v>-2400905953097.583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-2400905953097.583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-10003774804.573263</v>
      </c>
      <c r="L4017" s="444">
        <f t="shared" ca="1" si="159"/>
        <v>-2410909727902.1563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-2410909727902.1563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-10045457199.592318</v>
      </c>
      <c r="L4018" s="444">
        <f t="shared" ca="1" si="159"/>
        <v>-2420955185101.7485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-2420955185101.7485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-10087313271.257286</v>
      </c>
      <c r="L4019" s="444">
        <f t="shared" ca="1" si="159"/>
        <v>-2431042498373.0059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-2431042498373.0059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-10129343743.220858</v>
      </c>
      <c r="L4020" s="444">
        <f t="shared" ca="1" si="159"/>
        <v>-2441171842116.2266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-2441171842116.2266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-10171549342.150944</v>
      </c>
      <c r="L4021" s="444">
        <f t="shared" ca="1" si="159"/>
        <v>-2451343391458.3774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-2451343391458.3774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-10213930797.743238</v>
      </c>
      <c r="L4022" s="444">
        <f t="shared" ca="1" si="159"/>
        <v>-2461557322256.1206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-2461557322256.1206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-10256488842.733835</v>
      </c>
      <c r="L4023" s="444">
        <f t="shared" ca="1" si="159"/>
        <v>-2471813811098.8545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-2471813811098.8545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-10299224212.911894</v>
      </c>
      <c r="L4024" s="444">
        <f t="shared" ca="1" si="159"/>
        <v>-2482113035311.7666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-2482113035311.7666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-10342137647.13236</v>
      </c>
      <c r="L4025" s="444">
        <f t="shared" ca="1" si="159"/>
        <v>-2492455172958.8989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-2492455172958.8989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-10385229887.328745</v>
      </c>
      <c r="L4026" s="444">
        <f t="shared" ca="1" si="159"/>
        <v>-2502840402846.2275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-2502840402846.2275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-10428501678.525948</v>
      </c>
      <c r="L4027" s="444">
        <f t="shared" ca="1" si="159"/>
        <v>-2513268904524.7534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-2513268904524.7534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-10471953768.85314</v>
      </c>
      <c r="L4028" s="444">
        <f t="shared" ca="1" si="159"/>
        <v>-2523740858293.6064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-2523740858293.6064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-10515586909.556694</v>
      </c>
      <c r="L4029" s="444">
        <f t="shared" ca="1" si="159"/>
        <v>-2534256445203.1631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-2534256445203.1631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-10559401855.01318</v>
      </c>
      <c r="L4030" s="444">
        <f t="shared" ca="1" si="159"/>
        <v>-2544815847058.1763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-2544815847058.1763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-10603399362.742401</v>
      </c>
      <c r="L4031" s="444">
        <f t="shared" ca="1" si="159"/>
        <v>-2555419246420.9185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-2555419246420.9185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-10647580193.420494</v>
      </c>
      <c r="L4032" s="444">
        <f t="shared" ca="1" si="159"/>
        <v>-2566066826614.3389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-2566066826614.3389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-10691945110.893078</v>
      </c>
      <c r="L4033" s="444">
        <f t="shared" ca="1" si="159"/>
        <v>-2576758771725.2319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-2576758771725.2319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-10736494882.188467</v>
      </c>
      <c r="L4034" s="444">
        <f t="shared" ca="1" si="159"/>
        <v>-2587495266607.4204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-2587495266607.4204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-10781230277.530918</v>
      </c>
      <c r="L4035" s="444">
        <f t="shared" ca="1" si="159"/>
        <v>-2598276496884.9512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-2598276496884.9512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-10826152070.353964</v>
      </c>
      <c r="L4036" s="444">
        <f t="shared" ca="1" si="159"/>
        <v>-2609102648955.3052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-2609102648955.3052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-10871261037.313772</v>
      </c>
      <c r="L4037" s="444">
        <f t="shared" ca="1" si="159"/>
        <v>-2619973909992.6191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-2619973909992.6191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-10916557958.30258</v>
      </c>
      <c r="L4038" s="444">
        <f t="shared" ca="1" si="159"/>
        <v>-2630890467950.9219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-2630890467950.9219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-10962043616.462173</v>
      </c>
      <c r="L4039" s="444">
        <f t="shared" ca="1" si="159"/>
        <v>-2641852511567.3843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-2641852511567.3843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-11007718798.197433</v>
      </c>
      <c r="L4040" s="444">
        <f t="shared" ca="1" si="159"/>
        <v>-2652860230365.5815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-2652860230365.5815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-11053584293.189922</v>
      </c>
      <c r="L4041" s="444">
        <f t="shared" ca="1" si="159"/>
        <v>-2663913814658.7715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-2663913814658.7715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-11099640894.411549</v>
      </c>
      <c r="L4042" s="444">
        <f t="shared" ca="1" si="159"/>
        <v>-2675013455553.1831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-2675013455553.1831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-11145889398.138264</v>
      </c>
      <c r="L4043" s="444">
        <f t="shared" ca="1" si="159"/>
        <v>-2686159344951.3213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-2686159344951.3213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-11192330603.963839</v>
      </c>
      <c r="L4044" s="444">
        <f t="shared" ca="1" si="159"/>
        <v>-2697351675555.2852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-2697351675555.2852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-11238965314.813688</v>
      </c>
      <c r="L4045" s="444">
        <f t="shared" ca="1" si="159"/>
        <v>-2708590640870.0986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-2708590640870.0986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-11285794336.958744</v>
      </c>
      <c r="L4046" s="444">
        <f t="shared" ca="1" si="159"/>
        <v>-2719876435207.0576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-2719876435207.0576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-11332818480.029408</v>
      </c>
      <c r="L4047" s="444">
        <f t="shared" ca="1" si="159"/>
        <v>-2731209253687.0869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-2731209253687.0869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-11380038557.02953</v>
      </c>
      <c r="L4048" s="444">
        <f t="shared" ca="1" si="159"/>
        <v>-2742589292244.1162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-2742589292244.1162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-11427455384.350485</v>
      </c>
      <c r="L4049" s="444">
        <f t="shared" ca="1" si="159"/>
        <v>-2754016747628.4668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-2754016747628.4668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-11475069781.785278</v>
      </c>
      <c r="L4050" s="444">
        <f t="shared" ca="1" si="159"/>
        <v>-2765491817410.252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-2765491817410.252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-11522882572.542717</v>
      </c>
      <c r="L4051" s="444">
        <f t="shared" ca="1" si="159"/>
        <v>-2777014699982.7944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-2777014699982.7944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-11570894583.261642</v>
      </c>
      <c r="L4052" s="444">
        <f t="shared" ca="1" si="159"/>
        <v>-2788585594566.0562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-2788585594566.0562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-11619106644.025234</v>
      </c>
      <c r="L4053" s="444">
        <f t="shared" ca="1" si="159"/>
        <v>-2800204701210.0815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-2800204701210.0815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-11667519588.37534</v>
      </c>
      <c r="L4054" s="444">
        <f t="shared" ca="1" si="159"/>
        <v>-2811872220798.457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-2811872220798.457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-11716134253.326904</v>
      </c>
      <c r="L4055" s="444">
        <f t="shared" ca="1" si="159"/>
        <v>-2823588355051.7842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-2823588355051.7842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-11764951479.382435</v>
      </c>
      <c r="L4056" s="444">
        <f t="shared" ca="1" si="159"/>
        <v>-2835353306531.1665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-2835353306531.1665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-11813972110.546528</v>
      </c>
      <c r="L4057" s="444">
        <f t="shared" ca="1" si="159"/>
        <v>-2847167278641.7129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-2847167278641.7129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-11863196994.340469</v>
      </c>
      <c r="L4058" s="444">
        <f t="shared" ca="1" si="159"/>
        <v>-2859030475636.0532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-2859030475636.0532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-11912626981.816889</v>
      </c>
      <c r="L4059" s="444">
        <f t="shared" ca="1" si="159"/>
        <v>-2870943102617.8701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-2870943102617.8701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-11962262927.574459</v>
      </c>
      <c r="L4060" s="444">
        <f t="shared" ca="1" si="159"/>
        <v>-2882905365545.4443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-2882905365545.4443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-12012105689.772684</v>
      </c>
      <c r="L4061" s="444">
        <f t="shared" ca="1" si="159"/>
        <v>-2894917471235.2168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-2894917471235.2168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-12062156130.146736</v>
      </c>
      <c r="L4062" s="444">
        <f t="shared" ca="1" si="159"/>
        <v>-2906979627365.3638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-2906979627365.3638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-12112415114.022348</v>
      </c>
      <c r="L4063" s="444">
        <f t="shared" ca="1" si="159"/>
        <v>-2919092042479.3862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-2919092042479.3862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-12162883510.330776</v>
      </c>
      <c r="L4064" s="444">
        <f t="shared" ca="1" si="159"/>
        <v>-2931254925989.7168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-2931254925989.7168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-12213562191.623819</v>
      </c>
      <c r="L4065" s="444">
        <f t="shared" ca="1" si="159"/>
        <v>-2943468488181.3408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-2943468488181.3408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-12264452034.088921</v>
      </c>
      <c r="L4066" s="444">
        <f t="shared" ca="1" si="159"/>
        <v>-2955732940215.4297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-2955732940215.4297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-12315553917.564291</v>
      </c>
      <c r="L4067" s="444">
        <f t="shared" ca="1" si="159"/>
        <v>-2968048494132.9941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-2968048494132.9941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-12366868725.554142</v>
      </c>
      <c r="L4068" s="444">
        <f t="shared" ca="1" si="159"/>
        <v>-2980415362858.5483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-2980415362858.5483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-12418397345.243952</v>
      </c>
      <c r="L4069" s="444">
        <f t="shared" ca="1" si="159"/>
        <v>-2992833760203.7925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-2992833760203.7925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-12470140667.515802</v>
      </c>
      <c r="L4070" s="444">
        <f t="shared" ca="1" si="159"/>
        <v>-3005303900871.3081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-3005303900871.3081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-12522099586.963783</v>
      </c>
      <c r="L4071" s="444">
        <f t="shared" ca="1" si="159"/>
        <v>-3017826000458.272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-3017826000458.272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-12574275001.909466</v>
      </c>
      <c r="L4072" s="444">
        <f t="shared" ca="1" si="159"/>
        <v>-3030400275460.1816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-3030400275460.1816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-12626667814.417423</v>
      </c>
      <c r="L4073" s="444">
        <f t="shared" ca="1" si="159"/>
        <v>-3043026943274.5991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-3043026943274.5991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-12679278930.310829</v>
      </c>
      <c r="L4074" s="444">
        <f t="shared" ca="1" si="159"/>
        <v>-3055706222204.9102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-3055706222204.9102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-12732109259.187126</v>
      </c>
      <c r="L4075" s="444">
        <f t="shared" ca="1" si="159"/>
        <v>-3068438331464.0972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-3068438331464.0972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-12785159714.433739</v>
      </c>
      <c r="L4076" s="444">
        <f t="shared" ca="1" si="159"/>
        <v>-3081223491178.5308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-3081223491178.5308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-12838431213.243877</v>
      </c>
      <c r="L4077" s="444">
        <f t="shared" ca="1" si="159"/>
        <v>-3094061922391.7744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-3094061922391.7744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-12891924676.632393</v>
      </c>
      <c r="L4078" s="444">
        <f t="shared" ca="1" si="159"/>
        <v>-3106953847068.4067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-3106953847068.4067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-12945641029.451694</v>
      </c>
      <c r="L4079" s="444">
        <f t="shared" ca="1" si="159"/>
        <v>-3119899488097.8584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-3119899488097.8584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-12999581200.407743</v>
      </c>
      <c r="L4080" s="444">
        <f t="shared" ca="1" si="159"/>
        <v>-3132899069298.2661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-3132899069298.2661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-13053746122.076109</v>
      </c>
      <c r="L4081" s="444">
        <f t="shared" ca="1" si="159"/>
        <v>-3145952815420.3423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-3145952815420.3423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-13108136730.918093</v>
      </c>
      <c r="L4082" s="444">
        <f t="shared" ca="1" si="159"/>
        <v>-3159060952151.2603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-3159060952151.2603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-13162753967.296917</v>
      </c>
      <c r="L4083" s="444">
        <f t="shared" ca="1" si="159"/>
        <v>-3172223706118.5571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-3172223706118.5571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-13217598775.493988</v>
      </c>
      <c r="L4084" s="444">
        <f t="shared" ca="1" si="159"/>
        <v>-3185441304894.0513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-3185441304894.0513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-13272672103.725214</v>
      </c>
      <c r="L4085" s="444">
        <f t="shared" ca="1" si="159"/>
        <v>-3198713976997.7764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-3198713976997.7764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-13327974904.157402</v>
      </c>
      <c r="L4086" s="444">
        <f t="shared" ca="1" si="159"/>
        <v>-3212041951901.9336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-3212041951901.9336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-13383508132.924723</v>
      </c>
      <c r="L4087" s="444">
        <f t="shared" ca="1" si="159"/>
        <v>-3225425460034.8584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-3225425460034.8584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-13439272750.145243</v>
      </c>
      <c r="L4088" s="444">
        <f t="shared" ref="L4088:L4342" ca="1" si="164">I4088-J4088+K4088</f>
        <v>-3238864732785.0034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-3238864732785.0034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-13495269719.937513</v>
      </c>
      <c r="L4089" s="444">
        <f t="shared" ca="1" si="164"/>
        <v>-3252360002504.9409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-3252360002504.9409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-13551500010.437254</v>
      </c>
      <c r="L4090" s="444">
        <f t="shared" ca="1" si="164"/>
        <v>-3265911502515.3779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-3265911502515.3779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-13607964593.814075</v>
      </c>
      <c r="L4091" s="444">
        <f t="shared" ca="1" si="164"/>
        <v>-3279519467109.1919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-3279519467109.1919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-13664664446.2883</v>
      </c>
      <c r="L4092" s="444">
        <f t="shared" ca="1" si="164"/>
        <v>-3293184131555.48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-3293184131555.48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-13721600548.147833</v>
      </c>
      <c r="L4093" s="444">
        <f t="shared" ca="1" si="164"/>
        <v>-3306905732103.6279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-3306905732103.6279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-13778773883.765116</v>
      </c>
      <c r="L4094" s="444">
        <f t="shared" ca="1" si="164"/>
        <v>-3320684505987.3931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-3320684505987.3931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-13836185441.614138</v>
      </c>
      <c r="L4095" s="444">
        <f t="shared" ca="1" si="164"/>
        <v>-3334520691429.0073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-3334520691429.0073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-13893836214.287531</v>
      </c>
      <c r="L4096" s="444">
        <f t="shared" ca="1" si="164"/>
        <v>-3348414527643.2949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-3348414527643.2949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-13951727198.513729</v>
      </c>
      <c r="L4097" s="444">
        <f t="shared" ca="1" si="164"/>
        <v>-3362366254841.8086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-3362366254841.8086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-14009859395.174202</v>
      </c>
      <c r="L4098" s="444">
        <f t="shared" ca="1" si="164"/>
        <v>-3376376114236.9829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-3376376114236.9829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-14068233809.320763</v>
      </c>
      <c r="L4099" s="444">
        <f t="shared" ca="1" si="164"/>
        <v>-3390444348046.3037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-3390444348046.3037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-14126851450.192932</v>
      </c>
      <c r="L4100" s="444">
        <f t="shared" ca="1" si="164"/>
        <v>-3404571199496.4966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-3404571199496.4966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-14185713331.235403</v>
      </c>
      <c r="L4101" s="444">
        <f t="shared" ca="1" si="164"/>
        <v>-3418756912827.7319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-3418756912827.7319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-14244820470.115549</v>
      </c>
      <c r="L4102" s="444">
        <f t="shared" ca="1" si="164"/>
        <v>-3433001733297.8477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-3433001733297.8477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-14304173888.741034</v>
      </c>
      <c r="L4103" s="444">
        <f t="shared" ca="1" si="164"/>
        <v>-3447305907186.5889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-3447305907186.5889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-14363774613.277451</v>
      </c>
      <c r="L4104" s="444">
        <f t="shared" ca="1" si="164"/>
        <v>-3461669681799.8662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-3461669681799.8662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-14423623674.166109</v>
      </c>
      <c r="L4105" s="444">
        <f t="shared" ca="1" si="164"/>
        <v>-3476093305474.0322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-3476093305474.0322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-14483722106.1418</v>
      </c>
      <c r="L4106" s="444">
        <f t="shared" ca="1" si="164"/>
        <v>-3490577027580.1738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-3490577027580.1738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-14544070948.250725</v>
      </c>
      <c r="L4107" s="444">
        <f t="shared" ca="1" si="164"/>
        <v>-3505121098528.4243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-3505121098528.4243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-14604671243.868437</v>
      </c>
      <c r="L4108" s="444">
        <f t="shared" ca="1" si="164"/>
        <v>-3519725769772.293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-3519725769772.293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-14665524040.717888</v>
      </c>
      <c r="L4109" s="444">
        <f t="shared" ca="1" si="164"/>
        <v>-3534391293813.0107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-3534391293813.0107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-14726630390.887543</v>
      </c>
      <c r="L4110" s="444">
        <f t="shared" ca="1" si="164"/>
        <v>-3549117924203.8984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-3549117924203.8984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-14787991350.849577</v>
      </c>
      <c r="L4111" s="444">
        <f t="shared" ca="1" si="164"/>
        <v>-3563905915554.748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-3563905915554.748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-14849607981.478117</v>
      </c>
      <c r="L4112" s="444">
        <f t="shared" ca="1" si="164"/>
        <v>-3578755523536.2261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-3578755523536.2261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-14911481348.06761</v>
      </c>
      <c r="L4113" s="444">
        <f t="shared" ca="1" si="164"/>
        <v>-3593667004884.2935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-3593667004884.2935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-14973612520.351225</v>
      </c>
      <c r="L4114" s="444">
        <f t="shared" ca="1" si="164"/>
        <v>-3608640617404.6445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-3608640617404.6445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-15036002572.519352</v>
      </c>
      <c r="L4115" s="444">
        <f t="shared" ca="1" si="164"/>
        <v>-3623676619977.1641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-3623676619977.1641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-15098652583.238184</v>
      </c>
      <c r="L4116" s="444">
        <f t="shared" ca="1" si="164"/>
        <v>-3638775272560.4023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-3638775272560.4023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-15161563635.668341</v>
      </c>
      <c r="L4117" s="444">
        <f t="shared" ca="1" si="164"/>
        <v>-3653936836196.0708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-3653936836196.0708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-15224736817.483627</v>
      </c>
      <c r="L4118" s="444">
        <f t="shared" ca="1" si="164"/>
        <v>-3669161573013.5542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-3669161573013.5542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-15288173220.889809</v>
      </c>
      <c r="L4119" s="444">
        <f t="shared" ca="1" si="164"/>
        <v>-3684449746234.4438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-3684449746234.4438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-15351873942.643517</v>
      </c>
      <c r="L4120" s="444">
        <f t="shared" ca="1" si="164"/>
        <v>-3699801620177.0874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-3699801620177.0874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-15415840084.071198</v>
      </c>
      <c r="L4121" s="444">
        <f t="shared" ca="1" si="164"/>
        <v>-3715217460261.1587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-3715217460261.1587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-15480072751.08816</v>
      </c>
      <c r="L4122" s="444">
        <f t="shared" ca="1" si="164"/>
        <v>-3730697533012.2471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-3730697533012.2471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-15544573054.217695</v>
      </c>
      <c r="L4123" s="444">
        <f t="shared" ca="1" si="164"/>
        <v>-3746242106066.4648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-3746242106066.4648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-15609342108.61027</v>
      </c>
      <c r="L4124" s="444">
        <f t="shared" ca="1" si="164"/>
        <v>-3761851448175.0752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-3761851448175.0752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-15674381034.062815</v>
      </c>
      <c r="L4125" s="444">
        <f t="shared" ca="1" si="164"/>
        <v>-3777525829209.1382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-3777525829209.1382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-15739690955.038076</v>
      </c>
      <c r="L4126" s="444">
        <f t="shared" ca="1" si="164"/>
        <v>-3793265520164.1763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-3793265520164.1763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-15805273000.684067</v>
      </c>
      <c r="L4127" s="444">
        <f t="shared" ca="1" si="164"/>
        <v>-3809070793164.8604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-3809070793164.8604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-15871128304.853584</v>
      </c>
      <c r="L4128" s="444">
        <f t="shared" ca="1" si="164"/>
        <v>-3824941921469.7139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-3824941921469.7139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-15937258006.12381</v>
      </c>
      <c r="L4129" s="444">
        <f t="shared" ca="1" si="164"/>
        <v>-3840879179475.8379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-3840879179475.8379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-16003663247.815989</v>
      </c>
      <c r="L4130" s="444">
        <f t="shared" ca="1" si="164"/>
        <v>-3856882842723.6538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-3856882842723.6538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-16070345178.015224</v>
      </c>
      <c r="L4131" s="444">
        <f t="shared" ca="1" si="164"/>
        <v>-3872953187901.6689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-3872953187901.6689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-16137304949.590288</v>
      </c>
      <c r="L4132" s="444">
        <f t="shared" ca="1" si="164"/>
        <v>-3889090492851.2593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-3889090492851.2593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-16204543720.213579</v>
      </c>
      <c r="L4133" s="444">
        <f t="shared" ca="1" si="164"/>
        <v>-3905295036571.4727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-3905295036571.4727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-16272062652.381136</v>
      </c>
      <c r="L4134" s="444">
        <f t="shared" ca="1" si="164"/>
        <v>-3921567099223.854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-3921567099223.854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-16339862913.432724</v>
      </c>
      <c r="L4135" s="444">
        <f t="shared" ca="1" si="164"/>
        <v>-3937906962137.2866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-3937906962137.2866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-16407945675.572029</v>
      </c>
      <c r="L4136" s="444">
        <f t="shared" ca="1" si="164"/>
        <v>-3954314907812.8589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-3954314907812.8589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-16476312115.886911</v>
      </c>
      <c r="L4137" s="444">
        <f t="shared" ca="1" si="164"/>
        <v>-3970791219928.7456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-3970791219928.7456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-16544963416.369774</v>
      </c>
      <c r="L4138" s="444">
        <f t="shared" ca="1" si="164"/>
        <v>-3987336183345.1152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-3987336183345.1152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-16613900763.937979</v>
      </c>
      <c r="L4139" s="444">
        <f t="shared" ca="1" si="164"/>
        <v>-4003950084109.0532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-4003950084109.0532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-16683125350.454388</v>
      </c>
      <c r="L4140" s="444">
        <f t="shared" ca="1" si="164"/>
        <v>-4020633209459.5078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-4020633209459.5078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-16752638372.747948</v>
      </c>
      <c r="L4141" s="444">
        <f t="shared" ca="1" si="164"/>
        <v>-4037385847832.2559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-4037385847832.2559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-16822441032.634399</v>
      </c>
      <c r="L4142" s="444">
        <f t="shared" ca="1" si="164"/>
        <v>-4054208288864.8901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-4054208288864.8901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-16892534536.937042</v>
      </c>
      <c r="L4143" s="444">
        <f t="shared" ca="1" si="164"/>
        <v>-4071100823401.8271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-4071100823401.8271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-16962920097.507614</v>
      </c>
      <c r="L4144" s="444">
        <f t="shared" ca="1" si="164"/>
        <v>-4088063743499.335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-4088063743499.335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-17033598931.247227</v>
      </c>
      <c r="L4145" s="444">
        <f t="shared" ca="1" si="164"/>
        <v>-4105097342430.582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-4105097342430.582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-17104572260.127424</v>
      </c>
      <c r="L4146" s="444">
        <f t="shared" ca="1" si="164"/>
        <v>-4122201914690.7095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-4122201914690.7095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-17175841311.21129</v>
      </c>
      <c r="L4147" s="444">
        <f t="shared" ca="1" si="164"/>
        <v>-4139377756001.9209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-4139377756001.9209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-17247407316.674671</v>
      </c>
      <c r="L4148" s="444">
        <f t="shared" ca="1" si="164"/>
        <v>-4156625163318.5957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-4156625163318.5957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-17319271513.82748</v>
      </c>
      <c r="L4149" s="444">
        <f t="shared" ca="1" si="164"/>
        <v>-4173944434832.4233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-4173944434832.4233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-17391435145.135098</v>
      </c>
      <c r="L4150" s="444">
        <f t="shared" ca="1" si="164"/>
        <v>-4191335869977.5586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-4191335869977.5586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-17463899458.239826</v>
      </c>
      <c r="L4151" s="444">
        <f t="shared" ca="1" si="164"/>
        <v>-4208799769435.7983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-4208799769435.7983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-17536665705.982494</v>
      </c>
      <c r="L4152" s="444">
        <f t="shared" ca="1" si="164"/>
        <v>-4226336435141.7808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-4226336435141.7808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-17609735146.424088</v>
      </c>
      <c r="L4153" s="444">
        <f t="shared" ca="1" si="164"/>
        <v>-4243946170288.2051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-4243946170288.2051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-17683109042.867523</v>
      </c>
      <c r="L4154" s="444">
        <f t="shared" ca="1" si="164"/>
        <v>-4261629279331.0728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-4261629279331.0728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-17756788663.879471</v>
      </c>
      <c r="L4155" s="444">
        <f t="shared" ca="1" si="164"/>
        <v>-4279386067994.9521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-4279386067994.9521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-17830775283.312302</v>
      </c>
      <c r="L4156" s="444">
        <f t="shared" ca="1" si="164"/>
        <v>-4297216843278.2646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-4297216843278.2646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-17905070180.326099</v>
      </c>
      <c r="L4157" s="444">
        <f t="shared" ca="1" si="164"/>
        <v>-4315121913458.5908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-4315121913458.5908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-17979674639.410793</v>
      </c>
      <c r="L4158" s="444">
        <f t="shared" ca="1" si="164"/>
        <v>-4333101588098.0015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-4333101588098.0015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-18054589950.40834</v>
      </c>
      <c r="L4159" s="444">
        <f t="shared" ca="1" si="164"/>
        <v>-4351156178048.4097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-4351156178048.4097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-18129817408.535042</v>
      </c>
      <c r="L4160" s="444">
        <f t="shared" ca="1" si="164"/>
        <v>-4369285995456.9448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-4369285995456.9448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-18205358314.403938</v>
      </c>
      <c r="L4161" s="444">
        <f t="shared" ca="1" si="164"/>
        <v>-4387491353771.3486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-4387491353771.3486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-18281213974.047283</v>
      </c>
      <c r="L4162" s="444">
        <f t="shared" ca="1" si="164"/>
        <v>-4405772567745.3955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-4405772567745.3955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-18357385698.939148</v>
      </c>
      <c r="L4163" s="444">
        <f t="shared" ca="1" si="164"/>
        <v>-4424129953444.335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-4424129953444.335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-18433874806.018063</v>
      </c>
      <c r="L4164" s="444">
        <f t="shared" ca="1" si="164"/>
        <v>-4442563828250.3525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-4442563828250.3525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-18510682617.709801</v>
      </c>
      <c r="L4165" s="444">
        <f t="shared" ca="1" si="164"/>
        <v>-4461074510868.0625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-4461074510868.0625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-18587810461.95026</v>
      </c>
      <c r="L4166" s="444">
        <f t="shared" ca="1" si="164"/>
        <v>-4479662321330.0127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-4479662321330.0127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-18665259672.208385</v>
      </c>
      <c r="L4167" s="444">
        <f t="shared" ca="1" si="164"/>
        <v>-4498327581002.2207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-4498327581002.2207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-18743031587.509254</v>
      </c>
      <c r="L4168" s="444">
        <f t="shared" ca="1" si="164"/>
        <v>-4517070612589.7295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-4517070612589.7295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-18821127552.457207</v>
      </c>
      <c r="L4169" s="444">
        <f t="shared" ca="1" si="164"/>
        <v>-4535891740142.1865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-4535891740142.1865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-18899548917.259109</v>
      </c>
      <c r="L4170" s="444">
        <f t="shared" ca="1" si="164"/>
        <v>-4554791289059.4453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-4554791289059.4453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-18978297037.747688</v>
      </c>
      <c r="L4171" s="444">
        <f t="shared" ca="1" si="164"/>
        <v>-4573769586097.1934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-4573769586097.1934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-19057373275.404972</v>
      </c>
      <c r="L4172" s="444">
        <f t="shared" ca="1" si="164"/>
        <v>-4592826959372.5986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-4592826959372.5986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-19136778997.385826</v>
      </c>
      <c r="L4173" s="444">
        <f t="shared" ca="1" si="164"/>
        <v>-4611963738369.9844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-4611963738369.9844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-19216515576.541603</v>
      </c>
      <c r="L4174" s="444">
        <f t="shared" ca="1" si="164"/>
        <v>-4631180253946.5264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-4631180253946.5264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-19296584391.443859</v>
      </c>
      <c r="L4175" s="444">
        <f t="shared" ca="1" si="164"/>
        <v>-4650476838337.9707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-4650476838337.9707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-19376986826.408211</v>
      </c>
      <c r="L4176" s="444">
        <f t="shared" ca="1" si="164"/>
        <v>-4669853825164.3789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-4669853825164.3789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-19457724271.518246</v>
      </c>
      <c r="L4177" s="444">
        <f t="shared" ca="1" si="164"/>
        <v>-4689311549435.8975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-4689311549435.8975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-19538798122.649574</v>
      </c>
      <c r="L4178" s="444">
        <f t="shared" ca="1" si="164"/>
        <v>-4708850347558.5469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-4708850347558.5469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-19620209781.493946</v>
      </c>
      <c r="L4179" s="444">
        <f t="shared" ca="1" si="164"/>
        <v>-4728470557340.041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-4728470557340.041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-19701960655.583504</v>
      </c>
      <c r="L4180" s="444">
        <f t="shared" ca="1" si="164"/>
        <v>-4748172517995.625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-4748172517995.625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-19784052158.315105</v>
      </c>
      <c r="L4181" s="444">
        <f t="shared" ca="1" si="164"/>
        <v>-4767956570153.9404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-4767956570153.9404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-19866485708.974751</v>
      </c>
      <c r="L4182" s="444">
        <f t="shared" ca="1" si="164"/>
        <v>-4787823055862.915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-4787823055862.915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-19949262732.762146</v>
      </c>
      <c r="L4183" s="444">
        <f t="shared" ca="1" si="164"/>
        <v>-4807772318595.6768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-4807772318595.6768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-20032384660.815319</v>
      </c>
      <c r="L4184" s="444">
        <f t="shared" ca="1" si="164"/>
        <v>-4827804703256.4922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-4827804703256.4922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-20115852930.235382</v>
      </c>
      <c r="L4185" s="444">
        <f t="shared" ca="1" si="164"/>
        <v>-4847920556186.7275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-4847920556186.7275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-20199668984.111366</v>
      </c>
      <c r="L4186" s="444">
        <f t="shared" ca="1" si="164"/>
        <v>-4868120225170.8389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-4868120225170.8389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-20283834271.545162</v>
      </c>
      <c r="L4187" s="444">
        <f t="shared" ca="1" si="164"/>
        <v>-4888404059442.3838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-4888404059442.3838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-20368350247.676598</v>
      </c>
      <c r="L4188" s="444">
        <f t="shared" ca="1" si="164"/>
        <v>-4908772409690.0605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-4908772409690.0605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-20453218373.708584</v>
      </c>
      <c r="L4189" s="444">
        <f t="shared" ca="1" si="164"/>
        <v>-4929225628063.7695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-4929225628063.7695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-20538440116.932373</v>
      </c>
      <c r="L4190" s="444">
        <f t="shared" ca="1" si="164"/>
        <v>-4949764068180.7021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-4949764068180.7021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-20624016950.752926</v>
      </c>
      <c r="L4191" s="444">
        <f t="shared" ca="1" si="164"/>
        <v>-4970388085131.4551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-4970388085131.4551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-20709950354.714397</v>
      </c>
      <c r="L4192" s="444">
        <f t="shared" ca="1" si="164"/>
        <v>-4991098035486.1699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-4991098035486.1699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-20796241814.525707</v>
      </c>
      <c r="L4193" s="444">
        <f t="shared" ca="1" si="164"/>
        <v>-5011894277300.6953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-5011894277300.6953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-20882892822.086231</v>
      </c>
      <c r="L4194" s="444">
        <f t="shared" ca="1" si="164"/>
        <v>-5032777170122.7813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-5032777170122.7813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-20969904875.511589</v>
      </c>
      <c r="L4195" s="444">
        <f t="shared" ca="1" si="164"/>
        <v>-5053747074998.293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-5053747074998.293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-21057279479.159554</v>
      </c>
      <c r="L4196" s="444">
        <f t="shared" ca="1" si="164"/>
        <v>-5074804354477.4521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-5074804354477.4521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-21145018143.656052</v>
      </c>
      <c r="L4197" s="444">
        <f t="shared" ca="1" si="164"/>
        <v>-5095949372621.1084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-5095949372621.1084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-21233122385.921284</v>
      </c>
      <c r="L4198" s="444">
        <f t="shared" ca="1" si="164"/>
        <v>-5117182495007.0293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-5117182495007.0293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-21321593729.195953</v>
      </c>
      <c r="L4199" s="444">
        <f t="shared" ca="1" si="164"/>
        <v>-5138504088736.2256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-5138504088736.2256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-21410433703.067608</v>
      </c>
      <c r="L4200" s="444">
        <f t="shared" ca="1" si="164"/>
        <v>-5159914522439.293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-5159914522439.293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-21499643843.497055</v>
      </c>
      <c r="L4201" s="444">
        <f t="shared" ca="1" si="164"/>
        <v>-5181414166282.79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-5181414166282.79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-21589225692.844959</v>
      </c>
      <c r="L4202" s="444">
        <f t="shared" ca="1" si="164"/>
        <v>-5203003391975.6348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-5203003391975.6348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-21679180799.898479</v>
      </c>
      <c r="L4203" s="444">
        <f t="shared" ca="1" si="164"/>
        <v>-5224682572775.5332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-5224682572775.5332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-21769510719.898056</v>
      </c>
      <c r="L4204" s="444">
        <f t="shared" ca="1" si="164"/>
        <v>-5246452083495.4316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-5246452083495.4316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-21860217014.564297</v>
      </c>
      <c r="L4205" s="444">
        <f t="shared" ca="1" si="164"/>
        <v>-5268312300509.9961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-5268312300509.9961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-21951301252.124985</v>
      </c>
      <c r="L4206" s="444">
        <f t="shared" ca="1" si="164"/>
        <v>-5290263601762.1211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-5290263601762.1211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-22042765007.342171</v>
      </c>
      <c r="L4207" s="444">
        <f t="shared" ca="1" si="164"/>
        <v>-5312306366769.4629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-5312306366769.4629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-22134609861.539429</v>
      </c>
      <c r="L4208" s="444">
        <f t="shared" ca="1" si="164"/>
        <v>-5334440976631.002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-5334440976631.002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-22226837402.629173</v>
      </c>
      <c r="L4209" s="444">
        <f t="shared" ca="1" si="164"/>
        <v>-5356667814033.6309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-5356667814033.6309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-22319449225.140129</v>
      </c>
      <c r="L4210" s="444">
        <f t="shared" ca="1" si="164"/>
        <v>-5378987263258.7705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-5378987263258.7705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-22412446930.244877</v>
      </c>
      <c r="L4211" s="444">
        <f t="shared" ca="1" si="164"/>
        <v>-5401399710189.0156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-5401399710189.0156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-22505832125.787563</v>
      </c>
      <c r="L4212" s="444">
        <f t="shared" ca="1" si="164"/>
        <v>-5423905542314.8027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-5423905542314.8027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-22599606426.311676</v>
      </c>
      <c r="L4213" s="444">
        <f t="shared" ca="1" si="164"/>
        <v>-5446505148741.1143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-5446505148741.1143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-22693771453.087975</v>
      </c>
      <c r="L4214" s="444">
        <f t="shared" ca="1" si="164"/>
        <v>-5469198920194.2021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-5469198920194.2021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-22788328834.142509</v>
      </c>
      <c r="L4215" s="444">
        <f t="shared" ca="1" si="164"/>
        <v>-5491987249028.3447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-5491987249028.3447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-22883280204.284771</v>
      </c>
      <c r="L4216" s="444">
        <f t="shared" ca="1" si="164"/>
        <v>-5514870529232.6299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-5514870529232.6299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-22978627205.135956</v>
      </c>
      <c r="L4217" s="444">
        <f t="shared" ca="1" si="164"/>
        <v>-5537849156437.7656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-5537849156437.7656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-23074371485.157356</v>
      </c>
      <c r="L4218" s="444">
        <f t="shared" ca="1" si="164"/>
        <v>-5560923527922.9229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-5560923527922.9229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-23170514699.678844</v>
      </c>
      <c r="L4219" s="444">
        <f t="shared" ca="1" si="164"/>
        <v>-5584094042622.6016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-5584094042622.6016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-23267058510.927505</v>
      </c>
      <c r="L4220" s="444">
        <f t="shared" ca="1" si="164"/>
        <v>-5607361101133.5293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-5607361101133.5293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-23364004588.056374</v>
      </c>
      <c r="L4221" s="444">
        <f t="shared" ca="1" si="164"/>
        <v>-5630725105721.5859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-5630725105721.5859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-23461354607.173275</v>
      </c>
      <c r="L4222" s="444">
        <f t="shared" ca="1" si="164"/>
        <v>-5654186460328.7588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-5654186460328.7588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-23559110251.369827</v>
      </c>
      <c r="L4223" s="444">
        <f t="shared" ca="1" si="164"/>
        <v>-5677745570580.1289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-5677745570580.1289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-23657273210.750538</v>
      </c>
      <c r="L4224" s="444">
        <f t="shared" ca="1" si="164"/>
        <v>-5701402843790.8799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-5701402843790.8799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-23755845182.461998</v>
      </c>
      <c r="L4225" s="444">
        <f t="shared" ca="1" si="164"/>
        <v>-5725158688973.3418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-5725158688973.3418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-23854827870.722256</v>
      </c>
      <c r="L4226" s="444">
        <f t="shared" ca="1" si="164"/>
        <v>-5749013516844.0645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-5749013516844.0645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-23954222986.850269</v>
      </c>
      <c r="L4227" s="444">
        <f t="shared" ca="1" si="164"/>
        <v>-5772967739830.915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-5772967739830.915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-24054032249.295479</v>
      </c>
      <c r="L4228" s="444">
        <f t="shared" ca="1" si="164"/>
        <v>-5797021772080.2109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-5797021772080.2109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-24154257383.667545</v>
      </c>
      <c r="L4229" s="444">
        <f t="shared" ca="1" si="164"/>
        <v>-5821176029463.8789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-5821176029463.8789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-24254900122.766163</v>
      </c>
      <c r="L4230" s="444">
        <f t="shared" ca="1" si="164"/>
        <v>-5845430929586.6455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-5845430929586.6455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-24355962206.611023</v>
      </c>
      <c r="L4231" s="444">
        <f t="shared" ca="1" si="164"/>
        <v>-5869786891793.2568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-5869786891793.2568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-24457445382.471905</v>
      </c>
      <c r="L4232" s="444">
        <f t="shared" ca="1" si="164"/>
        <v>-5894244337175.7285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-5894244337175.7285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-24559351404.898869</v>
      </c>
      <c r="L4233" s="444">
        <f t="shared" ca="1" si="164"/>
        <v>-5918803688580.627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-5918803688580.627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-24661682035.752613</v>
      </c>
      <c r="L4234" s="444">
        <f t="shared" ca="1" si="164"/>
        <v>-5943465370616.3799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-5943465370616.3799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-24764439044.234917</v>
      </c>
      <c r="L4235" s="444">
        <f t="shared" ca="1" si="164"/>
        <v>-5968229809660.6152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-5968229809660.6152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-24867624206.919231</v>
      </c>
      <c r="L4236" s="444">
        <f t="shared" ca="1" si="164"/>
        <v>-5993097433867.5342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-5993097433867.5342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-24971239307.781391</v>
      </c>
      <c r="L4237" s="444">
        <f t="shared" ca="1" si="164"/>
        <v>-6018068673175.3154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-6018068673175.3154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-25075286138.23048</v>
      </c>
      <c r="L4238" s="444">
        <f t="shared" ca="1" si="164"/>
        <v>-6043143959313.5459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-6043143959313.5459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-25179766497.139774</v>
      </c>
      <c r="L4239" s="444">
        <f t="shared" ca="1" si="164"/>
        <v>-6068323725810.6855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-6068323725810.6855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-25284682190.877857</v>
      </c>
      <c r="L4240" s="444">
        <f t="shared" ca="1" si="164"/>
        <v>-6093608408001.5635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-6093608408001.5635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-25390035033.339848</v>
      </c>
      <c r="L4241" s="444">
        <f t="shared" ca="1" si="164"/>
        <v>-6118998443034.9033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-6118998443034.9033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-25495826845.978764</v>
      </c>
      <c r="L4242" s="444">
        <f t="shared" ca="1" si="164"/>
        <v>-6144494269880.8818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-6144494269880.8818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-25602059457.837006</v>
      </c>
      <c r="L4243" s="444">
        <f t="shared" ca="1" si="164"/>
        <v>-6170096329338.7188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-6170096329338.7188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-25708734705.577995</v>
      </c>
      <c r="L4244" s="444">
        <f t="shared" ca="1" si="164"/>
        <v>-6195805064044.2969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-6195805064044.2969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-25815854433.517902</v>
      </c>
      <c r="L4245" s="444">
        <f t="shared" ca="1" si="164"/>
        <v>-6221620918477.8145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-6221620918477.8145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-25923420493.657558</v>
      </c>
      <c r="L4246" s="444">
        <f t="shared" ca="1" si="164"/>
        <v>-6247544338971.4717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-6247544338971.4717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-26031434745.714466</v>
      </c>
      <c r="L4247" s="444">
        <f t="shared" ca="1" si="164"/>
        <v>-6273575773717.1865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-6273575773717.1865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-26139899057.154945</v>
      </c>
      <c r="L4248" s="444">
        <f t="shared" ca="1" si="164"/>
        <v>-6299715672774.3418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-6299715672774.3418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-26248815303.226425</v>
      </c>
      <c r="L4249" s="444">
        <f t="shared" ca="1" si="164"/>
        <v>-6325964488077.5684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-6325964488077.5684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-26358185366.989868</v>
      </c>
      <c r="L4250" s="444">
        <f t="shared" ca="1" si="164"/>
        <v>-6352322673444.5586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-6352322673444.5586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-26468011139.352325</v>
      </c>
      <c r="L4251" s="444">
        <f t="shared" ca="1" si="164"/>
        <v>-6378790684583.9111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-6378790684583.9111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-26578294519.099628</v>
      </c>
      <c r="L4252" s="444">
        <f t="shared" ca="1" si="164"/>
        <v>-6405368979103.0107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-6405368979103.0107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-26689037412.929211</v>
      </c>
      <c r="L4253" s="444">
        <f t="shared" ca="1" si="164"/>
        <v>-6432058016515.9404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-6432058016515.9404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-26800241735.483086</v>
      </c>
      <c r="L4254" s="444">
        <f t="shared" ca="1" si="164"/>
        <v>-6458858258251.4238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-6458858258251.4238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-26911909409.380932</v>
      </c>
      <c r="L4255" s="444">
        <f t="shared" ca="1" si="164"/>
        <v>-6485770167660.8047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-6485770167660.8047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-27024042365.253353</v>
      </c>
      <c r="L4256" s="444">
        <f t="shared" ca="1" si="164"/>
        <v>-6512794210026.0576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-6512794210026.0576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-27136642541.775238</v>
      </c>
      <c r="L4257" s="444">
        <f t="shared" ca="1" si="164"/>
        <v>-6539930852567.833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-6539930852567.833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-27249711885.699303</v>
      </c>
      <c r="L4258" s="444">
        <f t="shared" ca="1" si="164"/>
        <v>-6567180564453.5322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-6567180564453.5322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-27363252351.889717</v>
      </c>
      <c r="L4259" s="444">
        <f t="shared" ca="1" si="164"/>
        <v>-6594543816805.4219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-6594543816805.4219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-27477265903.355923</v>
      </c>
      <c r="L4260" s="444">
        <f t="shared" ca="1" si="164"/>
        <v>-6622021082708.7773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-6622021082708.7773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-27591754511.286572</v>
      </c>
      <c r="L4261" s="444">
        <f t="shared" ca="1" si="164"/>
        <v>-6649612837220.0635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-6649612837220.0635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-27706720155.083599</v>
      </c>
      <c r="L4262" s="444">
        <f t="shared" ca="1" si="164"/>
        <v>-6677319557375.1475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-6677319557375.1475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-27822164822.396446</v>
      </c>
      <c r="L4263" s="444">
        <f t="shared" ca="1" si="164"/>
        <v>-6705141722197.5439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-6705141722197.5439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-27938090509.156433</v>
      </c>
      <c r="L4264" s="444">
        <f t="shared" ca="1" si="164"/>
        <v>-6733079812706.7002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-6733079812706.7002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-28054499219.611252</v>
      </c>
      <c r="L4265" s="444">
        <f t="shared" ca="1" si="164"/>
        <v>-6761134311926.3115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-6761134311926.3115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-28171392966.359631</v>
      </c>
      <c r="L4266" s="444">
        <f t="shared" ca="1" si="164"/>
        <v>-6789305704892.6709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-6789305704892.6709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-28288773770.386127</v>
      </c>
      <c r="L4267" s="444">
        <f t="shared" ca="1" si="164"/>
        <v>-6817594478663.0566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-6817594478663.0566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-28406643661.096069</v>
      </c>
      <c r="L4268" s="444">
        <f t="shared" ca="1" si="164"/>
        <v>-6846001122324.1523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-6846001122324.1523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-28525004676.350636</v>
      </c>
      <c r="L4269" s="444">
        <f t="shared" ca="1" si="164"/>
        <v>-6874526127000.5029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-6874526127000.5029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-28643858862.50209</v>
      </c>
      <c r="L4270" s="444">
        <f t="shared" ca="1" si="164"/>
        <v>-6903169985863.0049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-6903169985863.0049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-28763208274.429184</v>
      </c>
      <c r="L4271" s="444">
        <f t="shared" ca="1" si="164"/>
        <v>-6931933194137.4336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-6931933194137.4336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-28883054975.572639</v>
      </c>
      <c r="L4272" s="444">
        <f t="shared" ca="1" si="164"/>
        <v>-6960816249113.0059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-6960816249113.0059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-29003401037.970856</v>
      </c>
      <c r="L4273" s="444">
        <f t="shared" ca="1" si="164"/>
        <v>-6989819650150.9766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-6989819650150.9766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-29124248542.295734</v>
      </c>
      <c r="L4274" s="444">
        <f t="shared" ca="1" si="164"/>
        <v>-7018943898693.2725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-7018943898693.2725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-29245599577.888634</v>
      </c>
      <c r="L4275" s="444">
        <f t="shared" ca="1" si="164"/>
        <v>-7048189498271.1611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-7048189498271.1611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-29367456242.796505</v>
      </c>
      <c r="L4276" s="444">
        <f t="shared" ca="1" si="164"/>
        <v>-7077556954513.958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-7077556954513.958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-29489820643.808159</v>
      </c>
      <c r="L4277" s="444">
        <f t="shared" ca="1" si="164"/>
        <v>-7107046775157.7666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-7107046775157.7666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-29612694896.490696</v>
      </c>
      <c r="L4278" s="444">
        <f t="shared" ca="1" si="164"/>
        <v>-7136659470054.2568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-7136659470054.2568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-29736081125.226074</v>
      </c>
      <c r="L4279" s="444">
        <f t="shared" ca="1" si="164"/>
        <v>-7166395551179.4824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-7166395551179.4824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-29859981463.247837</v>
      </c>
      <c r="L4280" s="444">
        <f t="shared" ca="1" si="164"/>
        <v>-7196255532642.7305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-7196255532642.7305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-29984398052.678043</v>
      </c>
      <c r="L4281" s="444">
        <f t="shared" ca="1" si="164"/>
        <v>-7226239930695.4082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-7226239930695.4082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-30109333044.564205</v>
      </c>
      <c r="L4282" s="444">
        <f t="shared" ca="1" si="164"/>
        <v>-7256349263739.9727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-7256349263739.9727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-30234788598.916553</v>
      </c>
      <c r="L4283" s="444">
        <f t="shared" ca="1" si="164"/>
        <v>-7286584052338.8896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-7286584052338.8896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-30360766884.745369</v>
      </c>
      <c r="L4284" s="444">
        <f t="shared" ca="1" si="164"/>
        <v>-7316944819223.6348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-7316944819223.6348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-30487270080.098476</v>
      </c>
      <c r="L4285" s="444">
        <f t="shared" ca="1" si="164"/>
        <v>-7347432089303.7334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-7347432089303.7334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-30614300372.098888</v>
      </c>
      <c r="L4286" s="444">
        <f t="shared" ca="1" si="164"/>
        <v>-7378046389675.832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-7378046389675.832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-30741859956.982632</v>
      </c>
      <c r="L4287" s="444">
        <f t="shared" ca="1" si="164"/>
        <v>-7408788249632.8145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-7408788249632.8145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-30869951040.136726</v>
      </c>
      <c r="L4288" s="444">
        <f t="shared" ca="1" si="164"/>
        <v>-7439658200672.9512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-7439658200672.9512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-30998575836.137295</v>
      </c>
      <c r="L4289" s="444">
        <f t="shared" ca="1" si="164"/>
        <v>-7470656776509.0889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-7470656776509.0889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-31127736568.787868</v>
      </c>
      <c r="L4290" s="444">
        <f t="shared" ca="1" si="164"/>
        <v>-7501784513077.877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-7501784513077.877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-31257435471.157822</v>
      </c>
      <c r="L4291" s="444">
        <f t="shared" ca="1" si="164"/>
        <v>-7533041948549.0352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-7533041948549.0352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-31387674785.620979</v>
      </c>
      <c r="L4292" s="444">
        <f t="shared" ca="1" si="164"/>
        <v>-7564429623334.6563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-7564429623334.6563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-31518456763.894402</v>
      </c>
      <c r="L4293" s="444">
        <f t="shared" ca="1" si="164"/>
        <v>-7595948080098.5508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-7595948080098.5508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-31649783667.077293</v>
      </c>
      <c r="L4294" s="444">
        <f t="shared" ca="1" si="164"/>
        <v>-7627597863765.6279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-7627597863765.6279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-31781657765.690117</v>
      </c>
      <c r="L4295" s="444">
        <f t="shared" ca="1" si="164"/>
        <v>-7659379521531.3184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-7659379521531.3184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-31914081339.713825</v>
      </c>
      <c r="L4296" s="444">
        <f t="shared" ca="1" si="164"/>
        <v>-7691293602871.0322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-7691293602871.0322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-32047056678.629303</v>
      </c>
      <c r="L4297" s="444">
        <f t="shared" ca="1" si="164"/>
        <v>-7723340659549.6611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-7723340659549.6611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-32180586081.456917</v>
      </c>
      <c r="L4298" s="444">
        <f t="shared" ca="1" si="164"/>
        <v>-7755521245631.1182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-7755521245631.1182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-32314671856.796322</v>
      </c>
      <c r="L4299" s="444">
        <f t="shared" ca="1" si="164"/>
        <v>-7787835917487.9141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-7787835917487.9141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-32449316322.866306</v>
      </c>
      <c r="L4300" s="444">
        <f t="shared" ca="1" si="164"/>
        <v>-7820285233810.7803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-7820285233810.7803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-32584521807.544918</v>
      </c>
      <c r="L4301" s="444">
        <f t="shared" ca="1" si="164"/>
        <v>-7852869755618.3252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-7852869755618.3252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-32720290648.409687</v>
      </c>
      <c r="L4302" s="444">
        <f t="shared" ca="1" si="164"/>
        <v>-7885590046266.7354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-7885590046266.7354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-32856625192.778069</v>
      </c>
      <c r="L4303" s="444">
        <f t="shared" ca="1" si="164"/>
        <v>-7918446671459.5137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-7918446671459.5137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-32993527797.747974</v>
      </c>
      <c r="L4304" s="444">
        <f t="shared" ca="1" si="164"/>
        <v>-7951440199257.2617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-7951440199257.2617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-33131000830.238586</v>
      </c>
      <c r="L4305" s="444">
        <f t="shared" ca="1" si="164"/>
        <v>-7984571200087.5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-7984571200087.5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-33269046667.03125</v>
      </c>
      <c r="L4306" s="444">
        <f t="shared" ca="1" si="164"/>
        <v>-8017840246754.5313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-8017840246754.5313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-33407667694.810547</v>
      </c>
      <c r="L4307" s="444">
        <f t="shared" ca="1" si="164"/>
        <v>-8051247914449.3418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-8051247914449.3418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-33546866310.205589</v>
      </c>
      <c r="L4308" s="444">
        <f t="shared" ca="1" si="164"/>
        <v>-8084794780759.5479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-8084794780759.5479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-33686644919.831448</v>
      </c>
      <c r="L4309" s="444">
        <f t="shared" ca="1" si="164"/>
        <v>-8118481425679.3789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-8118481425679.3789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-33827005940.330746</v>
      </c>
      <c r="L4310" s="444">
        <f t="shared" ca="1" si="164"/>
        <v>-8152308431619.71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-8152308431619.71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-33967951798.415455</v>
      </c>
      <c r="L4311" s="444">
        <f t="shared" ca="1" si="164"/>
        <v>-8186276383418.125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-8186276383418.125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-34109484930.908855</v>
      </c>
      <c r="L4312" s="444">
        <f t="shared" ca="1" si="164"/>
        <v>-8220385868349.0342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-8220385868349.0342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-34251607784.787643</v>
      </c>
      <c r="L4313" s="444">
        <f t="shared" ca="1" si="164"/>
        <v>-8254637476133.8223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-8254637476133.8223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-34394322817.224258</v>
      </c>
      <c r="L4314" s="444">
        <f t="shared" ca="1" si="164"/>
        <v>-8289031798951.0469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-8289031798951.0469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-34537632495.629364</v>
      </c>
      <c r="L4315" s="444">
        <f t="shared" ca="1" si="164"/>
        <v>-8323569431446.6758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-8323569431446.6758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-34681539297.694481</v>
      </c>
      <c r="L4316" s="444">
        <f t="shared" ca="1" si="164"/>
        <v>-8358250970744.3701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-8358250970744.3701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-34826045711.434868</v>
      </c>
      <c r="L4317" s="444">
        <f t="shared" ca="1" si="164"/>
        <v>-8393077016455.8047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-8393077016455.8047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-34971154235.232521</v>
      </c>
      <c r="L4318" s="444">
        <f t="shared" ca="1" si="164"/>
        <v>-8428048170691.0371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-8428048170691.0371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-35116867377.879318</v>
      </c>
      <c r="L4319" s="444">
        <f t="shared" ca="1" si="164"/>
        <v>-8463165038068.916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-8463165038068.916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-35263187658.620483</v>
      </c>
      <c r="L4320" s="444">
        <f t="shared" ca="1" si="164"/>
        <v>-8498428225727.5361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-8498428225727.5361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-35410117607.198067</v>
      </c>
      <c r="L4321" s="444">
        <f t="shared" ca="1" si="164"/>
        <v>-8533838343334.7344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-8533838343334.7344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-35557659763.89473</v>
      </c>
      <c r="L4322" s="444">
        <f t="shared" ca="1" si="164"/>
        <v>-8569396003098.6289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-8569396003098.6289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-35705816679.577621</v>
      </c>
      <c r="L4323" s="444">
        <f t="shared" ca="1" si="164"/>
        <v>-8605101819778.2061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-8605101819778.2061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-35854590915.742523</v>
      </c>
      <c r="L4324" s="444">
        <f t="shared" ca="1" si="164"/>
        <v>-8640956410693.9482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-8640956410693.9482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-36003985044.558121</v>
      </c>
      <c r="L4325" s="444">
        <f t="shared" ca="1" si="164"/>
        <v>-8676960395738.5068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-8676960395738.5068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-36154001648.910446</v>
      </c>
      <c r="L4326" s="444">
        <f t="shared" ca="1" si="164"/>
        <v>-8713114397387.417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-8713114397387.417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-36304643322.447571</v>
      </c>
      <c r="L4327" s="444">
        <f t="shared" ca="1" si="164"/>
        <v>-8749419040709.8643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-8749419040709.8643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-36455912669.624435</v>
      </c>
      <c r="L4328" s="444">
        <f t="shared" ca="1" si="164"/>
        <v>-8785874953379.4883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-8785874953379.4883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-36607812305.747864</v>
      </c>
      <c r="L4329" s="444">
        <f t="shared" ca="1" si="164"/>
        <v>-8822482765685.2363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-8822482765685.2363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-36760344857.02182</v>
      </c>
      <c r="L4330" s="444">
        <f t="shared" ca="1" si="164"/>
        <v>-8859243110542.2578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-8859243110542.2578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-36913512960.592743</v>
      </c>
      <c r="L4331" s="444">
        <f t="shared" ca="1" si="164"/>
        <v>-8896156623502.8496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-8896156623502.8496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-37067319264.595207</v>
      </c>
      <c r="L4332" s="444">
        <f t="shared" ca="1" si="164"/>
        <v>-8933223942767.4453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-8933223942767.4453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-37221766428.197685</v>
      </c>
      <c r="L4333" s="444">
        <f t="shared" ca="1" si="164"/>
        <v>-8970445709195.6426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-8970445709195.6426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-37376857121.648514</v>
      </c>
      <c r="L4334" s="444">
        <f t="shared" ca="1" si="164"/>
        <v>-9007822566317.291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-9007822566317.291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-37532594026.322044</v>
      </c>
      <c r="L4335" s="444">
        <f t="shared" ca="1" si="164"/>
        <v>-9045355160343.6133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-9045355160343.6133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-37688979834.765053</v>
      </c>
      <c r="L4336" s="444">
        <f t="shared" ca="1" si="164"/>
        <v>-9083044140178.3789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-9083044140178.3789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-37846017250.743248</v>
      </c>
      <c r="L4337" s="444">
        <f t="shared" ca="1" si="164"/>
        <v>-9120890157429.123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-9120890157429.123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-38003708989.28801</v>
      </c>
      <c r="L4338" s="444">
        <f t="shared" ca="1" si="164"/>
        <v>-9158893866418.4102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-9158893866418.4102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-38162057776.743378</v>
      </c>
      <c r="L4339" s="444">
        <f t="shared" ca="1" si="164"/>
        <v>-9197055924195.1543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-9197055924195.1543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-38321066350.813141</v>
      </c>
      <c r="L4340" s="444">
        <f t="shared" ca="1" si="164"/>
        <v>-9235376990545.9668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-9235376990545.9668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-38480737460.608192</v>
      </c>
      <c r="L4341" s="444">
        <f t="shared" ca="1" si="164"/>
        <v>-9273857728006.5742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-9273857728006.5742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-38641073866.694061</v>
      </c>
      <c r="L4342" s="444">
        <f t="shared" ca="1" si="164"/>
        <v>-9312498801873.2676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-9312498801873.2676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-38802078341.138611</v>
      </c>
      <c r="L4343" s="444">
        <f t="shared" ref="L4343:L4597" ca="1" si="169">I4343-J4343+K4343</f>
        <v>-9351300880214.4063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-9351300880214.4063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-38963753667.560028</v>
      </c>
      <c r="L4344" s="444">
        <f t="shared" ca="1" si="169"/>
        <v>-9390264633881.9668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-9390264633881.9668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-39126102641.174858</v>
      </c>
      <c r="L4345" s="444">
        <f t="shared" ca="1" si="169"/>
        <v>-9429390736523.1426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-9429390736523.1426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-39289128068.846428</v>
      </c>
      <c r="L4346" s="444">
        <f t="shared" ca="1" si="169"/>
        <v>-9468679864591.9883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-9468679864591.9883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-39452832769.133286</v>
      </c>
      <c r="L4347" s="444">
        <f t="shared" ca="1" si="169"/>
        <v>-9508132697361.1211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-9508132697361.1211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-39617219572.338005</v>
      </c>
      <c r="L4348" s="444">
        <f t="shared" ca="1" si="169"/>
        <v>-9547749916933.459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-9547749916933.459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-39782291320.556076</v>
      </c>
      <c r="L4349" s="444">
        <f t="shared" ca="1" si="169"/>
        <v>-9587532208254.0156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-9587532208254.0156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-39948050867.725067</v>
      </c>
      <c r="L4350" s="444">
        <f t="shared" ca="1" si="169"/>
        <v>-9627480259121.7402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-9627480259121.7402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-40114501079.67392</v>
      </c>
      <c r="L4351" s="444">
        <f t="shared" ca="1" si="169"/>
        <v>-9667594760201.4141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-9667594760201.4141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-40281644834.172562</v>
      </c>
      <c r="L4352" s="444">
        <f t="shared" ca="1" si="169"/>
        <v>-9707876405035.5859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-9707876405035.5859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-40449485020.981606</v>
      </c>
      <c r="L4353" s="444">
        <f t="shared" ca="1" si="169"/>
        <v>-9748325890056.5684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-9748325890056.5684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-40618024541.902367</v>
      </c>
      <c r="L4354" s="444">
        <f t="shared" ca="1" si="169"/>
        <v>-9788943914598.4707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-9788943914598.4707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-40787266310.826958</v>
      </c>
      <c r="L4355" s="444">
        <f t="shared" ca="1" si="169"/>
        <v>-9829731180909.2969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-9829731180909.2969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-40957213253.788734</v>
      </c>
      <c r="L4356" s="444">
        <f t="shared" ca="1" si="169"/>
        <v>-9870688394163.0859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-9870688394163.0859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-41127868309.012856</v>
      </c>
      <c r="L4357" s="444">
        <f t="shared" ca="1" si="169"/>
        <v>-9911816262472.0996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-9911816262472.0996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-41299234426.967079</v>
      </c>
      <c r="L4358" s="444">
        <f t="shared" ca="1" si="169"/>
        <v>-9953115496899.0664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-9953115496899.0664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-41471314570.412773</v>
      </c>
      <c r="L4359" s="444">
        <f t="shared" ca="1" si="169"/>
        <v>-9994586811469.4785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-9994586811469.4785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-41644111714.456161</v>
      </c>
      <c r="L4360" s="444">
        <f t="shared" ca="1" si="169"/>
        <v>-10036230923183.936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-10036230923183.936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-41817628846.599731</v>
      </c>
      <c r="L4361" s="444">
        <f t="shared" ca="1" si="169"/>
        <v>-10078048552030.535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-10078048552030.535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-41991868966.7939</v>
      </c>
      <c r="L4362" s="444">
        <f t="shared" ca="1" si="169"/>
        <v>-10120040420997.328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-10120040420997.328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-42166835087.488869</v>
      </c>
      <c r="L4363" s="444">
        <f t="shared" ca="1" si="169"/>
        <v>-10162207256084.816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-10162207256084.816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-42342530233.686737</v>
      </c>
      <c r="L4364" s="444">
        <f t="shared" ca="1" si="169"/>
        <v>-10204549786318.504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-10204549786318.504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-42518957442.993767</v>
      </c>
      <c r="L4365" s="444">
        <f t="shared" ca="1" si="169"/>
        <v>-10247068743761.498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-10247068743761.498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-42696119765.672905</v>
      </c>
      <c r="L4366" s="444">
        <f t="shared" ca="1" si="169"/>
        <v>-10289764863527.172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-10289764863527.172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-42874020264.696548</v>
      </c>
      <c r="L4367" s="444">
        <f t="shared" ca="1" si="169"/>
        <v>-10332638883791.869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-10332638883791.869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-43052662015.799454</v>
      </c>
      <c r="L4368" s="444">
        <f t="shared" ca="1" si="169"/>
        <v>-10375691545807.668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-10375691545807.668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-43232048107.531952</v>
      </c>
      <c r="L4369" s="444">
        <f t="shared" ca="1" si="169"/>
        <v>-10418923593915.199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-10418923593915.199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-43412181641.313332</v>
      </c>
      <c r="L4370" s="444">
        <f t="shared" ca="1" si="169"/>
        <v>-10462335775556.512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-10462335775556.512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-43593065731.485466</v>
      </c>
      <c r="L4371" s="444">
        <f t="shared" ca="1" si="169"/>
        <v>-10505928841287.998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-10505928841287.998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-43774703505.366661</v>
      </c>
      <c r="L4372" s="444">
        <f t="shared" ca="1" si="169"/>
        <v>-10549703544793.365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-10549703544793.365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-43957098103.305687</v>
      </c>
      <c r="L4373" s="444">
        <f t="shared" ca="1" si="169"/>
        <v>-10593660642896.672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-10593660642896.672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-44140252678.73613</v>
      </c>
      <c r="L4374" s="444">
        <f t="shared" ca="1" si="169"/>
        <v>-10637800895575.408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-10637800895575.408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-44324170398.230865</v>
      </c>
      <c r="L4375" s="444">
        <f t="shared" ca="1" si="169"/>
        <v>-10682125065973.639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-10682125065973.639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-44508854441.556824</v>
      </c>
      <c r="L4376" s="444">
        <f t="shared" ca="1" si="169"/>
        <v>-10726633920415.195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-10726633920415.195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-44694308001.72998</v>
      </c>
      <c r="L4377" s="444">
        <f t="shared" ca="1" si="169"/>
        <v>-10771328228416.926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-10771328228416.926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-44880534285.070526</v>
      </c>
      <c r="L4378" s="444">
        <f t="shared" ca="1" si="169"/>
        <v>-10816208762701.996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-10816208762701.996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-45067536511.258316</v>
      </c>
      <c r="L4379" s="444">
        <f t="shared" ca="1" si="169"/>
        <v>-10861276299213.254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-10861276299213.254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-45255317913.388557</v>
      </c>
      <c r="L4380" s="444">
        <f t="shared" ca="1" si="169"/>
        <v>-10906531617126.643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-10906531617126.643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-45443881738.027679</v>
      </c>
      <c r="L4381" s="444">
        <f t="shared" ca="1" si="169"/>
        <v>-10951975498864.67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-10951975498864.67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-45633231245.269455</v>
      </c>
      <c r="L4382" s="444">
        <f t="shared" ca="1" si="169"/>
        <v>-10997608730109.939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-10997608730109.939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-45823369708.791412</v>
      </c>
      <c r="L4383" s="444">
        <f t="shared" ca="1" si="169"/>
        <v>-11043432099818.73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-11043432099818.73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-46014300415.911377</v>
      </c>
      <c r="L4384" s="444">
        <f t="shared" ca="1" si="169"/>
        <v>-11089446400234.643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-11089446400234.643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-46206026667.644341</v>
      </c>
      <c r="L4385" s="444">
        <f t="shared" ca="1" si="169"/>
        <v>-11135652426902.287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-11135652426902.287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-46398551778.759529</v>
      </c>
      <c r="L4386" s="444">
        <f t="shared" ca="1" si="169"/>
        <v>-11182050978681.047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-11182050978681.047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-46591879077.837692</v>
      </c>
      <c r="L4387" s="444">
        <f t="shared" ca="1" si="169"/>
        <v>-11228642857758.885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-11228642857758.885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-46786011907.32869</v>
      </c>
      <c r="L4388" s="444">
        <f t="shared" ca="1" si="169"/>
        <v>-11275428869666.213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-11275428869666.213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-46980953623.609222</v>
      </c>
      <c r="L4389" s="444">
        <f t="shared" ca="1" si="169"/>
        <v>-11322409823289.822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-11322409823289.822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-47176707597.040924</v>
      </c>
      <c r="L4390" s="444">
        <f t="shared" ca="1" si="169"/>
        <v>-11369586530886.863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-11369586530886.863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-47373277212.028595</v>
      </c>
      <c r="L4391" s="444">
        <f t="shared" ca="1" si="169"/>
        <v>-11416959808098.893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-11416959808098.893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-47570665867.07872</v>
      </c>
      <c r="L4392" s="444">
        <f t="shared" ca="1" si="169"/>
        <v>-11464530473965.971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-11464530473965.971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-47768876974.858208</v>
      </c>
      <c r="L4393" s="444">
        <f t="shared" ca="1" si="169"/>
        <v>-11512299350940.828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-11512299350940.828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-47967913962.253448</v>
      </c>
      <c r="L4394" s="444">
        <f t="shared" ca="1" si="169"/>
        <v>-11560267264903.082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-11560267264903.082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-48167780270.429504</v>
      </c>
      <c r="L4395" s="444">
        <f t="shared" ca="1" si="169"/>
        <v>-11608435045173.512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-11608435045173.512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-48368479354.889633</v>
      </c>
      <c r="L4396" s="444">
        <f t="shared" ca="1" si="169"/>
        <v>-11656803524528.4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-11656803524528.4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-48570014685.535004</v>
      </c>
      <c r="L4397" s="444">
        <f t="shared" ca="1" si="169"/>
        <v>-11705373539213.936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-11705373539213.936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-48772389746.724731</v>
      </c>
      <c r="L4398" s="444">
        <f t="shared" ca="1" si="169"/>
        <v>-11754145928960.66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-11754145928960.66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-48975608037.336082</v>
      </c>
      <c r="L4399" s="444">
        <f t="shared" ca="1" si="169"/>
        <v>-11803121536997.996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-11803121536997.996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-49179673070.824982</v>
      </c>
      <c r="L4400" s="444">
        <f t="shared" ca="1" si="169"/>
        <v>-11852301210068.82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-11852301210068.82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-49384588375.286751</v>
      </c>
      <c r="L4401" s="444">
        <f t="shared" ca="1" si="169"/>
        <v>-11901685798444.107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-11901685798444.107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-49590357493.517113</v>
      </c>
      <c r="L4402" s="444">
        <f t="shared" ca="1" si="169"/>
        <v>-11951276155937.625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-11951276155937.625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-49796983983.073441</v>
      </c>
      <c r="L4403" s="444">
        <f t="shared" ca="1" si="169"/>
        <v>-12001073139920.699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-12001073139920.699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-50004471416.336243</v>
      </c>
      <c r="L4404" s="444">
        <f t="shared" ca="1" si="169"/>
        <v>-12051077611337.035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-12051077611337.035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-50212823380.570976</v>
      </c>
      <c r="L4405" s="444">
        <f t="shared" ca="1" si="169"/>
        <v>-12101290434717.605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-12101290434717.605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-50422043477.990021</v>
      </c>
      <c r="L4406" s="444">
        <f t="shared" ca="1" si="169"/>
        <v>-12151712478195.596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-12151712478195.596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-50632135325.81498</v>
      </c>
      <c r="L4407" s="444">
        <f t="shared" ca="1" si="169"/>
        <v>-12202344613521.41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-12202344613521.41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-50843102556.339211</v>
      </c>
      <c r="L4408" s="444">
        <f t="shared" ca="1" si="169"/>
        <v>-12253187716077.75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-12253187716077.75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-51054948816.990623</v>
      </c>
      <c r="L4409" s="444">
        <f t="shared" ca="1" si="169"/>
        <v>-12304242664894.74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-12304242664894.74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-51267677770.394753</v>
      </c>
      <c r="L4410" s="444">
        <f t="shared" ca="1" si="169"/>
        <v>-12355510342665.135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-12355510342665.135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-51481293094.438065</v>
      </c>
      <c r="L4411" s="444">
        <f t="shared" ca="1" si="169"/>
        <v>-12406991635759.572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-12406991635759.572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-51695798482.331551</v>
      </c>
      <c r="L4412" s="444">
        <f t="shared" ca="1" si="169"/>
        <v>-12458687434241.904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-12458687434241.904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-51911197642.674599</v>
      </c>
      <c r="L4413" s="444">
        <f t="shared" ca="1" si="169"/>
        <v>-12510598631884.578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-12510598631884.578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-52127494299.519073</v>
      </c>
      <c r="L4414" s="444">
        <f t="shared" ca="1" si="169"/>
        <v>-12562726126184.098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-12562726126184.098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-52344692192.433739</v>
      </c>
      <c r="L4415" s="444">
        <f t="shared" ca="1" si="169"/>
        <v>-12615070818376.531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-12615070818376.531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-52562795076.568878</v>
      </c>
      <c r="L4416" s="444">
        <f t="shared" ca="1" si="169"/>
        <v>-12667633613453.1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-12667633613453.1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-52781806722.721245</v>
      </c>
      <c r="L4417" s="444">
        <f t="shared" ca="1" si="169"/>
        <v>-12720415420175.82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-12720415420175.82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-53001730917.399254</v>
      </c>
      <c r="L4418" s="444">
        <f t="shared" ca="1" si="169"/>
        <v>-12773417151093.219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-12773417151093.219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-53222571462.888412</v>
      </c>
      <c r="L4419" s="444">
        <f t="shared" ca="1" si="169"/>
        <v>-12826639722556.107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-12826639722556.107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-53444332177.317116</v>
      </c>
      <c r="L4420" s="444">
        <f t="shared" ca="1" si="169"/>
        <v>-12880084054733.424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-12880084054733.424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-53667016894.722595</v>
      </c>
      <c r="L4421" s="444">
        <f t="shared" ca="1" si="169"/>
        <v>-12933751071628.146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-12933751071628.146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-53890629465.117279</v>
      </c>
      <c r="L4422" s="444">
        <f t="shared" ca="1" si="169"/>
        <v>-12987641701093.264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-12987641701093.264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-54115173754.555267</v>
      </c>
      <c r="L4423" s="444">
        <f t="shared" ca="1" si="169"/>
        <v>-13041756874847.818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-13041756874847.818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-54340653645.199242</v>
      </c>
      <c r="L4424" s="444">
        <f t="shared" ca="1" si="169"/>
        <v>-13096097528493.018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-13096097528493.018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-54567073035.387573</v>
      </c>
      <c r="L4425" s="444">
        <f t="shared" ca="1" si="169"/>
        <v>-13150664601528.404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-13150664601528.404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-54794435839.701683</v>
      </c>
      <c r="L4426" s="444">
        <f t="shared" ca="1" si="169"/>
        <v>-13205459037368.105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-13205459037368.105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-55022745989.033775</v>
      </c>
      <c r="L4427" s="444">
        <f t="shared" ca="1" si="169"/>
        <v>-13260481783357.139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-13260481783357.139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-55252007430.654747</v>
      </c>
      <c r="L4428" s="444">
        <f t="shared" ca="1" si="169"/>
        <v>-13315733790787.793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-13315733790787.793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-55482224128.282471</v>
      </c>
      <c r="L4429" s="444">
        <f t="shared" ca="1" si="169"/>
        <v>-13371216014916.076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-13371216014916.076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-55713400062.150314</v>
      </c>
      <c r="L4430" s="444">
        <f t="shared" ca="1" si="169"/>
        <v>-13426929414978.227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-13426929414978.227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-55945539229.075943</v>
      </c>
      <c r="L4431" s="444">
        <f t="shared" ca="1" si="169"/>
        <v>-13482874954207.303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-13482874954207.303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-56178645642.530426</v>
      </c>
      <c r="L4432" s="444">
        <f t="shared" ca="1" si="169"/>
        <v>-13539053599849.834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-13539053599849.834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-56412723332.707642</v>
      </c>
      <c r="L4433" s="444">
        <f t="shared" ca="1" si="169"/>
        <v>-13595466323182.541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-13595466323182.541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-56647776346.593918</v>
      </c>
      <c r="L4434" s="444">
        <f t="shared" ca="1" si="169"/>
        <v>-13652114099529.135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-13652114099529.135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-56883808748.038063</v>
      </c>
      <c r="L4435" s="444">
        <f t="shared" ca="1" si="169"/>
        <v>-13708997908277.172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-13708997908277.172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-57120824617.821541</v>
      </c>
      <c r="L4436" s="444">
        <f t="shared" ca="1" si="169"/>
        <v>-13766118732894.994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-13766118732894.994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-57358828053.729141</v>
      </c>
      <c r="L4437" s="444">
        <f t="shared" ca="1" si="169"/>
        <v>-13823477560948.723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-13823477560948.723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-57597823170.619675</v>
      </c>
      <c r="L4438" s="444">
        <f t="shared" ca="1" si="169"/>
        <v>-13881075384119.342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-13881075384119.342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-57837814100.497253</v>
      </c>
      <c r="L4439" s="444">
        <f t="shared" ca="1" si="169"/>
        <v>-13938913198219.84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-13938913198219.84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-58078804992.582672</v>
      </c>
      <c r="L4440" s="444">
        <f t="shared" ca="1" si="169"/>
        <v>-13996992003212.422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-13996992003212.422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-58320800013.385078</v>
      </c>
      <c r="L4441" s="444">
        <f t="shared" ca="1" si="169"/>
        <v>-14055312803225.807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-14055312803225.807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-58563803346.7742</v>
      </c>
      <c r="L4442" s="444">
        <f t="shared" ca="1" si="169"/>
        <v>-14113876606572.58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-14113876606572.58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-58807819194.052414</v>
      </c>
      <c r="L4443" s="444">
        <f t="shared" ca="1" si="169"/>
        <v>-14172684425766.633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-14172684425766.633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-59052851774.027641</v>
      </c>
      <c r="L4444" s="444">
        <f t="shared" ca="1" si="169"/>
        <v>-14231737277540.66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-14231737277540.66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-59298905323.08609</v>
      </c>
      <c r="L4445" s="444">
        <f t="shared" ca="1" si="169"/>
        <v>-14291036182863.746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-14291036182863.746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-59545984095.265617</v>
      </c>
      <c r="L4446" s="444">
        <f t="shared" ca="1" si="169"/>
        <v>-14350582166959.012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-14350582166959.012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-59794092362.329216</v>
      </c>
      <c r="L4447" s="444">
        <f t="shared" ca="1" si="169"/>
        <v>-14410376259321.342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-14410376259321.342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-60043234413.838928</v>
      </c>
      <c r="L4448" s="444">
        <f t="shared" ca="1" si="169"/>
        <v>-14470419493735.182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-14470419493735.182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-60293414557.229919</v>
      </c>
      <c r="L4449" s="444">
        <f t="shared" ca="1" si="169"/>
        <v>-14530712908292.412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-14530712908292.412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-60544637117.885048</v>
      </c>
      <c r="L4450" s="444">
        <f t="shared" ca="1" si="169"/>
        <v>-14591257545410.297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-14591257545410.297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-60796906439.209572</v>
      </c>
      <c r="L4451" s="444">
        <f t="shared" ca="1" si="169"/>
        <v>-14652054451849.506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-14652054451849.506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-61050226882.706284</v>
      </c>
      <c r="L4452" s="444">
        <f t="shared" ca="1" si="169"/>
        <v>-14713104678732.213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-14713104678732.213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-61304602828.050888</v>
      </c>
      <c r="L4453" s="444">
        <f t="shared" ca="1" si="169"/>
        <v>-14774409281560.264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-14774409281560.264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-61560038673.167763</v>
      </c>
      <c r="L4454" s="444">
        <f t="shared" ca="1" si="169"/>
        <v>-14835969320233.432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-14835969320233.432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-61816538834.305962</v>
      </c>
      <c r="L4455" s="444">
        <f t="shared" ca="1" si="169"/>
        <v>-14897785859067.738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-14897785859067.738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-62074107746.115578</v>
      </c>
      <c r="L4456" s="444">
        <f t="shared" ca="1" si="169"/>
        <v>-14959859966813.854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-14959859966813.854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-62332749861.724388</v>
      </c>
      <c r="L4457" s="444">
        <f t="shared" ca="1" si="169"/>
        <v>-15022192716675.578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-15022192716675.578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-62592469652.814911</v>
      </c>
      <c r="L4458" s="444">
        <f t="shared" ca="1" si="169"/>
        <v>-15084785186328.393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-15084785186328.393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-62853271609.701637</v>
      </c>
      <c r="L4459" s="444">
        <f t="shared" ca="1" si="169"/>
        <v>-15147638457938.094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-15147638457938.094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-63115160241.40873</v>
      </c>
      <c r="L4460" s="444">
        <f t="shared" ca="1" si="169"/>
        <v>-15210753618179.502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-15210753618179.502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-63378140075.747925</v>
      </c>
      <c r="L4461" s="444">
        <f t="shared" ca="1" si="169"/>
        <v>-15274131758255.25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-15274131758255.25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-63642215659.396881</v>
      </c>
      <c r="L4462" s="444">
        <f t="shared" ca="1" si="169"/>
        <v>-15337773973914.646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-15337773973914.646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-63907391557.977692</v>
      </c>
      <c r="L4463" s="444">
        <f t="shared" ca="1" si="169"/>
        <v>-15401681365472.625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-15401681365472.625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-64173672356.135933</v>
      </c>
      <c r="L4464" s="444">
        <f t="shared" ca="1" si="169"/>
        <v>-15465855037828.762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-15465855037828.762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-64441062657.61985</v>
      </c>
      <c r="L4465" s="444">
        <f t="shared" ca="1" si="169"/>
        <v>-15530296100486.381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-15530296100486.381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-64709567085.359917</v>
      </c>
      <c r="L4466" s="444">
        <f t="shared" ca="1" si="169"/>
        <v>-15595005667571.74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-15595005667571.74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-64979190281.548912</v>
      </c>
      <c r="L4467" s="444">
        <f t="shared" ca="1" si="169"/>
        <v>-15659984857853.289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-15659984857853.289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-65249936907.722031</v>
      </c>
      <c r="L4468" s="444">
        <f t="shared" ca="1" si="169"/>
        <v>-15725234794761.012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-15725234794761.012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-65521811644.837547</v>
      </c>
      <c r="L4469" s="444">
        <f t="shared" ca="1" si="169"/>
        <v>-15790756606405.85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-15790756606405.85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-65794819193.357704</v>
      </c>
      <c r="L4470" s="444">
        <f t="shared" ca="1" si="169"/>
        <v>-15856551425599.207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-15856551425599.207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-66068964273.330025</v>
      </c>
      <c r="L4471" s="444">
        <f t="shared" ca="1" si="169"/>
        <v>-15922620389872.537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-15922620389872.537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-66344251624.468903</v>
      </c>
      <c r="L4472" s="444">
        <f t="shared" ca="1" si="169"/>
        <v>-15988964641497.006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-15988964641497.006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-66620686006.237526</v>
      </c>
      <c r="L4473" s="444">
        <f t="shared" ca="1" si="169"/>
        <v>-16055585327503.244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-16055585327503.244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-66898272197.930183</v>
      </c>
      <c r="L4474" s="444">
        <f t="shared" ca="1" si="169"/>
        <v>-16122483599701.174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-16122483599701.174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-67177014998.75489</v>
      </c>
      <c r="L4475" s="444">
        <f t="shared" ca="1" si="169"/>
        <v>-16189660614699.93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-16189660614699.93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-67456919227.916374</v>
      </c>
      <c r="L4476" s="444">
        <f t="shared" ca="1" si="169"/>
        <v>-16257117533927.846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-16257117533927.846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-67737989724.699356</v>
      </c>
      <c r="L4477" s="444">
        <f t="shared" ca="1" si="169"/>
        <v>-16324855523652.545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-16324855523652.545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-68020231348.552269</v>
      </c>
      <c r="L4478" s="444">
        <f t="shared" ca="1" si="169"/>
        <v>-16392875755001.098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-16392875755001.098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-68303648979.171249</v>
      </c>
      <c r="L4479" s="444">
        <f t="shared" ca="1" si="169"/>
        <v>-16461179403980.27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-16461179403980.27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-68588247516.584465</v>
      </c>
      <c r="L4480" s="444">
        <f t="shared" ca="1" si="169"/>
        <v>-16529767651496.854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-16529767651496.854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-68874031881.236893</v>
      </c>
      <c r="L4481" s="444">
        <f t="shared" ca="1" si="169"/>
        <v>-16598641683378.09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-16598641683378.09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-69161007014.075378</v>
      </c>
      <c r="L4482" s="444">
        <f t="shared" ca="1" si="169"/>
        <v>-16667802690392.166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-16667802690392.166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-69449177876.634018</v>
      </c>
      <c r="L4483" s="444">
        <f t="shared" ca="1" si="169"/>
        <v>-16737251868268.801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-16737251868268.801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-69738549451.119995</v>
      </c>
      <c r="L4484" s="444">
        <f t="shared" ca="1" si="169"/>
        <v>-16806990417719.92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-16806990417719.92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-70029126740.499664</v>
      </c>
      <c r="L4485" s="444">
        <f t="shared" ca="1" si="169"/>
        <v>-16877019544460.42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-16877019544460.42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-70320914768.585083</v>
      </c>
      <c r="L4486" s="444">
        <f t="shared" ca="1" si="169"/>
        <v>-16947340459229.006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-16947340459229.006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-70613918580.12085</v>
      </c>
      <c r="L4487" s="444">
        <f t="shared" ca="1" si="169"/>
        <v>-17017954377809.127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-17017954377809.127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-70908143240.871368</v>
      </c>
      <c r="L4488" s="444">
        <f t="shared" ca="1" si="169"/>
        <v>-17088862521049.998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-17088862521049.998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-71203593837.708328</v>
      </c>
      <c r="L4489" s="444">
        <f t="shared" ca="1" si="169"/>
        <v>-17160066114887.707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-17160066114887.707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-71500275478.698776</v>
      </c>
      <c r="L4490" s="444">
        <f t="shared" ca="1" si="169"/>
        <v>-17231566390366.406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-17231566390366.406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-71798193293.193359</v>
      </c>
      <c r="L4491" s="444">
        <f t="shared" ca="1" si="169"/>
        <v>-17303364583659.6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-17303364583659.6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-72097352431.914993</v>
      </c>
      <c r="L4492" s="444">
        <f t="shared" ca="1" si="169"/>
        <v>-17375461936091.514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-17375461936091.514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-72397758067.047974</v>
      </c>
      <c r="L4493" s="444">
        <f t="shared" ca="1" si="169"/>
        <v>-17447859694158.563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-17447859694158.563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-72699415392.327347</v>
      </c>
      <c r="L4494" s="444">
        <f t="shared" ca="1" si="169"/>
        <v>-17520559109550.891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-17520559109550.891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-73002329623.128723</v>
      </c>
      <c r="L4495" s="444">
        <f t="shared" ca="1" si="169"/>
        <v>-17593561439174.02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-17593561439174.02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-73306505996.558411</v>
      </c>
      <c r="L4496" s="444">
        <f t="shared" ca="1" si="169"/>
        <v>-17666867945170.578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-17666867945170.578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-73611949771.544067</v>
      </c>
      <c r="L4497" s="444">
        <f t="shared" ca="1" si="169"/>
        <v>-17740479894942.121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-17740479894942.121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-73918666228.925507</v>
      </c>
      <c r="L4498" s="444">
        <f t="shared" ca="1" si="169"/>
        <v>-17814398561171.047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-17814398561171.047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-74226660671.546021</v>
      </c>
      <c r="L4499" s="444">
        <f t="shared" ca="1" si="169"/>
        <v>-17888625221842.594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-17888625221842.594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-74535938424.344147</v>
      </c>
      <c r="L4500" s="444">
        <f t="shared" ca="1" si="169"/>
        <v>-17963161160266.938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-17963161160266.938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-74846504834.445572</v>
      </c>
      <c r="L4501" s="444">
        <f t="shared" ca="1" si="169"/>
        <v>-18038007665101.383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-18038007665101.383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-75158365271.255768</v>
      </c>
      <c r="L4502" s="444">
        <f t="shared" ca="1" si="169"/>
        <v>-18113166030372.637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-18113166030372.637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-75471525126.552658</v>
      </c>
      <c r="L4503" s="444">
        <f t="shared" ca="1" si="169"/>
        <v>-18188637555499.188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-18188637555499.188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-75785989814.579941</v>
      </c>
      <c r="L4504" s="444">
        <f t="shared" ca="1" si="169"/>
        <v>-18264423545313.766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-18264423545313.766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-76101764772.140686</v>
      </c>
      <c r="L4505" s="444">
        <f t="shared" ca="1" si="169"/>
        <v>-18340525310085.906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-18340525310085.906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-76418855458.691269</v>
      </c>
      <c r="L4506" s="444">
        <f t="shared" ca="1" si="169"/>
        <v>-18416944165544.598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-18416944165544.598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-76737267356.435822</v>
      </c>
      <c r="L4507" s="444">
        <f t="shared" ca="1" si="169"/>
        <v>-18493681432901.035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-18493681432901.035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-77057005970.420975</v>
      </c>
      <c r="L4508" s="444">
        <f t="shared" ca="1" si="169"/>
        <v>-18570738438871.457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-18570738438871.457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-77378076828.631073</v>
      </c>
      <c r="L4509" s="444">
        <f t="shared" ca="1" si="169"/>
        <v>-18648116515700.09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-18648116515700.09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-77700485482.08371</v>
      </c>
      <c r="L4510" s="444">
        <f t="shared" ca="1" si="169"/>
        <v>-18725817001182.172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-18725817001182.172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-78024237504.92572</v>
      </c>
      <c r="L4511" s="444">
        <f t="shared" ca="1" si="169"/>
        <v>-18803841238687.098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-18803841238687.098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-78349338494.529572</v>
      </c>
      <c r="L4512" s="444">
        <f t="shared" ca="1" si="169"/>
        <v>-18882190577181.629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-18882190577181.629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-78675794071.590118</v>
      </c>
      <c r="L4513" s="444">
        <f t="shared" ca="1" si="169"/>
        <v>-18960866371253.219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-18960866371253.219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-79003609880.221741</v>
      </c>
      <c r="L4514" s="444">
        <f t="shared" ca="1" si="169"/>
        <v>-19039869981133.441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-19039869981133.441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-79332791588.056</v>
      </c>
      <c r="L4515" s="444">
        <f t="shared" ca="1" si="169"/>
        <v>-19119202772721.496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-19119202772721.496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-79663344886.339569</v>
      </c>
      <c r="L4516" s="444">
        <f t="shared" ca="1" si="169"/>
        <v>-19198866117607.836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-19198866117607.836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-79995275490.032654</v>
      </c>
      <c r="L4517" s="444">
        <f t="shared" ca="1" si="169"/>
        <v>-19278861393097.867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-19278861393097.867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-80328589137.907776</v>
      </c>
      <c r="L4518" s="444">
        <f t="shared" ca="1" si="169"/>
        <v>-19359189982235.773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-19359189982235.773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-80663291592.649048</v>
      </c>
      <c r="L4519" s="444">
        <f t="shared" ca="1" si="169"/>
        <v>-19439853273828.422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-19439853273828.422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-80999388640.951752</v>
      </c>
      <c r="L4520" s="444">
        <f t="shared" ca="1" si="169"/>
        <v>-19520852662469.375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-19520852662469.375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-81336886093.622391</v>
      </c>
      <c r="L4521" s="444">
        <f t="shared" ca="1" si="169"/>
        <v>-19602189548562.996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-19602189548562.996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-81675789785.679153</v>
      </c>
      <c r="L4522" s="444">
        <f t="shared" ca="1" si="169"/>
        <v>-19683865338348.676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-19683865338348.676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-82016105576.45282</v>
      </c>
      <c r="L4523" s="444">
        <f t="shared" ca="1" si="169"/>
        <v>-19765881443925.129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-19765881443925.129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-82357839349.688034</v>
      </c>
      <c r="L4524" s="444">
        <f t="shared" ca="1" si="169"/>
        <v>-19848239283274.816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-19848239283274.816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-82700997013.645065</v>
      </c>
      <c r="L4525" s="444">
        <f t="shared" ca="1" si="169"/>
        <v>-19930940280288.461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-19930940280288.461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-83045584501.20192</v>
      </c>
      <c r="L4526" s="444">
        <f t="shared" ca="1" si="169"/>
        <v>-20013985864789.664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-20013985864789.664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-83391607769.95694</v>
      </c>
      <c r="L4527" s="444">
        <f t="shared" ca="1" si="169"/>
        <v>-20097377472559.621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-20097377472559.621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-83739072802.331757</v>
      </c>
      <c r="L4528" s="444">
        <f t="shared" ca="1" si="169"/>
        <v>-20181116545361.953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-20181116545361.953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-84087985605.674805</v>
      </c>
      <c r="L4529" s="444">
        <f t="shared" ca="1" si="169"/>
        <v>-20265204530967.629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-20265204530967.629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-84438352212.365112</v>
      </c>
      <c r="L4530" s="444">
        <f t="shared" ca="1" si="169"/>
        <v>-20349642883179.992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-20349642883179.992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-84790178679.916626</v>
      </c>
      <c r="L4531" s="444">
        <f t="shared" ca="1" si="169"/>
        <v>-20434433061859.91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-20434433061859.91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-85143471091.082962</v>
      </c>
      <c r="L4532" s="444">
        <f t="shared" ca="1" si="169"/>
        <v>-20519576532950.992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-20519576532950.992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-85498235553.962463</v>
      </c>
      <c r="L4533" s="444">
        <f t="shared" ca="1" si="169"/>
        <v>-20605074768504.953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-20605074768504.953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-85854478202.103973</v>
      </c>
      <c r="L4534" s="444">
        <f t="shared" ca="1" si="169"/>
        <v>-20690929246707.059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-20690929246707.059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-86212205194.612747</v>
      </c>
      <c r="L4535" s="444">
        <f t="shared" ca="1" si="169"/>
        <v>-20777141451901.672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-20777141451901.672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-86571422716.256958</v>
      </c>
      <c r="L4536" s="444">
        <f t="shared" ca="1" si="169"/>
        <v>-20863712874617.93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-20863712874617.93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-86932136977.574707</v>
      </c>
      <c r="L4537" s="444">
        <f t="shared" ca="1" si="169"/>
        <v>-20950645011595.504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-20950645011595.504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-87294354214.981262</v>
      </c>
      <c r="L4538" s="444">
        <f t="shared" ca="1" si="169"/>
        <v>-21037939365810.484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-21037939365810.484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-87658080690.877014</v>
      </c>
      <c r="L4539" s="444">
        <f t="shared" ca="1" si="169"/>
        <v>-21125597446501.363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-21125597446501.363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-88023322693.755676</v>
      </c>
      <c r="L4540" s="444">
        <f t="shared" ca="1" si="169"/>
        <v>-21213620769195.117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-21213620769195.117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-88390086538.312988</v>
      </c>
      <c r="L4541" s="444">
        <f t="shared" ca="1" si="169"/>
        <v>-21302010855733.43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-21302010855733.43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-88758378565.555954</v>
      </c>
      <c r="L4542" s="444">
        <f t="shared" ca="1" si="169"/>
        <v>-21390769234298.984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-21390769234298.984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-89128205142.91243</v>
      </c>
      <c r="L4543" s="444">
        <f t="shared" ca="1" si="169"/>
        <v>-21479897439441.898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-21479897439441.898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-89499572664.341248</v>
      </c>
      <c r="L4544" s="444">
        <f t="shared" ca="1" si="169"/>
        <v>-21569397012106.238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-21569397012106.238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-89872487550.442657</v>
      </c>
      <c r="L4545" s="444">
        <f t="shared" ca="1" si="169"/>
        <v>-21659269499656.68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-21659269499656.68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-90246956248.569504</v>
      </c>
      <c r="L4546" s="444">
        <f t="shared" ca="1" si="169"/>
        <v>-21749516455905.25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-21749516455905.25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-90622985232.938538</v>
      </c>
      <c r="L4547" s="444">
        <f t="shared" ca="1" si="169"/>
        <v>-21840139441138.188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-21840139441138.188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-91000581004.742447</v>
      </c>
      <c r="L4548" s="444">
        <f t="shared" ca="1" si="169"/>
        <v>-21931140022142.93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-21931140022142.93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-91379750092.262207</v>
      </c>
      <c r="L4549" s="444">
        <f t="shared" ca="1" si="169"/>
        <v>-22022519772235.191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-22022519772235.191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-91760499050.979965</v>
      </c>
      <c r="L4550" s="444">
        <f t="shared" ca="1" si="169"/>
        <v>-22114280271286.172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-22114280271286.172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-92142834463.692383</v>
      </c>
      <c r="L4551" s="444">
        <f t="shared" ca="1" si="169"/>
        <v>-22206423105749.863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-22206423105749.863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-92526762940.624435</v>
      </c>
      <c r="L4552" s="444">
        <f t="shared" ca="1" si="169"/>
        <v>-22298949868690.488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-22298949868690.488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-92912291119.543701</v>
      </c>
      <c r="L4553" s="444">
        <f t="shared" ca="1" si="169"/>
        <v>-22391862159810.031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-22391862159810.031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-93299425665.875122</v>
      </c>
      <c r="L4554" s="444">
        <f t="shared" ca="1" si="169"/>
        <v>-22485161585475.906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-22485161585475.906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-93688173272.816269</v>
      </c>
      <c r="L4555" s="444">
        <f t="shared" ca="1" si="169"/>
        <v>-22578849758748.723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-22578849758748.723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-94078540661.453003</v>
      </c>
      <c r="L4556" s="444">
        <f t="shared" ca="1" si="169"/>
        <v>-22672928299410.176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-22672928299410.176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-94470534580.875732</v>
      </c>
      <c r="L4557" s="444">
        <f t="shared" ca="1" si="169"/>
        <v>-22767398833991.051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-22767398833991.051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-94864161808.296051</v>
      </c>
      <c r="L4558" s="444">
        <f t="shared" ca="1" si="169"/>
        <v>-22862262995799.348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-22862262995799.348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-95259429149.16394</v>
      </c>
      <c r="L4559" s="444">
        <f t="shared" ca="1" si="169"/>
        <v>-22957522424948.512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-22957522424948.512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-95656343437.285461</v>
      </c>
      <c r="L4560" s="444">
        <f t="shared" ca="1" si="169"/>
        <v>-23053178768385.797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-23053178768385.797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-96054911534.940826</v>
      </c>
      <c r="L4561" s="444">
        <f t="shared" ca="1" si="169"/>
        <v>-23149233679920.738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-23149233679920.738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-96455140333.003082</v>
      </c>
      <c r="L4562" s="444">
        <f t="shared" ca="1" si="169"/>
        <v>-23245688820253.742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-23245688820253.742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-96857036751.057251</v>
      </c>
      <c r="L4563" s="444">
        <f t="shared" ca="1" si="169"/>
        <v>-23342545857004.801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-23342545857004.801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-97260607737.520004</v>
      </c>
      <c r="L4564" s="444">
        <f t="shared" ca="1" si="169"/>
        <v>-23439806464742.32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-23439806464742.32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-97665860269.759674</v>
      </c>
      <c r="L4565" s="444">
        <f t="shared" ca="1" si="169"/>
        <v>-23537472325012.078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-23537472325012.078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-98072801354.216995</v>
      </c>
      <c r="L4566" s="444">
        <f t="shared" ca="1" si="169"/>
        <v>-23635545126366.297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-23635545126366.297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-98481438026.52623</v>
      </c>
      <c r="L4567" s="444">
        <f t="shared" ca="1" si="169"/>
        <v>-23734026564392.824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-23734026564392.824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-98891777351.636765</v>
      </c>
      <c r="L4568" s="444">
        <f t="shared" ca="1" si="169"/>
        <v>-23832918341744.461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-23832918341744.461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-99303826423.935257</v>
      </c>
      <c r="L4569" s="444">
        <f t="shared" ca="1" si="169"/>
        <v>-23932222168168.395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-23932222168168.395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-99717592367.368317</v>
      </c>
      <c r="L4570" s="444">
        <f t="shared" ca="1" si="169"/>
        <v>-24031939760535.762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-24031939760535.762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-100133082335.56567</v>
      </c>
      <c r="L4571" s="444">
        <f t="shared" ca="1" si="169"/>
        <v>-24132072842871.328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-24132072842871.328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-100550303511.96387</v>
      </c>
      <c r="L4572" s="444">
        <f t="shared" ca="1" si="169"/>
        <v>-24232623146383.293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-24232623146383.293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-100969263109.93039</v>
      </c>
      <c r="L4573" s="444">
        <f t="shared" ca="1" si="169"/>
        <v>-24333592409493.223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-24333592409493.223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-101389968372.88843</v>
      </c>
      <c r="L4574" s="444">
        <f t="shared" ca="1" si="169"/>
        <v>-24434982377866.109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-24434982377866.109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-101812426574.44212</v>
      </c>
      <c r="L4575" s="444">
        <f t="shared" ca="1" si="169"/>
        <v>-24536794804440.551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-24536794804440.551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-102236645018.50229</v>
      </c>
      <c r="L4576" s="444">
        <f t="shared" ca="1" si="169"/>
        <v>-24639031449459.055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-24639031449459.055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-102662631039.41272</v>
      </c>
      <c r="L4577" s="444">
        <f t="shared" ca="1" si="169"/>
        <v>-24741694080498.469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-24741694080498.469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-103090392002.07695</v>
      </c>
      <c r="L4578" s="444">
        <f t="shared" ca="1" si="169"/>
        <v>-24844784472500.547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-24844784472500.547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-103519935302.08562</v>
      </c>
      <c r="L4579" s="444">
        <f t="shared" ca="1" si="169"/>
        <v>-24948304407802.633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-24948304407802.633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-103951268365.8443</v>
      </c>
      <c r="L4580" s="444">
        <f t="shared" ca="1" si="169"/>
        <v>-25052255676168.477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-25052255676168.477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-104384398650.70198</v>
      </c>
      <c r="L4581" s="444">
        <f t="shared" ca="1" si="169"/>
        <v>-25156640074819.18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-25156640074819.18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-104819333645.07991</v>
      </c>
      <c r="L4582" s="444">
        <f t="shared" ca="1" si="169"/>
        <v>-25261459408464.258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-25261459408464.258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-105256080868.60107</v>
      </c>
      <c r="L4583" s="444">
        <f t="shared" ca="1" si="169"/>
        <v>-25366715489332.859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-25366715489332.859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-105694647872.22025</v>
      </c>
      <c r="L4584" s="444">
        <f t="shared" ca="1" si="169"/>
        <v>-25472410137205.078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-25472410137205.078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-106135042238.35449</v>
      </c>
      <c r="L4585" s="444">
        <f t="shared" ca="1" si="169"/>
        <v>-25578545179443.434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-25578545179443.434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-106577271581.01431</v>
      </c>
      <c r="L4586" s="444">
        <f t="shared" ca="1" si="169"/>
        <v>-25685122451024.449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-25685122451024.449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-107021343545.93521</v>
      </c>
      <c r="L4587" s="444">
        <f t="shared" ca="1" si="169"/>
        <v>-25792143794570.383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-25792143794570.383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-107467265810.70993</v>
      </c>
      <c r="L4588" s="444">
        <f t="shared" ca="1" si="169"/>
        <v>-25899611060381.094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-25899611060381.094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-107915046084.92122</v>
      </c>
      <c r="L4589" s="444">
        <f t="shared" ca="1" si="169"/>
        <v>-26007526106466.016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-26007526106466.016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-108364692110.27507</v>
      </c>
      <c r="L4590" s="444">
        <f t="shared" ca="1" si="169"/>
        <v>-26115890798576.289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-26115890798576.289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-108816211660.73454</v>
      </c>
      <c r="L4591" s="444">
        <f t="shared" ca="1" si="169"/>
        <v>-26224707010237.023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-26224707010237.023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-109269612542.65427</v>
      </c>
      <c r="L4592" s="444">
        <f t="shared" ca="1" si="169"/>
        <v>-26333976622779.676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-26333976622779.676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-109724902594.91531</v>
      </c>
      <c r="L4593" s="444">
        <f t="shared" ca="1" si="169"/>
        <v>-26443701525374.59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-26443701525374.59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-110182089689.06079</v>
      </c>
      <c r="L4594" s="444">
        <f t="shared" ca="1" si="169"/>
        <v>-26553883615063.652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-26553883615063.652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-110641181729.43188</v>
      </c>
      <c r="L4595" s="444">
        <f t="shared" ca="1" si="169"/>
        <v>-26664524796793.086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-26664524796793.086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-111102186653.30452</v>
      </c>
      <c r="L4596" s="444">
        <f t="shared" ca="1" si="169"/>
        <v>-26775626983446.391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-26775626983446.391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-111565112431.02663</v>
      </c>
      <c r="L4597" s="444">
        <f t="shared" ca="1" si="169"/>
        <v>-26887192095877.418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-26887192095877.418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-112029967066.1559</v>
      </c>
      <c r="L4598" s="444">
        <f t="shared" ref="L4598:L4852" ca="1" si="174">I4598-J4598+K4598</f>
        <v>-26999222062943.574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-26999222062943.574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-112496758595.59822</v>
      </c>
      <c r="L4599" s="444">
        <f t="shared" ca="1" si="174"/>
        <v>-27111718821539.172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-27111718821539.172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-112965495089.74655</v>
      </c>
      <c r="L4600" s="444">
        <f t="shared" ca="1" si="174"/>
        <v>-27224684316628.918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-27224684316628.918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-113436184652.62048</v>
      </c>
      <c r="L4601" s="444">
        <f t="shared" ca="1" si="174"/>
        <v>-27338120501281.539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-27338120501281.539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-113908835422.00641</v>
      </c>
      <c r="L4602" s="444">
        <f t="shared" ca="1" si="174"/>
        <v>-27452029336703.547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-27452029336703.547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-114383455569.5981</v>
      </c>
      <c r="L4603" s="444">
        <f t="shared" ca="1" si="174"/>
        <v>-27566412792273.145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-27566412792273.145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-114860053301.13811</v>
      </c>
      <c r="L4604" s="444">
        <f t="shared" ca="1" si="174"/>
        <v>-27681272845574.281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-27681272845574.281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-115338636856.55951</v>
      </c>
      <c r="L4605" s="444">
        <f t="shared" ca="1" si="174"/>
        <v>-27796611482430.84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-27796611482430.84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-115819214510.12849</v>
      </c>
      <c r="L4606" s="444">
        <f t="shared" ca="1" si="174"/>
        <v>-27912430696940.969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-27912430696940.969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-116301794570.58737</v>
      </c>
      <c r="L4607" s="444">
        <f t="shared" ca="1" si="174"/>
        <v>-28028732491511.555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-28028732491511.555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-116786385381.29814</v>
      </c>
      <c r="L4608" s="444">
        <f t="shared" ca="1" si="174"/>
        <v>-28145518876892.852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-28145518876892.852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-117272995320.38689</v>
      </c>
      <c r="L4609" s="444">
        <f t="shared" ca="1" si="174"/>
        <v>-28262791872213.238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-28262791872213.238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-117761632800.8885</v>
      </c>
      <c r="L4610" s="444">
        <f t="shared" ca="1" si="174"/>
        <v>-28380553505014.125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-28380553505014.125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-118252306270.89218</v>
      </c>
      <c r="L4611" s="444">
        <f t="shared" ca="1" si="174"/>
        <v>-28498805811285.016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-28498805811285.016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-118745024213.68756</v>
      </c>
      <c r="L4612" s="444">
        <f t="shared" ca="1" si="174"/>
        <v>-28617550835498.703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-28617550835498.703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-119239795147.91125</v>
      </c>
      <c r="L4613" s="444">
        <f t="shared" ca="1" si="174"/>
        <v>-28736790630646.613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-28736790630646.613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-119736627627.69421</v>
      </c>
      <c r="L4614" s="444">
        <f t="shared" ca="1" si="174"/>
        <v>-28856527258274.309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-28856527258274.309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-120235530242.80963</v>
      </c>
      <c r="L4615" s="444">
        <f t="shared" ca="1" si="174"/>
        <v>-28976762788517.117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-28976762788517.117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-120736511618.82132</v>
      </c>
      <c r="L4616" s="444">
        <f t="shared" ca="1" si="174"/>
        <v>-29097499300135.938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-29097499300135.938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-121239580417.23308</v>
      </c>
      <c r="L4617" s="444">
        <f t="shared" ca="1" si="174"/>
        <v>-29218738880553.172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-29218738880553.172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-121744745335.63823</v>
      </c>
      <c r="L4618" s="444">
        <f t="shared" ca="1" si="174"/>
        <v>-29340483625888.809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-29340483625888.809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-122252015107.87004</v>
      </c>
      <c r="L4619" s="444">
        <f t="shared" ca="1" si="174"/>
        <v>-29462735640996.68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-29462735640996.68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-122761398504.15283</v>
      </c>
      <c r="L4620" s="444">
        <f t="shared" ca="1" si="174"/>
        <v>-29585497039500.832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-29585497039500.832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-123272904331.25346</v>
      </c>
      <c r="L4621" s="444">
        <f t="shared" ca="1" si="174"/>
        <v>-29708769943832.086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-29708769943832.086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-123786541432.63371</v>
      </c>
      <c r="L4622" s="444">
        <f t="shared" ca="1" si="174"/>
        <v>-29832556485264.719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-29832556485264.719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-124302318688.60298</v>
      </c>
      <c r="L4623" s="444">
        <f t="shared" ca="1" si="174"/>
        <v>-29956858803953.32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-29956858803953.32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-124820245016.47217</v>
      </c>
      <c r="L4624" s="444">
        <f t="shared" ca="1" si="174"/>
        <v>-30081679048969.793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-30081679048969.793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-125340329370.70747</v>
      </c>
      <c r="L4625" s="444">
        <f t="shared" ca="1" si="174"/>
        <v>-30207019378340.5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-30207019378340.5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-125862580743.0854</v>
      </c>
      <c r="L4626" s="444">
        <f t="shared" ca="1" si="174"/>
        <v>-30332881959083.586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-30332881959083.586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-126387008162.84827</v>
      </c>
      <c r="L4627" s="444">
        <f t="shared" ca="1" si="174"/>
        <v>-30459268967246.434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-30459268967246.434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-126913620696.86012</v>
      </c>
      <c r="L4628" s="444">
        <f t="shared" ca="1" si="174"/>
        <v>-30586182587943.293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-30586182587943.293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-127442427449.76372</v>
      </c>
      <c r="L4629" s="444">
        <f t="shared" ca="1" si="174"/>
        <v>-30713625015393.059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-30713625015393.059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-127973437564.13774</v>
      </c>
      <c r="L4630" s="444">
        <f t="shared" ca="1" si="174"/>
        <v>-30841598452957.195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-30841598452957.195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-128506660220.65498</v>
      </c>
      <c r="L4631" s="444">
        <f t="shared" ca="1" si="174"/>
        <v>-30970105113177.852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-30970105113177.852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-129042104638.24103</v>
      </c>
      <c r="L4632" s="444">
        <f t="shared" ca="1" si="174"/>
        <v>-31099147217816.094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-31099147217816.094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-129579780074.23372</v>
      </c>
      <c r="L4633" s="444">
        <f t="shared" ca="1" si="174"/>
        <v>-31228726997890.328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-31228726997890.328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-130119695824.54301</v>
      </c>
      <c r="L4634" s="444">
        <f t="shared" ca="1" si="174"/>
        <v>-31358846693714.871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-31358846693714.871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-130661861223.81197</v>
      </c>
      <c r="L4635" s="444">
        <f t="shared" ca="1" si="174"/>
        <v>-31489508554938.684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-31489508554938.684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-131206285645.57785</v>
      </c>
      <c r="L4636" s="444">
        <f t="shared" ca="1" si="174"/>
        <v>-31620714840584.262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-31620714840584.262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-131752978502.43443</v>
      </c>
      <c r="L4637" s="444">
        <f t="shared" ca="1" si="174"/>
        <v>-31752467819086.695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-31752467819086.695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-132301949246.19455</v>
      </c>
      <c r="L4638" s="444">
        <f t="shared" ca="1" si="174"/>
        <v>-31884769768332.891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-31884769768332.891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-132853207368.0537</v>
      </c>
      <c r="L4639" s="444">
        <f t="shared" ca="1" si="174"/>
        <v>-32017622975700.945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-32017622975700.945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-133406762398.75394</v>
      </c>
      <c r="L4640" s="444">
        <f t="shared" ca="1" si="174"/>
        <v>-32151029738099.699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-32151029738099.699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-133962623908.74873</v>
      </c>
      <c r="L4641" s="444">
        <f t="shared" ca="1" si="174"/>
        <v>-32284992362008.449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-32284992362008.449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-134520801508.36853</v>
      </c>
      <c r="L4642" s="444">
        <f t="shared" ca="1" si="174"/>
        <v>-32419513163516.816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-32419513163516.816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-135081304847.98676</v>
      </c>
      <c r="L4643" s="444">
        <f t="shared" ca="1" si="174"/>
        <v>-32554594468364.805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-32554594468364.805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-135644143618.18669</v>
      </c>
      <c r="L4644" s="444">
        <f t="shared" ca="1" si="174"/>
        <v>-32690238611982.992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-32690238611982.992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-136209327549.92915</v>
      </c>
      <c r="L4645" s="444">
        <f t="shared" ca="1" si="174"/>
        <v>-32826447939532.922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-32826447939532.922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-136776866414.72052</v>
      </c>
      <c r="L4646" s="444">
        <f t="shared" ca="1" si="174"/>
        <v>-32963224805947.641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-32963224805947.641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-137346770024.78183</v>
      </c>
      <c r="L4647" s="444">
        <f t="shared" ca="1" si="174"/>
        <v>-33100571575972.422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-33100571575972.422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-137919048233.21841</v>
      </c>
      <c r="L4648" s="444">
        <f t="shared" ca="1" si="174"/>
        <v>-33238490624205.641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-33238490624205.641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-138493710934.19016</v>
      </c>
      <c r="L4649" s="444">
        <f t="shared" ca="1" si="174"/>
        <v>-33376984335139.832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-33376984335139.832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-139070768063.08264</v>
      </c>
      <c r="L4650" s="444">
        <f t="shared" ca="1" si="174"/>
        <v>-33516055103202.914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-33516055103202.914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-139650229596.6788</v>
      </c>
      <c r="L4651" s="444">
        <f t="shared" ca="1" si="174"/>
        <v>-33655705332799.594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-33655705332799.594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-140232105553.33163</v>
      </c>
      <c r="L4652" s="444">
        <f t="shared" ca="1" si="174"/>
        <v>-33795937438352.926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-33795937438352.926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-140816405993.13718</v>
      </c>
      <c r="L4653" s="444">
        <f t="shared" ca="1" si="174"/>
        <v>-33936753844346.063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-33936753844346.063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-141403141018.10858</v>
      </c>
      <c r="L4654" s="444">
        <f t="shared" ca="1" si="174"/>
        <v>-34078156985364.172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-34078156985364.172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-141992320772.35071</v>
      </c>
      <c r="L4655" s="444">
        <f t="shared" ca="1" si="174"/>
        <v>-34220149306136.523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-34220149306136.523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-142583955442.2355</v>
      </c>
      <c r="L4656" s="444">
        <f t="shared" ca="1" si="174"/>
        <v>-34362733261578.758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-34362733261578.758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-143178055256.57816</v>
      </c>
      <c r="L4657" s="444">
        <f t="shared" ca="1" si="174"/>
        <v>-34505911316835.336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-34505911316835.336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-143774630486.8139</v>
      </c>
      <c r="L4658" s="444">
        <f t="shared" ca="1" si="174"/>
        <v>-34649685947322.148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-34649685947322.148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-144373691447.17563</v>
      </c>
      <c r="L4659" s="444">
        <f t="shared" ca="1" si="174"/>
        <v>-34794059638769.324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-34794059638769.324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-144975248494.87216</v>
      </c>
      <c r="L4660" s="444">
        <f t="shared" ca="1" si="174"/>
        <v>-34939034887264.195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-34939034887264.195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-145579312030.26749</v>
      </c>
      <c r="L4661" s="444">
        <f t="shared" ca="1" si="174"/>
        <v>-35084614199294.461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-35084614199294.461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-146185892497.06024</v>
      </c>
      <c r="L4662" s="444">
        <f t="shared" ca="1" si="174"/>
        <v>-35230800091791.523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-35230800091791.523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-146795000382.46469</v>
      </c>
      <c r="L4663" s="444">
        <f t="shared" ca="1" si="174"/>
        <v>-35377595092173.984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-35377595092173.984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-147406646217.3916</v>
      </c>
      <c r="L4664" s="444">
        <f t="shared" ca="1" si="174"/>
        <v>-35525001738391.375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-35525001738391.375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-148020840576.63074</v>
      </c>
      <c r="L4665" s="444">
        <f t="shared" ca="1" si="174"/>
        <v>-35673022578968.008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-35673022578968.008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-148637594079.03336</v>
      </c>
      <c r="L4666" s="444">
        <f t="shared" ca="1" si="174"/>
        <v>-35821660173047.039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-35821660173047.039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-149256917387.69598</v>
      </c>
      <c r="L4667" s="444">
        <f t="shared" ca="1" si="174"/>
        <v>-35970917090434.734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-35970917090434.734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-149878821210.14471</v>
      </c>
      <c r="L4668" s="444">
        <f t="shared" ca="1" si="174"/>
        <v>-36120795911644.883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-36120795911644.883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-150503316298.52036</v>
      </c>
      <c r="L4669" s="444">
        <f t="shared" ca="1" si="174"/>
        <v>-36271299227943.406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-36271299227943.406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-151130413449.76419</v>
      </c>
      <c r="L4670" s="444">
        <f t="shared" ca="1" si="174"/>
        <v>-36422429641393.172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-36422429641393.172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-151760123505.80487</v>
      </c>
      <c r="L4671" s="444">
        <f t="shared" ca="1" si="174"/>
        <v>-36574189764898.977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-36574189764898.977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-152392457353.74573</v>
      </c>
      <c r="L4672" s="444">
        <f t="shared" ca="1" si="174"/>
        <v>-36726582222252.719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-36726582222252.719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-153027425926.05298</v>
      </c>
      <c r="L4673" s="444">
        <f t="shared" ca="1" si="174"/>
        <v>-36879609648178.773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-36879609648178.773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-153665040200.74487</v>
      </c>
      <c r="L4674" s="444">
        <f t="shared" ca="1" si="174"/>
        <v>-37033274688379.516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-37033274688379.516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-154305311201.5813</v>
      </c>
      <c r="L4675" s="444">
        <f t="shared" ca="1" si="174"/>
        <v>-37187579999581.094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-37187579999581.094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-154948249998.25455</v>
      </c>
      <c r="L4676" s="444">
        <f t="shared" ca="1" si="174"/>
        <v>-37342528249579.352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-37342528249579.352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-155593867706.58063</v>
      </c>
      <c r="L4677" s="444">
        <f t="shared" ca="1" si="174"/>
        <v>-37498122117285.93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-37498122117285.93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-156242175488.69138</v>
      </c>
      <c r="L4678" s="444">
        <f t="shared" ca="1" si="174"/>
        <v>-37654364292774.617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-37654364292774.617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-156893184553.22757</v>
      </c>
      <c r="L4679" s="444">
        <f t="shared" ca="1" si="174"/>
        <v>-37811257477327.844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-37811257477327.844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-157546906155.53268</v>
      </c>
      <c r="L4680" s="444">
        <f t="shared" ca="1" si="174"/>
        <v>-37968804383483.375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-37968804383483.375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-158203351597.84738</v>
      </c>
      <c r="L4681" s="444">
        <f t="shared" ca="1" si="174"/>
        <v>-38127007735081.219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-38127007735081.219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-158862532229.50507</v>
      </c>
      <c r="L4682" s="444">
        <f t="shared" ca="1" si="174"/>
        <v>-38285870267310.727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-38285870267310.727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-159524459447.12802</v>
      </c>
      <c r="L4683" s="444">
        <f t="shared" ca="1" si="174"/>
        <v>-38445394726757.852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-38445394726757.852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-160189144694.82437</v>
      </c>
      <c r="L4684" s="444">
        <f t="shared" ca="1" si="174"/>
        <v>-38605583871452.68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-38605583871452.68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-160856599464.38617</v>
      </c>
      <c r="L4685" s="444">
        <f t="shared" ca="1" si="174"/>
        <v>-38766440470917.063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-38766440470917.063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-161526835295.48776</v>
      </c>
      <c r="L4686" s="444">
        <f t="shared" ca="1" si="174"/>
        <v>-38927967306212.547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-38927967306212.547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-162199863775.88562</v>
      </c>
      <c r="L4687" s="444">
        <f t="shared" ca="1" si="174"/>
        <v>-39090167169988.43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-39090167169988.43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-162875696541.61847</v>
      </c>
      <c r="L4688" s="444">
        <f t="shared" ca="1" si="174"/>
        <v>-39253042866530.047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-39253042866530.047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-163554345277.20853</v>
      </c>
      <c r="L4689" s="444">
        <f t="shared" ca="1" si="174"/>
        <v>-39416597211807.258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-39416597211807.258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-164235821715.86359</v>
      </c>
      <c r="L4690" s="444">
        <f t="shared" ca="1" si="174"/>
        <v>-39580833033523.125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-39580833033523.125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-164920137639.67969</v>
      </c>
      <c r="L4691" s="444">
        <f t="shared" ca="1" si="174"/>
        <v>-39745753171162.805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-39745753171162.805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-165607304879.84503</v>
      </c>
      <c r="L4692" s="444">
        <f t="shared" ca="1" si="174"/>
        <v>-39911360476042.648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-39911360476042.648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-166297335316.84436</v>
      </c>
      <c r="L4693" s="444">
        <f t="shared" ca="1" si="174"/>
        <v>-40077657811359.492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-40077657811359.492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-166990240880.66455</v>
      </c>
      <c r="L4694" s="444">
        <f t="shared" ca="1" si="174"/>
        <v>-40244648052240.156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-40244648052240.156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-167686033551.00064</v>
      </c>
      <c r="L4695" s="444">
        <f t="shared" ca="1" si="174"/>
        <v>-40412334085791.156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-40412334085791.156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-168384725357.46313</v>
      </c>
      <c r="L4696" s="444">
        <f t="shared" ca="1" si="174"/>
        <v>-40580718811148.617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-40580718811148.617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-169086328379.78589</v>
      </c>
      <c r="L4697" s="444">
        <f t="shared" ca="1" si="174"/>
        <v>-40749805139528.406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-40749805139528.406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-169790854748.03503</v>
      </c>
      <c r="L4698" s="444">
        <f t="shared" ca="1" si="174"/>
        <v>-40919595994276.438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-40919595994276.438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-170498316642.81848</v>
      </c>
      <c r="L4699" s="444">
        <f t="shared" ca="1" si="174"/>
        <v>-41090094310919.258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-41090094310919.258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-171208726295.49692</v>
      </c>
      <c r="L4700" s="444">
        <f t="shared" ca="1" si="174"/>
        <v>-41261303037214.758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-41261303037214.758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-171922095988.39484</v>
      </c>
      <c r="L4701" s="444">
        <f t="shared" ca="1" si="174"/>
        <v>-41433225133203.156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-41433225133203.156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-172638438055.01315</v>
      </c>
      <c r="L4702" s="444">
        <f t="shared" ca="1" si="174"/>
        <v>-41605863571258.172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-41605863571258.172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-173357764880.24237</v>
      </c>
      <c r="L4703" s="444">
        <f t="shared" ca="1" si="174"/>
        <v>-41779221336138.414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-41779221336138.414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-174080088900.57672</v>
      </c>
      <c r="L4704" s="444">
        <f t="shared" ca="1" si="174"/>
        <v>-41953301425038.992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-41953301425038.992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-174805422604.32913</v>
      </c>
      <c r="L4705" s="444">
        <f t="shared" ca="1" si="174"/>
        <v>-42128106847643.32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-42128106847643.32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-175533778531.84717</v>
      </c>
      <c r="L4706" s="444">
        <f t="shared" ca="1" si="174"/>
        <v>-42303640626175.164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-42303640626175.164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-176265169275.72986</v>
      </c>
      <c r="L4707" s="444">
        <f t="shared" ca="1" si="174"/>
        <v>-42479905795450.891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-42479905795450.891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-176999607481.04538</v>
      </c>
      <c r="L4708" s="444">
        <f t="shared" ca="1" si="174"/>
        <v>-42656905402931.938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-42656905402931.938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-177737105845.54974</v>
      </c>
      <c r="L4709" s="444">
        <f t="shared" ca="1" si="174"/>
        <v>-42834642508777.484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-42834642508777.484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-178477677119.90619</v>
      </c>
      <c r="L4710" s="444">
        <f t="shared" ca="1" si="174"/>
        <v>-43013120185897.391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-43013120185897.391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-179221334107.90579</v>
      </c>
      <c r="L4711" s="444">
        <f t="shared" ca="1" si="174"/>
        <v>-43192341520005.297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-43192341520005.297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-179968089666.68872</v>
      </c>
      <c r="L4712" s="444">
        <f t="shared" ca="1" si="174"/>
        <v>-43372309609671.984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-43372309609671.984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-180717956706.96661</v>
      </c>
      <c r="L4713" s="444">
        <f t="shared" ca="1" si="174"/>
        <v>-43553027566378.953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-43553027566378.953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-181470948193.24564</v>
      </c>
      <c r="L4714" s="444">
        <f t="shared" ca="1" si="174"/>
        <v>-43734498514572.195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-43734498514572.195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-182227077144.05081</v>
      </c>
      <c r="L4715" s="444">
        <f t="shared" ca="1" si="174"/>
        <v>-43916725591716.25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-43916725591716.25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-182986356632.15103</v>
      </c>
      <c r="L4716" s="444">
        <f t="shared" ca="1" si="174"/>
        <v>-44099711948348.398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-44099711948348.398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-183748799784.785</v>
      </c>
      <c r="L4717" s="444">
        <f t="shared" ca="1" si="174"/>
        <v>-44283460748133.18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-44283460748133.18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-184514419783.88824</v>
      </c>
      <c r="L4718" s="444">
        <f t="shared" ca="1" si="174"/>
        <v>-44467975167917.07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-44467975167917.07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-185283229866.32114</v>
      </c>
      <c r="L4719" s="444">
        <f t="shared" ca="1" si="174"/>
        <v>-44653258397783.391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-44653258397783.391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-186055243324.09747</v>
      </c>
      <c r="L4720" s="444">
        <f t="shared" ca="1" si="174"/>
        <v>-44839313641107.484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-44839313641107.484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-186830473504.6145</v>
      </c>
      <c r="L4721" s="444">
        <f t="shared" ca="1" si="174"/>
        <v>-45026144114612.102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-45026144114612.102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-187608933810.88376</v>
      </c>
      <c r="L4722" s="444">
        <f t="shared" ca="1" si="174"/>
        <v>-45213753048422.984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-45213753048422.984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-188390637701.76242</v>
      </c>
      <c r="L4723" s="444">
        <f t="shared" ca="1" si="174"/>
        <v>-45402143686124.75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-45402143686124.75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-189175598692.18646</v>
      </c>
      <c r="L4724" s="444">
        <f t="shared" ca="1" si="174"/>
        <v>-45591319284816.938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-45591319284816.938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-189963830353.4039</v>
      </c>
      <c r="L4725" s="444">
        <f t="shared" ca="1" si="174"/>
        <v>-45781283115170.344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-45781283115170.344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-190755346313.20978</v>
      </c>
      <c r="L4726" s="444">
        <f t="shared" ca="1" si="174"/>
        <v>-45972038461483.555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-45972038461483.555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-191550160256.18149</v>
      </c>
      <c r="L4727" s="444">
        <f t="shared" ca="1" si="174"/>
        <v>-46163588621739.734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-46163588621739.734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-192348285923.91556</v>
      </c>
      <c r="L4728" s="444">
        <f t="shared" ca="1" si="174"/>
        <v>-46355936907663.648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-46355936907663.648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-193149737115.2652</v>
      </c>
      <c r="L4729" s="444">
        <f t="shared" ca="1" si="174"/>
        <v>-46549086644778.914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-46549086644778.914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-193954527686.5788</v>
      </c>
      <c r="L4730" s="444">
        <f t="shared" ca="1" si="174"/>
        <v>-46743041172465.492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-46743041172465.492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-194762671551.93954</v>
      </c>
      <c r="L4731" s="444">
        <f t="shared" ca="1" si="174"/>
        <v>-46937803844017.43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-46937803844017.43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-195574182683.40594</v>
      </c>
      <c r="L4732" s="444">
        <f t="shared" ca="1" si="174"/>
        <v>-47133378026700.836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-47133378026700.836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-196389075111.25348</v>
      </c>
      <c r="L4733" s="444">
        <f t="shared" ca="1" si="174"/>
        <v>-47329767101812.086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-47329767101812.086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-197207362924.21701</v>
      </c>
      <c r="L4734" s="444">
        <f t="shared" ca="1" si="174"/>
        <v>-47526974464736.305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-47526974464736.305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-198029060269.73459</v>
      </c>
      <c r="L4735" s="444">
        <f t="shared" ca="1" si="174"/>
        <v>-47725003525006.039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-47725003525006.039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-198854181354.19183</v>
      </c>
      <c r="L4736" s="444">
        <f t="shared" ca="1" si="174"/>
        <v>-47923857706360.234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-47923857706360.234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-199682740443.16763</v>
      </c>
      <c r="L4737" s="444">
        <f t="shared" ca="1" si="174"/>
        <v>-48123540446803.398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-48123540446803.398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-200514751861.68082</v>
      </c>
      <c r="L4738" s="444">
        <f t="shared" ca="1" si="174"/>
        <v>-48324055198665.078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-48324055198665.078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-201350229994.43784</v>
      </c>
      <c r="L4739" s="444">
        <f t="shared" ca="1" si="174"/>
        <v>-48525405428659.516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-48525405428659.516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-202189189286.0813</v>
      </c>
      <c r="L4740" s="444">
        <f t="shared" ca="1" si="174"/>
        <v>-48727594617945.594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-48727594617945.594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-203031644241.43997</v>
      </c>
      <c r="L4741" s="444">
        <f t="shared" ca="1" si="174"/>
        <v>-48930626262187.031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-48930626262187.031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-203877609425.7793</v>
      </c>
      <c r="L4742" s="444">
        <f t="shared" ca="1" si="174"/>
        <v>-49134503871612.813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-49134503871612.813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-204727099465.05338</v>
      </c>
      <c r="L4743" s="444">
        <f t="shared" ca="1" si="174"/>
        <v>-49339230971077.867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-49339230971077.867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-205580129046.15778</v>
      </c>
      <c r="L4744" s="444">
        <f t="shared" ca="1" si="174"/>
        <v>-49544811100124.023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-49544811100124.023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-206436712917.18344</v>
      </c>
      <c r="L4745" s="444">
        <f t="shared" ca="1" si="174"/>
        <v>-49751247813041.203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-49751247813041.203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-207296865887.67169</v>
      </c>
      <c r="L4746" s="444">
        <f t="shared" ca="1" si="174"/>
        <v>-49958544678928.875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-49958544678928.875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-208160602828.8703</v>
      </c>
      <c r="L4747" s="444">
        <f t="shared" ca="1" si="174"/>
        <v>-50166705281757.742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-50166705281757.742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-209027938673.9906</v>
      </c>
      <c r="L4748" s="444">
        <f t="shared" ca="1" si="174"/>
        <v>-50375733220431.734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-50375733220431.734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-209898888418.46555</v>
      </c>
      <c r="L4749" s="444">
        <f t="shared" ca="1" si="174"/>
        <v>-50585632108850.203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-50585632108850.203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-210773467120.20917</v>
      </c>
      <c r="L4750" s="444">
        <f t="shared" ca="1" si="174"/>
        <v>-50796405575970.414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-50796405575970.414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-211651689899.87671</v>
      </c>
      <c r="L4751" s="444">
        <f t="shared" ca="1" si="174"/>
        <v>-51008057265870.289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-51008057265870.289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-212533571941.12619</v>
      </c>
      <c r="L4752" s="444">
        <f t="shared" ca="1" si="174"/>
        <v>-51220590837811.414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-51220590837811.414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-213419128490.88089</v>
      </c>
      <c r="L4753" s="444">
        <f t="shared" ca="1" si="174"/>
        <v>-51434009966302.297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-51434009966302.297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-214308374859.5929</v>
      </c>
      <c r="L4754" s="444">
        <f t="shared" ca="1" si="174"/>
        <v>-51648318341161.891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-51648318341161.891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-215201326421.50787</v>
      </c>
      <c r="L4755" s="444">
        <f t="shared" ca="1" si="174"/>
        <v>-51863519667583.398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-51863519667583.398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-216097998614.93082</v>
      </c>
      <c r="L4756" s="444">
        <f t="shared" ca="1" si="174"/>
        <v>-52079617666198.328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-52079617666198.328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-216998406942.49304</v>
      </c>
      <c r="L4757" s="444">
        <f t="shared" ca="1" si="174"/>
        <v>-52296616073140.82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-52296616073140.82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-217902566971.42007</v>
      </c>
      <c r="L4758" s="444">
        <f t="shared" ca="1" si="174"/>
        <v>-52514518640112.242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-52514518640112.242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-218810494333.80099</v>
      </c>
      <c r="L4759" s="444">
        <f t="shared" ca="1" si="174"/>
        <v>-52733329134446.047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-52733329134446.047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-219722204726.85852</v>
      </c>
      <c r="L4760" s="444">
        <f t="shared" ca="1" si="174"/>
        <v>-52953051339172.906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-52953051339172.906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-220637713913.22043</v>
      </c>
      <c r="L4761" s="444">
        <f t="shared" ca="1" si="174"/>
        <v>-53173689053086.125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-53173689053086.125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-221557037721.19217</v>
      </c>
      <c r="L4762" s="444">
        <f t="shared" ca="1" si="174"/>
        <v>-53395246090807.32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-53395246090807.32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-222480192045.03049</v>
      </c>
      <c r="L4763" s="444">
        <f t="shared" ca="1" si="174"/>
        <v>-53617726282852.352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-53617726282852.352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-223407192845.21814</v>
      </c>
      <c r="L4764" s="444">
        <f t="shared" ca="1" si="174"/>
        <v>-53841133475697.57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-53841133475697.57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-224338056148.73987</v>
      </c>
      <c r="L4765" s="444">
        <f t="shared" ca="1" si="174"/>
        <v>-54065471531846.313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-54065471531846.313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-225272798049.35962</v>
      </c>
      <c r="L4766" s="444">
        <f t="shared" ca="1" si="174"/>
        <v>-54290744329895.672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-54290744329895.672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-226211434707.89862</v>
      </c>
      <c r="L4767" s="444">
        <f t="shared" ca="1" si="174"/>
        <v>-54516955764603.57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-54516955764603.57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-227153982352.51486</v>
      </c>
      <c r="L4768" s="444">
        <f t="shared" ca="1" si="174"/>
        <v>-54744109746956.086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-54744109746956.086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-228100457278.98367</v>
      </c>
      <c r="L4769" s="444">
        <f t="shared" ca="1" si="174"/>
        <v>-54972210204235.07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-54972210204235.07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-229050875850.97946</v>
      </c>
      <c r="L4770" s="444">
        <f t="shared" ca="1" si="174"/>
        <v>-55201261080086.047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-55201261080086.047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-230005254500.35852</v>
      </c>
      <c r="L4771" s="444">
        <f t="shared" ca="1" si="174"/>
        <v>-55431266334586.406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-55431266334586.406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-230963609727.44336</v>
      </c>
      <c r="L4772" s="444">
        <f t="shared" ca="1" si="174"/>
        <v>-55662229944313.852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-55662229944313.852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-231925958101.30771</v>
      </c>
      <c r="L4773" s="444">
        <f t="shared" ca="1" si="174"/>
        <v>-55894155902415.156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-55894155902415.156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-232892316260.06314</v>
      </c>
      <c r="L4774" s="444">
        <f t="shared" ca="1" si="174"/>
        <v>-56127048218675.219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-56127048218675.219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-233862700911.14673</v>
      </c>
      <c r="L4775" s="444">
        <f t="shared" ca="1" si="174"/>
        <v>-56360910919586.367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-56360910919586.367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-234837128831.60986</v>
      </c>
      <c r="L4776" s="444">
        <f t="shared" ca="1" si="174"/>
        <v>-56595748048417.977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-56595748048417.977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-235815616868.4082</v>
      </c>
      <c r="L4777" s="444">
        <f t="shared" ca="1" si="174"/>
        <v>-56831563665286.383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-56831563665286.383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-236798181938.6933</v>
      </c>
      <c r="L4778" s="444">
        <f t="shared" ca="1" si="174"/>
        <v>-57068361847225.078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-57068361847225.078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-237784841030.10449</v>
      </c>
      <c r="L4779" s="444">
        <f t="shared" ca="1" si="174"/>
        <v>-57306146688255.18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-57306146688255.18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-238775611201.06323</v>
      </c>
      <c r="L4780" s="444">
        <f t="shared" ca="1" si="174"/>
        <v>-57544922299456.242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-57544922299456.242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-239770509581.06766</v>
      </c>
      <c r="L4781" s="444">
        <f t="shared" ca="1" si="174"/>
        <v>-57784692809037.313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-57784692809037.313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-240769553370.9888</v>
      </c>
      <c r="L4782" s="444">
        <f t="shared" ca="1" si="174"/>
        <v>-58025462362408.305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-58025462362408.305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-241772759843.36795</v>
      </c>
      <c r="L4783" s="444">
        <f t="shared" ca="1" si="174"/>
        <v>-58267235122251.672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-58267235122251.672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-242780146342.71533</v>
      </c>
      <c r="L4784" s="444">
        <f t="shared" ca="1" si="174"/>
        <v>-58510015268594.391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-58510015268594.391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-243791730285.80997</v>
      </c>
      <c r="L4785" s="444">
        <f t="shared" ca="1" si="174"/>
        <v>-58753806998880.203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-58753806998880.203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-244807529162.00089</v>
      </c>
      <c r="L4786" s="444">
        <f t="shared" ca="1" si="174"/>
        <v>-58998614528042.203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-58998614528042.203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-245827560533.50922</v>
      </c>
      <c r="L4787" s="444">
        <f t="shared" ca="1" si="174"/>
        <v>-59244442088575.711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-59244442088575.711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-246851842035.73212</v>
      </c>
      <c r="L4788" s="444">
        <f t="shared" ca="1" si="174"/>
        <v>-59491293930611.445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-59491293930611.445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-247880391377.5477</v>
      </c>
      <c r="L4789" s="444">
        <f t="shared" ca="1" si="174"/>
        <v>-59739174321988.992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-59739174321988.992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-248913226341.62076</v>
      </c>
      <c r="L4790" s="444">
        <f t="shared" ca="1" si="174"/>
        <v>-59988087548330.609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-59988087548330.609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-249950364784.71088</v>
      </c>
      <c r="L4791" s="444">
        <f t="shared" ca="1" si="174"/>
        <v>-60238037913115.32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-60238037913115.32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-250991824637.9805</v>
      </c>
      <c r="L4792" s="444">
        <f t="shared" ca="1" si="174"/>
        <v>-60489029737753.305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-60489029737753.305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-252037623907.30542</v>
      </c>
      <c r="L4793" s="444">
        <f t="shared" ca="1" si="174"/>
        <v>-60741067361660.609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-60741067361660.609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-253087780673.58588</v>
      </c>
      <c r="L4794" s="444">
        <f t="shared" ca="1" si="174"/>
        <v>-60994155142334.195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-60994155142334.195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-254142313093.05914</v>
      </c>
      <c r="L4795" s="444">
        <f t="shared" ca="1" si="174"/>
        <v>-61248297455427.258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-61248297455427.258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-255201239397.61353</v>
      </c>
      <c r="L4796" s="444">
        <f t="shared" ca="1" si="174"/>
        <v>-61503498694824.875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-61503498694824.875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-256264577895.10364</v>
      </c>
      <c r="L4797" s="444">
        <f t="shared" ca="1" si="174"/>
        <v>-61759763272719.977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-61759763272719.977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-257332346969.66656</v>
      </c>
      <c r="L4798" s="444">
        <f t="shared" ca="1" si="174"/>
        <v>-62017095619689.641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-62017095619689.641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-258404565082.04016</v>
      </c>
      <c r="L4799" s="444">
        <f t="shared" ca="1" si="174"/>
        <v>-62275500184771.68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-62275500184771.68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-259481250769.88199</v>
      </c>
      <c r="L4800" s="444">
        <f t="shared" ca="1" si="174"/>
        <v>-62534981435541.563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-62534981435541.563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-260562422648.08984</v>
      </c>
      <c r="L4801" s="444">
        <f t="shared" ca="1" si="174"/>
        <v>-62795543858189.656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-62795543858189.656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-261648099409.1236</v>
      </c>
      <c r="L4802" s="444">
        <f t="shared" ca="1" si="174"/>
        <v>-63057191957598.781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-63057191957598.781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-262738299823.32825</v>
      </c>
      <c r="L4803" s="444">
        <f t="shared" ca="1" si="174"/>
        <v>-63319930257422.109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-63319930257422.109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-263833042739.25879</v>
      </c>
      <c r="L4804" s="444">
        <f t="shared" ca="1" si="174"/>
        <v>-63583763300161.367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-63583763300161.367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-264932347084.00571</v>
      </c>
      <c r="L4805" s="444">
        <f t="shared" ca="1" si="174"/>
        <v>-63848695647245.375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-63848695647245.375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-266036231863.52237</v>
      </c>
      <c r="L4806" s="444">
        <f t="shared" ca="1" si="174"/>
        <v>-64114731879108.898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-64114731879108.898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-267144716162.95374</v>
      </c>
      <c r="L4807" s="444">
        <f t="shared" ca="1" si="174"/>
        <v>-64381876595271.852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-64381876595271.852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-268257819146.96603</v>
      </c>
      <c r="L4808" s="444">
        <f t="shared" ca="1" si="174"/>
        <v>-64650134414418.82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-64650134414418.82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-269375560060.0784</v>
      </c>
      <c r="L4809" s="444">
        <f t="shared" ca="1" si="174"/>
        <v>-64919509974478.898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-64919509974478.898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-270497958226.99539</v>
      </c>
      <c r="L4810" s="444">
        <f t="shared" ca="1" si="174"/>
        <v>-65190007932705.891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-65190007932705.891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-271625033052.94116</v>
      </c>
      <c r="L4811" s="444">
        <f t="shared" ca="1" si="174"/>
        <v>-65461632965758.828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-65461632965758.828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-272756804023.99515</v>
      </c>
      <c r="L4812" s="444">
        <f t="shared" ca="1" si="174"/>
        <v>-65734389769782.82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-65734389769782.82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-273893290707.42838</v>
      </c>
      <c r="L4813" s="444">
        <f t="shared" ca="1" si="174"/>
        <v>-66008283060490.25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-66008283060490.25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-275034512752.04272</v>
      </c>
      <c r="L4814" s="444">
        <f t="shared" ca="1" si="174"/>
        <v>-66283317573242.289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-66283317573242.289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-276180489888.50958</v>
      </c>
      <c r="L4815" s="444">
        <f t="shared" ca="1" si="174"/>
        <v>-66559498063130.797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-66559498063130.797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-277331241929.71167</v>
      </c>
      <c r="L4816" s="444">
        <f t="shared" ca="1" si="174"/>
        <v>-66836829305060.508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-66836829305060.508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-278486788771.08539</v>
      </c>
      <c r="L4817" s="444">
        <f t="shared" ca="1" si="174"/>
        <v>-67115316093831.594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-67115316093831.594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-279647150390.96497</v>
      </c>
      <c r="L4818" s="444">
        <f t="shared" ca="1" si="174"/>
        <v>-67394963244222.563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-67394963244222.563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-280812346850.92737</v>
      </c>
      <c r="L4819" s="444">
        <f t="shared" ca="1" si="174"/>
        <v>-67675775591073.492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-67675775591073.492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-281982398296.13953</v>
      </c>
      <c r="L4820" s="444">
        <f t="shared" ca="1" si="174"/>
        <v>-67957757989369.633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-67957757989369.633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-283157324955.70679</v>
      </c>
      <c r="L4821" s="444">
        <f t="shared" ca="1" si="174"/>
        <v>-68240915314325.336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-68240915314325.336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-284337147143.02222</v>
      </c>
      <c r="L4822" s="444">
        <f t="shared" ca="1" si="174"/>
        <v>-68525252461468.359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-68525252461468.359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-285521885256.11816</v>
      </c>
      <c r="L4823" s="444">
        <f t="shared" ca="1" si="174"/>
        <v>-68810774346724.477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-68810774346724.477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-286711559778.01868</v>
      </c>
      <c r="L4824" s="444">
        <f t="shared" ca="1" si="174"/>
        <v>-69097485906502.492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-69097485906502.492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-287906191277.09369</v>
      </c>
      <c r="L4825" s="444">
        <f t="shared" ca="1" si="174"/>
        <v>-69385392097779.586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-69385392097779.586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-289105800407.41492</v>
      </c>
      <c r="L4826" s="444">
        <f t="shared" ca="1" si="174"/>
        <v>-69674497898187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-69674497898187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-290310407909.11249</v>
      </c>
      <c r="L4827" s="444">
        <f t="shared" ca="1" si="174"/>
        <v>-69964808306096.109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-69964808306096.109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-291520034608.73376</v>
      </c>
      <c r="L4828" s="444">
        <f t="shared" ca="1" si="174"/>
        <v>-70256328340704.844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-70256328340704.844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-292734701419.60352</v>
      </c>
      <c r="L4829" s="444">
        <f t="shared" ca="1" si="174"/>
        <v>-70549063042124.453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-70549063042124.453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-293954429342.18524</v>
      </c>
      <c r="L4830" s="444">
        <f t="shared" ca="1" si="174"/>
        <v>-70843017471466.641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-70843017471466.641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-295179239464.44434</v>
      </c>
      <c r="L4831" s="444">
        <f t="shared" ca="1" si="174"/>
        <v>-71138196710931.078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-71138196710931.078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-296409152962.21283</v>
      </c>
      <c r="L4832" s="444">
        <f t="shared" ca="1" si="174"/>
        <v>-71434605863893.297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-71434605863893.297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-297644191099.55542</v>
      </c>
      <c r="L4833" s="444">
        <f t="shared" ca="1" si="174"/>
        <v>-71732250054992.859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-71732250054992.859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-298884375229.1369</v>
      </c>
      <c r="L4834" s="444">
        <f t="shared" ca="1" si="174"/>
        <v>-72031134430222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-72031134430222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-300129726792.59167</v>
      </c>
      <c r="L4835" s="444">
        <f t="shared" ca="1" si="174"/>
        <v>-72331264157014.594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-72331264157014.594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-301380267320.89417</v>
      </c>
      <c r="L4836" s="444">
        <f t="shared" ca="1" si="174"/>
        <v>-72632644424335.484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-72632644424335.484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-302636018434.7312</v>
      </c>
      <c r="L4837" s="444">
        <f t="shared" ca="1" si="174"/>
        <v>-72935280442770.219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-72935280442770.219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-303897001844.87592</v>
      </c>
      <c r="L4838" s="444">
        <f t="shared" ca="1" si="174"/>
        <v>-73239177444615.094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-73239177444615.094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-305163239352.56287</v>
      </c>
      <c r="L4839" s="444">
        <f t="shared" ca="1" si="174"/>
        <v>-73544340683967.656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-73544340683967.656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-306434752849.86523</v>
      </c>
      <c r="L4840" s="444">
        <f t="shared" ca="1" si="174"/>
        <v>-73850775436817.516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-73850775436817.516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-307711564320.073</v>
      </c>
      <c r="L4841" s="444">
        <f t="shared" ca="1" si="174"/>
        <v>-74158487001137.594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-74158487001137.594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-308993695838.0733</v>
      </c>
      <c r="L4842" s="444">
        <f t="shared" ca="1" si="174"/>
        <v>-74467480696975.672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-74467480696975.672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-310281169570.73193</v>
      </c>
      <c r="L4843" s="444">
        <f t="shared" ca="1" si="174"/>
        <v>-74777761866546.406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-74777761866546.406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-311574007777.27667</v>
      </c>
      <c r="L4844" s="444">
        <f t="shared" ca="1" si="174"/>
        <v>-75089335874323.688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-75089335874323.688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-312872232809.68201</v>
      </c>
      <c r="L4845" s="444">
        <f t="shared" ca="1" si="174"/>
        <v>-75402208107133.375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-75402208107133.375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-314175867113.05573</v>
      </c>
      <c r="L4846" s="444">
        <f t="shared" ca="1" si="174"/>
        <v>-75716383974246.438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-75716383974246.438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-315484933226.02679</v>
      </c>
      <c r="L4847" s="444">
        <f t="shared" ca="1" si="174"/>
        <v>-76031868907472.469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-76031868907472.469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-316799453781.13525</v>
      </c>
      <c r="L4848" s="444">
        <f t="shared" ca="1" si="174"/>
        <v>-76348668361253.609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-76348668361253.609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-318119451505.22339</v>
      </c>
      <c r="L4849" s="444">
        <f t="shared" ca="1" si="174"/>
        <v>-76666787812758.828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-76666787812758.828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-319444949219.82843</v>
      </c>
      <c r="L4850" s="444">
        <f t="shared" ca="1" si="174"/>
        <v>-76986232761978.656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-76986232761978.656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-320775969841.57776</v>
      </c>
      <c r="L4851" s="444">
        <f t="shared" ca="1" si="174"/>
        <v>-77307008731820.234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-77307008731820.234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-322112536382.58429</v>
      </c>
      <c r="L4852" s="444">
        <f t="shared" ca="1" si="174"/>
        <v>-77629121268202.813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-77629121268202.813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-323454671950.84503</v>
      </c>
      <c r="L4853" s="444">
        <f t="shared" ref="L4853:L5107" ca="1" si="179">I4853-J4853+K4853</f>
        <v>-77952575940153.656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-77952575940153.656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-324802399750.64026</v>
      </c>
      <c r="L4854" s="444">
        <f t="shared" ca="1" si="179"/>
        <v>-78277378339904.297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-78277378339904.297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-326155743082.93457</v>
      </c>
      <c r="L4855" s="444">
        <f t="shared" ca="1" si="179"/>
        <v>-78603534082987.234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-78603534082987.234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-327514725345.78015</v>
      </c>
      <c r="L4856" s="444">
        <f t="shared" ca="1" si="179"/>
        <v>-78931048808333.016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-78931048808333.016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-328879370034.72089</v>
      </c>
      <c r="L4857" s="444">
        <f t="shared" ca="1" si="179"/>
        <v>-79259928178367.734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-79259928178367.734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-330249700743.19891</v>
      </c>
      <c r="L4858" s="444">
        <f t="shared" ca="1" si="179"/>
        <v>-79590177879110.938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-79590177879110.938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-331625741162.96222</v>
      </c>
      <c r="L4859" s="444">
        <f t="shared" ca="1" si="179"/>
        <v>-79921803620273.906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-79921803620273.906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-333007515084.47461</v>
      </c>
      <c r="L4860" s="444">
        <f t="shared" ca="1" si="179"/>
        <v>-80254811135358.375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-80254811135358.375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-334395046397.32654</v>
      </c>
      <c r="L4861" s="444">
        <f t="shared" ca="1" si="179"/>
        <v>-80589206181755.703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-80589206181755.703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-335788359090.64874</v>
      </c>
      <c r="L4862" s="444">
        <f t="shared" ca="1" si="179"/>
        <v>-80924994540846.359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-80924994540846.359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-337187477253.52649</v>
      </c>
      <c r="L4863" s="444">
        <f t="shared" ca="1" si="179"/>
        <v>-81262182018099.891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-81262182018099.891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-338592425075.4162</v>
      </c>
      <c r="L4864" s="444">
        <f t="shared" ca="1" si="179"/>
        <v>-81600774443175.313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-81600774443175.313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-340003226846.56378</v>
      </c>
      <c r="L4865" s="444">
        <f t="shared" ca="1" si="179"/>
        <v>-81940777670021.875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-81940777670021.875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-341419906958.4245</v>
      </c>
      <c r="L4866" s="444">
        <f t="shared" ca="1" si="179"/>
        <v>-82282197576980.297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-82282197576980.297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-342842489904.08459</v>
      </c>
      <c r="L4867" s="444">
        <f t="shared" ca="1" si="179"/>
        <v>-82625040066884.375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-82625040066884.375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-344271000278.68488</v>
      </c>
      <c r="L4868" s="444">
        <f t="shared" ca="1" si="179"/>
        <v>-82969311067163.063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-82969311067163.063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-345705462779.84607</v>
      </c>
      <c r="L4869" s="444">
        <f t="shared" ca="1" si="179"/>
        <v>-83315016529942.906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-83315016529942.906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-347145902208.09546</v>
      </c>
      <c r="L4870" s="444">
        <f t="shared" ca="1" si="179"/>
        <v>-83662162432151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-83662162432151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-348592343467.29584</v>
      </c>
      <c r="L4871" s="444">
        <f t="shared" ca="1" si="179"/>
        <v>-84010754775618.297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-84010754775618.297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-350044811565.07623</v>
      </c>
      <c r="L4872" s="444">
        <f t="shared" ca="1" si="179"/>
        <v>-84360799587183.375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-84360799587183.375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-351503331613.26404</v>
      </c>
      <c r="L4873" s="444">
        <f t="shared" ca="1" si="179"/>
        <v>-84712302918796.641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-84712302918796.641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-352967928828.31934</v>
      </c>
      <c r="L4874" s="444">
        <f t="shared" ca="1" si="179"/>
        <v>-85065270847624.953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-85065270847624.953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-354438628531.77063</v>
      </c>
      <c r="L4875" s="444">
        <f t="shared" ca="1" si="179"/>
        <v>-85419709476156.719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-85419709476156.719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-355915456150.65302</v>
      </c>
      <c r="L4876" s="444">
        <f t="shared" ca="1" si="179"/>
        <v>-85775624932307.375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-85775624932307.375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-357398437217.94739</v>
      </c>
      <c r="L4877" s="444">
        <f t="shared" ca="1" si="179"/>
        <v>-86133023369525.328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-86133023369525.328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-358887597373.02222</v>
      </c>
      <c r="L4878" s="444">
        <f t="shared" ca="1" si="179"/>
        <v>-86491910966898.344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-86491910966898.344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-360382962362.07642</v>
      </c>
      <c r="L4879" s="444">
        <f t="shared" ca="1" si="179"/>
        <v>-86852293929260.422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-86852293929260.422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-361884558038.58508</v>
      </c>
      <c r="L4880" s="444">
        <f t="shared" ca="1" si="179"/>
        <v>-87214178487299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-87214178487299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-363392410363.74585</v>
      </c>
      <c r="L4881" s="444">
        <f t="shared" ca="1" si="179"/>
        <v>-87577570897662.75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-87577570897662.75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-364906545406.9281</v>
      </c>
      <c r="L4882" s="444">
        <f t="shared" ca="1" si="179"/>
        <v>-87942477443069.672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-87942477443069.672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-366426989346.12366</v>
      </c>
      <c r="L4883" s="444">
        <f t="shared" ca="1" si="179"/>
        <v>-88308904432415.797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-88308904432415.797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-367953768468.39917</v>
      </c>
      <c r="L4884" s="444">
        <f t="shared" ca="1" si="179"/>
        <v>-88676858200884.203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-88676858200884.203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-369486909170.35083</v>
      </c>
      <c r="L4885" s="444">
        <f t="shared" ca="1" si="179"/>
        <v>-89046345110054.547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-89046345110054.547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-371026437958.56061</v>
      </c>
      <c r="L4886" s="444">
        <f t="shared" ca="1" si="179"/>
        <v>-89417371548013.109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-89417371548013.109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-372572381450.05463</v>
      </c>
      <c r="L4887" s="444">
        <f t="shared" ca="1" si="179"/>
        <v>-89789943929463.156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-89789943929463.156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-374124766372.76312</v>
      </c>
      <c r="L4888" s="444">
        <f t="shared" ca="1" si="179"/>
        <v>-90164068695835.922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-90164068695835.922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-375683619565.98303</v>
      </c>
      <c r="L4889" s="444">
        <f t="shared" ca="1" si="179"/>
        <v>-90539752315401.906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-90539752315401.906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-377248967980.84125</v>
      </c>
      <c r="L4890" s="444">
        <f t="shared" ca="1" si="179"/>
        <v>-90917001283382.75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-90917001283382.75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-378820838680.76147</v>
      </c>
      <c r="L4891" s="444">
        <f t="shared" ca="1" si="179"/>
        <v>-91295822122063.516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-91295822122063.516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-380399258841.93134</v>
      </c>
      <c r="L4892" s="444">
        <f t="shared" ca="1" si="179"/>
        <v>-91676221380905.453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-91676221380905.453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-381984255753.77271</v>
      </c>
      <c r="L4893" s="444">
        <f t="shared" ca="1" si="179"/>
        <v>-92058205636659.219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-92058205636659.219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-383575856819.41339</v>
      </c>
      <c r="L4894" s="444">
        <f t="shared" ca="1" si="179"/>
        <v>-92441781493478.625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-92441781493478.625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-385174089556.16095</v>
      </c>
      <c r="L4895" s="444">
        <f t="shared" ca="1" si="179"/>
        <v>-92826955583034.781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-92826955583034.781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-386778981595.97827</v>
      </c>
      <c r="L4896" s="444">
        <f t="shared" ca="1" si="179"/>
        <v>-93213734564630.766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-93213734564630.766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-388390560685.96155</v>
      </c>
      <c r="L4897" s="444">
        <f t="shared" ca="1" si="179"/>
        <v>-93602125125316.734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-93602125125316.734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-390008854688.8197</v>
      </c>
      <c r="L4898" s="444">
        <f t="shared" ca="1" si="179"/>
        <v>-93992133980005.547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-93992133980005.547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-391633891583.35645</v>
      </c>
      <c r="L4899" s="444">
        <f t="shared" ca="1" si="179"/>
        <v>-94383767871588.906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-94383767871588.906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-393265699464.9538</v>
      </c>
      <c r="L4900" s="444">
        <f t="shared" ca="1" si="179"/>
        <v>-94777033571053.859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-94777033571053.859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-394904306546.05774</v>
      </c>
      <c r="L4901" s="444">
        <f t="shared" ca="1" si="179"/>
        <v>-95171937877599.922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-95171937877599.922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-396549741156.66632</v>
      </c>
      <c r="L4902" s="444">
        <f t="shared" ca="1" si="179"/>
        <v>-95568487618756.594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-95568487618756.594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-398202031744.81915</v>
      </c>
      <c r="L4903" s="444">
        <f t="shared" ca="1" si="179"/>
        <v>-95966689650501.406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-95966689650501.406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-399861206877.08917</v>
      </c>
      <c r="L4904" s="444">
        <f t="shared" ca="1" si="179"/>
        <v>-96366550857378.5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-96366550857378.5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-401527295239.07709</v>
      </c>
      <c r="L4905" s="444">
        <f t="shared" ca="1" si="179"/>
        <v>-96768078152617.578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-96768078152617.578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-403200325635.90656</v>
      </c>
      <c r="L4906" s="444">
        <f t="shared" ca="1" si="179"/>
        <v>-97171278478253.484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-97171278478253.484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-404880326992.72284</v>
      </c>
      <c r="L4907" s="444">
        <f t="shared" ca="1" si="179"/>
        <v>-97576158805246.203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-97576158805246.203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-406567328355.1925</v>
      </c>
      <c r="L4908" s="444">
        <f t="shared" ca="1" si="179"/>
        <v>-97982726133601.391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-97982726133601.391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-408261358890.0058</v>
      </c>
      <c r="L4909" s="444">
        <f t="shared" ca="1" si="179"/>
        <v>-98390987492491.391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-98390987492491.391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-409962447885.3808</v>
      </c>
      <c r="L4910" s="444">
        <f t="shared" ca="1" si="179"/>
        <v>-98800949940376.766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-98800949940376.766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-411670624751.56982</v>
      </c>
      <c r="L4911" s="444">
        <f t="shared" ca="1" si="179"/>
        <v>-99212620565128.328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-99212620565128.328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-413385919021.36804</v>
      </c>
      <c r="L4912" s="444">
        <f t="shared" ca="1" si="179"/>
        <v>-99626006484149.703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-99626006484149.703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-415108360350.62378</v>
      </c>
      <c r="L4913" s="444">
        <f t="shared" ca="1" si="179"/>
        <v>-100041114844500.33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-100041114844500.33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-416837978518.75134</v>
      </c>
      <c r="L4914" s="444">
        <f t="shared" ca="1" si="179"/>
        <v>-100457952823019.08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-100457952823019.08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-418574803429.24615</v>
      </c>
      <c r="L4915" s="444">
        <f t="shared" ca="1" si="179"/>
        <v>-100876527626448.33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-100876527626448.33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-420318865110.20135</v>
      </c>
      <c r="L4916" s="444">
        <f t="shared" ca="1" si="179"/>
        <v>-101296846491558.53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-101296846491558.53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-422070193714.82721</v>
      </c>
      <c r="L4917" s="444">
        <f t="shared" ca="1" si="179"/>
        <v>-101718916685273.36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-101718916685273.36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-423828819521.97235</v>
      </c>
      <c r="L4918" s="444">
        <f t="shared" ca="1" si="179"/>
        <v>-102142745504795.33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-102142745504795.33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-425594772936.64722</v>
      </c>
      <c r="L4919" s="444">
        <f t="shared" ca="1" si="179"/>
        <v>-102568340277731.97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-102568340277731.97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-427368084490.54987</v>
      </c>
      <c r="L4920" s="444">
        <f t="shared" ca="1" si="179"/>
        <v>-102995708362222.52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-102995708362222.52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-429148784842.59381</v>
      </c>
      <c r="L4921" s="444">
        <f t="shared" ca="1" si="179"/>
        <v>-103424857147065.11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-103424857147065.11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-430936904779.43793</v>
      </c>
      <c r="L4922" s="444">
        <f t="shared" ca="1" si="179"/>
        <v>-103855794051844.55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-103855794051844.55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-432732475216.01892</v>
      </c>
      <c r="L4923" s="444">
        <f t="shared" ca="1" si="179"/>
        <v>-104288526527060.56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-104288526527060.56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-434535527196.08569</v>
      </c>
      <c r="L4924" s="444">
        <f t="shared" ca="1" si="179"/>
        <v>-104723062054256.64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-104723062054256.64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-436346091892.73602</v>
      </c>
      <c r="L4925" s="444">
        <f t="shared" ca="1" si="179"/>
        <v>-105159408146149.38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-105159408146149.38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-438164200608.95575</v>
      </c>
      <c r="L4926" s="444">
        <f t="shared" ca="1" si="179"/>
        <v>-105597572346758.33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-105597572346758.33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-439989884778.15967</v>
      </c>
      <c r="L4927" s="444">
        <f t="shared" ca="1" si="179"/>
        <v>-106037562231536.48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-106037562231536.48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-441823175964.73535</v>
      </c>
      <c r="L4928" s="444">
        <f t="shared" ca="1" si="179"/>
        <v>-106479385407501.22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-106479385407501.22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-443664105864.58838</v>
      </c>
      <c r="L4929" s="444">
        <f t="shared" ca="1" si="179"/>
        <v>-106923049513365.81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-106923049513365.81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-445512706305.69086</v>
      </c>
      <c r="L4930" s="444">
        <f t="shared" ca="1" si="179"/>
        <v>-107368562219671.5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-107368562219671.5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-447369009248.63123</v>
      </c>
      <c r="L4931" s="444">
        <f t="shared" ca="1" si="179"/>
        <v>-107815931228920.13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-107815931228920.13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-449233046787.16718</v>
      </c>
      <c r="L4932" s="444">
        <f t="shared" ca="1" si="179"/>
        <v>-108265164275707.3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-108265164275707.3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-451104851148.7804</v>
      </c>
      <c r="L4933" s="444">
        <f t="shared" ca="1" si="179"/>
        <v>-108716269126856.08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-108716269126856.08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-452984454695.23364</v>
      </c>
      <c r="L4934" s="444">
        <f t="shared" ca="1" si="179"/>
        <v>-109169253581551.31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-109169253581551.31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-454871889923.13043</v>
      </c>
      <c r="L4935" s="444">
        <f t="shared" ca="1" si="179"/>
        <v>-109624125471474.44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-109624125471474.44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-456767189464.47681</v>
      </c>
      <c r="L4936" s="444">
        <f t="shared" ca="1" si="179"/>
        <v>-110080892660938.92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-110080892660938.92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-458670386087.24548</v>
      </c>
      <c r="L4937" s="444">
        <f t="shared" ca="1" si="179"/>
        <v>-110539563047026.17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-110539563047026.17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-460581512695.94232</v>
      </c>
      <c r="L4938" s="444">
        <f t="shared" ca="1" si="179"/>
        <v>-111000144559722.11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-111000144559722.11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-462500602332.17548</v>
      </c>
      <c r="L4939" s="444">
        <f t="shared" ca="1" si="179"/>
        <v>-111462645162054.28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-111462645162054.28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-464427688175.22614</v>
      </c>
      <c r="L4940" s="444">
        <f t="shared" ca="1" si="179"/>
        <v>-111927072850229.5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-111927072850229.5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-466362803542.62292</v>
      </c>
      <c r="L4941" s="444">
        <f t="shared" ca="1" si="179"/>
        <v>-112393435653772.13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-112393435653772.13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-468305981890.71716</v>
      </c>
      <c r="L4942" s="444">
        <f t="shared" ca="1" si="179"/>
        <v>-112861741635662.84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-112861741635662.84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-470257256815.26184</v>
      </c>
      <c r="L4943" s="444">
        <f t="shared" ca="1" si="179"/>
        <v>-113331998892478.11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-113331998892478.11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-472216662051.99207</v>
      </c>
      <c r="L4944" s="444">
        <f t="shared" ca="1" si="179"/>
        <v>-113804215554530.09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-113804215554530.09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-474184231477.20874</v>
      </c>
      <c r="L4945" s="444">
        <f t="shared" ca="1" si="179"/>
        <v>-114278399786007.3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-114278399786007.3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-476159999108.36371</v>
      </c>
      <c r="L4946" s="444">
        <f t="shared" ca="1" si="179"/>
        <v>-114754559785115.66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-114754559785115.66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-478143999104.6485</v>
      </c>
      <c r="L4947" s="444">
        <f t="shared" ca="1" si="179"/>
        <v>-115232703784220.31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-115232703784220.31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-480136265767.58453</v>
      </c>
      <c r="L4948" s="444">
        <f t="shared" ca="1" si="179"/>
        <v>-115712840049987.89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-115712840049987.89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-482136833541.61621</v>
      </c>
      <c r="L4949" s="444">
        <f t="shared" ca="1" si="179"/>
        <v>-116194976883529.5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-116194976883529.5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-484145737014.70624</v>
      </c>
      <c r="L4950" s="444">
        <f t="shared" ca="1" si="179"/>
        <v>-116679122620544.2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-116679122620544.2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-486163010918.93414</v>
      </c>
      <c r="L4951" s="444">
        <f t="shared" ca="1" si="179"/>
        <v>-117165285631463.14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-117165285631463.14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-488188690131.0965</v>
      </c>
      <c r="L4952" s="444">
        <f t="shared" ca="1" si="179"/>
        <v>-117653474321594.23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-117653474321594.23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-490222809673.30927</v>
      </c>
      <c r="L4953" s="444">
        <f t="shared" ca="1" si="179"/>
        <v>-118143697131267.55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-118143697131267.55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-492265404713.61475</v>
      </c>
      <c r="L4954" s="444">
        <f t="shared" ca="1" si="179"/>
        <v>-118635962535981.16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-118635962535981.16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-494316510566.58813</v>
      </c>
      <c r="L4955" s="444">
        <f t="shared" ca="1" si="179"/>
        <v>-119130279046547.75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-119130279046547.75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-496376162693.94897</v>
      </c>
      <c r="L4956" s="444">
        <f t="shared" ca="1" si="179"/>
        <v>-119626655209241.7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-119626655209241.7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-498444396705.17377</v>
      </c>
      <c r="L4957" s="444">
        <f t="shared" ca="1" si="179"/>
        <v>-120125099605946.88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-120125099605946.88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-500521248358.11206</v>
      </c>
      <c r="L4958" s="444">
        <f t="shared" ca="1" si="179"/>
        <v>-120625620854304.98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-120625620854304.98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-502606753559.60406</v>
      </c>
      <c r="L4959" s="444">
        <f t="shared" ca="1" si="179"/>
        <v>-121128227607864.59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-121128227607864.59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-504700948366.10242</v>
      </c>
      <c r="L4960" s="444">
        <f t="shared" ca="1" si="179"/>
        <v>-121632928556230.7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-121632928556230.7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-506803868984.29462</v>
      </c>
      <c r="L4961" s="444">
        <f t="shared" ca="1" si="179"/>
        <v>-122139732425215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-122139732425215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-508915551771.72919</v>
      </c>
      <c r="L4962" s="444">
        <f t="shared" ca="1" si="179"/>
        <v>-122648647976986.73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-122648647976986.73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-511036033237.4447</v>
      </c>
      <c r="L4963" s="444">
        <f t="shared" ca="1" si="179"/>
        <v>-123159684010224.17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-123159684010224.17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-513165350042.60065</v>
      </c>
      <c r="L4964" s="444">
        <f t="shared" ca="1" si="179"/>
        <v>-123672849360266.77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-123672849360266.77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-515303539001.11145</v>
      </c>
      <c r="L4965" s="444">
        <f t="shared" ca="1" si="179"/>
        <v>-124188152899267.88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-124188152899267.88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-517450637080.28278</v>
      </c>
      <c r="L4966" s="444">
        <f t="shared" ca="1" si="179"/>
        <v>-124705603536348.16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-124705603536348.16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-519606681401.45062</v>
      </c>
      <c r="L4967" s="444">
        <f t="shared" ca="1" si="179"/>
        <v>-125225210217749.61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-125225210217749.61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-521771709240.62329</v>
      </c>
      <c r="L4968" s="444">
        <f t="shared" ca="1" si="179"/>
        <v>-125746981926990.23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-125746981926990.23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-523945758029.12592</v>
      </c>
      <c r="L4969" s="444">
        <f t="shared" ca="1" si="179"/>
        <v>-126270927685019.36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-126270927685019.36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-526128865354.24725</v>
      </c>
      <c r="L4970" s="444">
        <f t="shared" ca="1" si="179"/>
        <v>-126797056550373.61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-126797056550373.61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-528321068959.89001</v>
      </c>
      <c r="L4971" s="444">
        <f t="shared" ca="1" si="179"/>
        <v>-127325377619333.5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-127325377619333.5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-530522406747.22296</v>
      </c>
      <c r="L4972" s="444">
        <f t="shared" ca="1" si="179"/>
        <v>-127855900026080.72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-127855900026080.72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-532732916775.3363</v>
      </c>
      <c r="L4973" s="444">
        <f t="shared" ca="1" si="179"/>
        <v>-128388632942856.06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-128388632942856.06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-534952637261.90027</v>
      </c>
      <c r="L4974" s="444">
        <f t="shared" ca="1" si="179"/>
        <v>-128923585580117.97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-128923585580117.97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-537181606583.82495</v>
      </c>
      <c r="L4975" s="444">
        <f t="shared" ca="1" si="179"/>
        <v>-129460767186701.8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-129460767186701.8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-539419863277.92407</v>
      </c>
      <c r="L4976" s="444">
        <f t="shared" ca="1" si="179"/>
        <v>-130000187049979.72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-130000187049979.72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-541667446041.58209</v>
      </c>
      <c r="L4977" s="444">
        <f t="shared" ca="1" si="179"/>
        <v>-130541854496021.3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-130541854496021.3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-543924393733.42206</v>
      </c>
      <c r="L4978" s="444">
        <f t="shared" ca="1" si="179"/>
        <v>-131085778889754.72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-131085778889754.72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-546190745373.97797</v>
      </c>
      <c r="L4979" s="444">
        <f t="shared" ca="1" si="179"/>
        <v>-131631969635128.7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-131631969635128.7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-548466540146.36963</v>
      </c>
      <c r="L4980" s="444">
        <f t="shared" ca="1" si="179"/>
        <v>-132180436175275.08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-132180436175275.08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-550751817396.97937</v>
      </c>
      <c r="L4981" s="444">
        <f t="shared" ca="1" si="179"/>
        <v>-132731187992672.06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-132731187992672.06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-553046616636.13367</v>
      </c>
      <c r="L4982" s="444">
        <f t="shared" ca="1" si="179"/>
        <v>-133284234609308.2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-133284234609308.2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-555350977538.78406</v>
      </c>
      <c r="L4983" s="444">
        <f t="shared" ca="1" si="179"/>
        <v>-133839585586846.98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-133839585586846.98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-557664939945.1958</v>
      </c>
      <c r="L4984" s="444">
        <f t="shared" ca="1" si="179"/>
        <v>-134397250526792.19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-134397250526792.19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-559988543861.63416</v>
      </c>
      <c r="L4985" s="444">
        <f t="shared" ca="1" si="179"/>
        <v>-134957239070653.83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-134957239070653.83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-562321829461.05762</v>
      </c>
      <c r="L4986" s="444">
        <f t="shared" ca="1" si="179"/>
        <v>-135519560900114.89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-135519560900114.89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-564664837083.81201</v>
      </c>
      <c r="L4987" s="444">
        <f t="shared" ca="1" si="179"/>
        <v>-136084225737198.7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-136084225737198.7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-567017607238.32788</v>
      </c>
      <c r="L4988" s="444">
        <f t="shared" ca="1" si="179"/>
        <v>-136651243344437.03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-136651243344437.03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-569380180601.82092</v>
      </c>
      <c r="L4989" s="444">
        <f t="shared" ca="1" si="179"/>
        <v>-137220623525038.86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-137220623525038.86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-571752598020.99524</v>
      </c>
      <c r="L4990" s="444">
        <f t="shared" ca="1" si="179"/>
        <v>-137792376123059.86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-137792376123059.86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-574134900512.74939</v>
      </c>
      <c r="L4991" s="444">
        <f t="shared" ca="1" si="179"/>
        <v>-138366511023572.61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-138366511023572.61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-576527129264.88599</v>
      </c>
      <c r="L4992" s="444">
        <f t="shared" ca="1" si="179"/>
        <v>-138943038152837.5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-138943038152837.5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-578929325636.82288</v>
      </c>
      <c r="L4993" s="444">
        <f t="shared" ca="1" si="179"/>
        <v>-139521967478474.33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-139521967478474.33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-581341531160.30969</v>
      </c>
      <c r="L4994" s="444">
        <f t="shared" ca="1" si="179"/>
        <v>-140103309009634.64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-140103309009634.64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-583763787540.14429</v>
      </c>
      <c r="L4995" s="444">
        <f t="shared" ca="1" si="179"/>
        <v>-140687072797174.78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-140687072797174.78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-586196136654.8949</v>
      </c>
      <c r="L4996" s="444">
        <f t="shared" ca="1" si="179"/>
        <v>-141273268933829.69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-141273268933829.69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-588638620557.62366</v>
      </c>
      <c r="L4997" s="444">
        <f t="shared" ca="1" si="179"/>
        <v>-141861907554387.31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-141861907554387.31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-591091281476.61377</v>
      </c>
      <c r="L4998" s="444">
        <f t="shared" ca="1" si="179"/>
        <v>-142452998835863.94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-142452998835863.94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-593554161816.09973</v>
      </c>
      <c r="L4999" s="444">
        <f t="shared" ca="1" si="179"/>
        <v>-143046552997680.03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-143046552997680.03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-596027304157.00012</v>
      </c>
      <c r="L5000" s="444">
        <f t="shared" ca="1" si="179"/>
        <v>-143642580301837.03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-143642580301837.03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-598510751257.6543</v>
      </c>
      <c r="L5001" s="444">
        <f t="shared" ca="1" si="179"/>
        <v>-144241091053094.69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-144241091053094.69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-601004546054.56116</v>
      </c>
      <c r="L5002" s="444">
        <f t="shared" ca="1" si="179"/>
        <v>-144842095599149.25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-144842095599149.25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-603508731663.12183</v>
      </c>
      <c r="L5003" s="444">
        <f t="shared" ca="1" si="179"/>
        <v>-145445604330812.38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-145445604330812.38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-606023351378.38489</v>
      </c>
      <c r="L5004" s="444">
        <f t="shared" ca="1" si="179"/>
        <v>-146051627682190.75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-146051627682190.75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-608548448675.7948</v>
      </c>
      <c r="L5005" s="444">
        <f t="shared" ca="1" si="179"/>
        <v>-146660176130866.53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-146660176130866.53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-611084067211.94385</v>
      </c>
      <c r="L5006" s="444">
        <f t="shared" ca="1" si="179"/>
        <v>-147271260198078.47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-147271260198078.47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-613630250825.3269</v>
      </c>
      <c r="L5007" s="444">
        <f t="shared" ca="1" si="179"/>
        <v>-147884890448903.78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-147884890448903.78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-616187043537.09912</v>
      </c>
      <c r="L5008" s="444">
        <f t="shared" ca="1" si="179"/>
        <v>-148501077492440.88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-148501077492440.88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-618754489551.83691</v>
      </c>
      <c r="L5009" s="444">
        <f t="shared" ca="1" si="179"/>
        <v>-149119831981992.72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-149119831981992.72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-621332633258.30298</v>
      </c>
      <c r="L5010" s="444">
        <f t="shared" ca="1" si="179"/>
        <v>-149741164615251.03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-149741164615251.03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-623921519230.21265</v>
      </c>
      <c r="L5011" s="444">
        <f t="shared" ca="1" si="179"/>
        <v>-150365086134481.25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-150365086134481.25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-626521192227.00525</v>
      </c>
      <c r="L5012" s="444">
        <f t="shared" ca="1" si="179"/>
        <v>-150991607326708.25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-150991607326708.25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-629131697194.61768</v>
      </c>
      <c r="L5013" s="444">
        <f t="shared" ca="1" si="179"/>
        <v>-151620739023902.88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-151620739023902.88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-631753079266.26196</v>
      </c>
      <c r="L5014" s="444">
        <f t="shared" ca="1" si="179"/>
        <v>-152252492103169.13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-152252492103169.13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-634385383763.20471</v>
      </c>
      <c r="L5015" s="444">
        <f t="shared" ca="1" si="179"/>
        <v>-152886877486932.34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-152886877486932.34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-637028656195.55139</v>
      </c>
      <c r="L5016" s="444">
        <f t="shared" ca="1" si="179"/>
        <v>-153523906143127.91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-153523906143127.91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-639682942263.03296</v>
      </c>
      <c r="L5017" s="444">
        <f t="shared" ca="1" si="179"/>
        <v>-154163589085390.94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-154163589085390.94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-642348287855.79553</v>
      </c>
      <c r="L5018" s="444">
        <f t="shared" ca="1" si="179"/>
        <v>-154805937373246.72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-154805937373246.72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-645024739055.1947</v>
      </c>
      <c r="L5019" s="444">
        <f t="shared" ca="1" si="179"/>
        <v>-155450962112301.91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-155450962112301.91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-647712342134.59131</v>
      </c>
      <c r="L5020" s="444">
        <f t="shared" ca="1" si="179"/>
        <v>-156098674454436.5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-156098674454436.5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-650411143560.1521</v>
      </c>
      <c r="L5021" s="444">
        <f t="shared" ca="1" si="179"/>
        <v>-156749085597996.66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-156749085597996.66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-653121189991.65271</v>
      </c>
      <c r="L5022" s="444">
        <f t="shared" ca="1" si="179"/>
        <v>-157402206787988.31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-157402206787988.31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-655842528283.28467</v>
      </c>
      <c r="L5023" s="444">
        <f t="shared" ca="1" si="179"/>
        <v>-158058049316271.59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-158058049316271.59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-658575205484.46497</v>
      </c>
      <c r="L5024" s="444">
        <f t="shared" ca="1" si="179"/>
        <v>-158716624521756.06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-158716624521756.06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-661319268840.65027</v>
      </c>
      <c r="L5025" s="444">
        <f t="shared" ca="1" si="179"/>
        <v>-159377943790596.72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-159377943790596.72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-664074765794.15295</v>
      </c>
      <c r="L5026" s="444">
        <f t="shared" ca="1" si="179"/>
        <v>-160042018556390.88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-160042018556390.88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-666841743984.96191</v>
      </c>
      <c r="L5027" s="444">
        <f t="shared" ca="1" si="179"/>
        <v>-160708860300375.84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-160708860300375.84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-669620251251.56604</v>
      </c>
      <c r="L5028" s="444">
        <f t="shared" ca="1" si="179"/>
        <v>-161378480551627.41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-161378480551627.41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-672410335631.78088</v>
      </c>
      <c r="L5029" s="444">
        <f t="shared" ca="1" si="179"/>
        <v>-162050890887259.19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-162050890887259.19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-675212045363.57996</v>
      </c>
      <c r="L5030" s="444">
        <f t="shared" ca="1" si="179"/>
        <v>-162726102932622.78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-162726102932622.78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-678025428885.92822</v>
      </c>
      <c r="L5031" s="444">
        <f t="shared" ca="1" si="179"/>
        <v>-163404128361508.72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-163404128361508.72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-680850534839.61963</v>
      </c>
      <c r="L5032" s="444">
        <f t="shared" ca="1" si="179"/>
        <v>-164084978896348.34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-164084978896348.34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-683687412068.11804</v>
      </c>
      <c r="L5033" s="444">
        <f t="shared" ca="1" si="179"/>
        <v>-164768666308416.47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-164768666308416.47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-686536109618.40198</v>
      </c>
      <c r="L5034" s="444">
        <f t="shared" ca="1" si="179"/>
        <v>-165455202418034.88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-165455202418034.88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-689396676741.81201</v>
      </c>
      <c r="L5035" s="444">
        <f t="shared" ca="1" si="179"/>
        <v>-166144599094776.69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-166144599094776.69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-692269162894.90283</v>
      </c>
      <c r="L5036" s="444">
        <f t="shared" ca="1" si="179"/>
        <v>-166836868257671.59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-166836868257671.59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-695153617740.29834</v>
      </c>
      <c r="L5037" s="444">
        <f t="shared" ca="1" si="179"/>
        <v>-167532021875411.91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-167532021875411.91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-698050091147.54956</v>
      </c>
      <c r="L5038" s="444">
        <f t="shared" ca="1" si="179"/>
        <v>-168230071966559.47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-168230071966559.47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-700958633193.9978</v>
      </c>
      <c r="L5039" s="444">
        <f t="shared" ca="1" si="179"/>
        <v>-168931030599753.47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-168931030599753.47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-703879294165.6394</v>
      </c>
      <c r="L5040" s="444">
        <f t="shared" ca="1" si="179"/>
        <v>-169634909893919.09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-169634909893919.09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-706812124557.99622</v>
      </c>
      <c r="L5041" s="444">
        <f t="shared" ca="1" si="179"/>
        <v>-170341722018477.09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-170341722018477.09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-709757175076.98792</v>
      </c>
      <c r="L5042" s="444">
        <f t="shared" ca="1" si="179"/>
        <v>-171051479193554.09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-171051479193554.09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-712714496639.80872</v>
      </c>
      <c r="L5043" s="444">
        <f t="shared" ca="1" si="179"/>
        <v>-171764193690193.91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-171764193690193.91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-715684140375.80798</v>
      </c>
      <c r="L5044" s="444">
        <f t="shared" ca="1" si="179"/>
        <v>-172479877830569.72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-172479877830569.72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-718666157627.37378</v>
      </c>
      <c r="L5045" s="444">
        <f t="shared" ca="1" si="179"/>
        <v>-173198543988197.09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-173198543988197.09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-721660599950.82117</v>
      </c>
      <c r="L5046" s="444">
        <f t="shared" ca="1" si="179"/>
        <v>-173920204588147.91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-173920204588147.91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-724667519117.28296</v>
      </c>
      <c r="L5047" s="444">
        <f t="shared" ca="1" si="179"/>
        <v>-174644872107265.19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-174644872107265.19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-727686967113.60498</v>
      </c>
      <c r="L5048" s="444">
        <f t="shared" ca="1" si="179"/>
        <v>-175372559074378.78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-175372559074378.78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-730718996143.24487</v>
      </c>
      <c r="L5049" s="444">
        <f t="shared" ca="1" si="179"/>
        <v>-176103278070522.03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-176103278070522.03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-733763658627.17517</v>
      </c>
      <c r="L5050" s="444">
        <f t="shared" ca="1" si="179"/>
        <v>-176837041729149.22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-176837041729149.22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-736821007204.78845</v>
      </c>
      <c r="L5051" s="444">
        <f t="shared" ca="1" si="179"/>
        <v>-177573862736354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-177573862736354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-739891094734.80835</v>
      </c>
      <c r="L5052" s="444">
        <f t="shared" ca="1" si="179"/>
        <v>-178313753831088.81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-178313753831088.81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-742973974296.20337</v>
      </c>
      <c r="L5053" s="444">
        <f t="shared" ca="1" si="179"/>
        <v>-179056727805385.03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-179056727805385.03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-746069699189.10425</v>
      </c>
      <c r="L5054" s="444">
        <f t="shared" ca="1" si="179"/>
        <v>-179802797504574.13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-179802797504574.13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-749178322935.72546</v>
      </c>
      <c r="L5055" s="444">
        <f t="shared" ca="1" si="179"/>
        <v>-180551975827509.84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-180551975827509.84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-752299899281.29102</v>
      </c>
      <c r="L5056" s="444">
        <f t="shared" ca="1" si="179"/>
        <v>-181304275726791.13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-181304275726791.13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-755434482194.96301</v>
      </c>
      <c r="L5057" s="444">
        <f t="shared" ca="1" si="179"/>
        <v>-182059710208986.09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-182059710208986.09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-758582125870.77539</v>
      </c>
      <c r="L5058" s="444">
        <f t="shared" ca="1" si="179"/>
        <v>-182818292334856.88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-182818292334856.88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-761742884728.57031</v>
      </c>
      <c r="L5059" s="444">
        <f t="shared" ca="1" si="179"/>
        <v>-183580035219585.44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-183580035219585.44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-764916813414.93933</v>
      </c>
      <c r="L5060" s="444">
        <f t="shared" ca="1" si="179"/>
        <v>-184344952033000.38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-184344952033000.38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-768103966804.16821</v>
      </c>
      <c r="L5061" s="444">
        <f t="shared" ca="1" si="179"/>
        <v>-185113055999804.53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-185113055999804.53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-771304399999.18555</v>
      </c>
      <c r="L5062" s="444">
        <f t="shared" ca="1" si="179"/>
        <v>-185884360399803.72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-185884360399803.72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-774518168332.5155</v>
      </c>
      <c r="L5063" s="444">
        <f t="shared" ca="1" si="179"/>
        <v>-186658878568136.22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-186658878568136.22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-777745327367.23425</v>
      </c>
      <c r="L5064" s="444">
        <f t="shared" ca="1" si="179"/>
        <v>-187436623895503.44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-187436623895503.44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-780985932897.93103</v>
      </c>
      <c r="L5065" s="444">
        <f t="shared" ca="1" si="179"/>
        <v>-188217609828401.38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-188217609828401.38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-784240040951.67236</v>
      </c>
      <c r="L5066" s="444">
        <f t="shared" ca="1" si="179"/>
        <v>-189001849869353.06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-189001849869353.06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-787507707788.97107</v>
      </c>
      <c r="L5067" s="444">
        <f t="shared" ca="1" si="179"/>
        <v>-189789357577142.03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-189789357577142.03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-790788989904.75842</v>
      </c>
      <c r="L5068" s="444">
        <f t="shared" ca="1" si="179"/>
        <v>-190580146567046.78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-190580146567046.78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-794083944029.36157</v>
      </c>
      <c r="L5069" s="444">
        <f t="shared" ca="1" si="179"/>
        <v>-191374230511076.16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-191374230511076.16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-797392627129.48401</v>
      </c>
      <c r="L5070" s="444">
        <f t="shared" ca="1" si="179"/>
        <v>-192171623138205.63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-192171623138205.63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-800715096409.19006</v>
      </c>
      <c r="L5071" s="444">
        <f t="shared" ca="1" si="179"/>
        <v>-192972338234614.81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-192972338234614.81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-804051409310.89502</v>
      </c>
      <c r="L5072" s="444">
        <f t="shared" ca="1" si="179"/>
        <v>-193776389643925.72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-193776389643925.72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-807401623516.35718</v>
      </c>
      <c r="L5073" s="444">
        <f t="shared" ca="1" si="179"/>
        <v>-194583791267442.06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-194583791267442.06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-810765796947.67529</v>
      </c>
      <c r="L5074" s="444">
        <f t="shared" ca="1" si="179"/>
        <v>-195394557064389.75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-195394557064389.75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-814143987768.29065</v>
      </c>
      <c r="L5075" s="444">
        <f t="shared" ca="1" si="179"/>
        <v>-196208701052158.03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-196208701052158.03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-817536254383.99182</v>
      </c>
      <c r="L5076" s="444">
        <f t="shared" ca="1" si="179"/>
        <v>-197026237306542.03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-197026237306542.03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-820942655443.92517</v>
      </c>
      <c r="L5077" s="444">
        <f t="shared" ca="1" si="179"/>
        <v>-197847179961985.97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-197847179961985.97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-824363249841.60815</v>
      </c>
      <c r="L5078" s="444">
        <f t="shared" ca="1" si="179"/>
        <v>-198671543211827.56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-198671543211827.56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-827798096715.94812</v>
      </c>
      <c r="L5079" s="444">
        <f t="shared" ca="1" si="179"/>
        <v>-199499341308543.5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-199499341308543.5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-831247255452.26453</v>
      </c>
      <c r="L5080" s="444">
        <f t="shared" ca="1" si="179"/>
        <v>-200330588563995.75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-200330588563995.75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-834710785683.31567</v>
      </c>
      <c r="L5081" s="444">
        <f t="shared" ca="1" si="179"/>
        <v>-201165299349679.06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-201165299349679.06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-838188747290.32947</v>
      </c>
      <c r="L5082" s="444">
        <f t="shared" ca="1" si="179"/>
        <v>-202003488096969.41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-202003488096969.41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-841681200404.03918</v>
      </c>
      <c r="L5083" s="444">
        <f t="shared" ca="1" si="179"/>
        <v>-202845169297373.44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-202845169297373.44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-845188205405.72266</v>
      </c>
      <c r="L5084" s="444">
        <f t="shared" ca="1" si="179"/>
        <v>-203690357502779.16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-203690357502779.16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-848709822928.24646</v>
      </c>
      <c r="L5085" s="444">
        <f t="shared" ca="1" si="179"/>
        <v>-204539067325707.41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-204539067325707.41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-852246113857.11414</v>
      </c>
      <c r="L5086" s="444">
        <f t="shared" ca="1" si="179"/>
        <v>-205391313439564.53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-205391313439564.53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-855797139331.51892</v>
      </c>
      <c r="L5087" s="444">
        <f t="shared" ca="1" si="179"/>
        <v>-206247110578896.06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-206247110578896.06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-859362960745.40027</v>
      </c>
      <c r="L5088" s="444">
        <f t="shared" ca="1" si="179"/>
        <v>-207106473539641.47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-207106473539641.47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-862943639748.5061</v>
      </c>
      <c r="L5089" s="444">
        <f t="shared" ca="1" si="179"/>
        <v>-207969417179389.97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-207969417179389.97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-866539238247.45825</v>
      </c>
      <c r="L5090" s="444">
        <f t="shared" ca="1" si="179"/>
        <v>-208835956417637.44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-208835956417637.44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-870149818406.82263</v>
      </c>
      <c r="L5091" s="444">
        <f t="shared" ca="1" si="179"/>
        <v>-209706106236044.25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-209706106236044.25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-873775442650.18433</v>
      </c>
      <c r="L5092" s="444">
        <f t="shared" ca="1" si="179"/>
        <v>-210579881678694.44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-210579881678694.44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-877416173661.22681</v>
      </c>
      <c r="L5093" s="444">
        <f t="shared" ca="1" si="179"/>
        <v>-211457297852355.66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-211457297852355.66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-881072074384.81519</v>
      </c>
      <c r="L5094" s="444">
        <f t="shared" ca="1" si="179"/>
        <v>-212338369926740.47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-212338369926740.47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-884743208028.08533</v>
      </c>
      <c r="L5095" s="444">
        <f t="shared" ca="1" si="179"/>
        <v>-213223113134768.56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-213223113134768.56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-888429638061.53564</v>
      </c>
      <c r="L5096" s="444">
        <f t="shared" ca="1" si="179"/>
        <v>-214111542772830.09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-214111542772830.09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-892131428220.12537</v>
      </c>
      <c r="L5097" s="444">
        <f t="shared" ca="1" si="179"/>
        <v>-215003674201050.22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-215003674201050.22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-895848642504.37585</v>
      </c>
      <c r="L5098" s="444">
        <f t="shared" ca="1" si="179"/>
        <v>-215899522843554.59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-215899522843554.59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-899581345181.47742</v>
      </c>
      <c r="L5099" s="444">
        <f t="shared" ca="1" si="179"/>
        <v>-216799104188736.06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-216799104188736.06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-903329600786.40027</v>
      </c>
      <c r="L5100" s="444">
        <f t="shared" ca="1" si="179"/>
        <v>-217702433789522.47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-217702433789522.47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-907093474123.01025</v>
      </c>
      <c r="L5101" s="444">
        <f t="shared" ca="1" si="179"/>
        <v>-218609527263645.47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-218609527263645.47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-910873030265.18945</v>
      </c>
      <c r="L5102" s="444">
        <f t="shared" ca="1" si="179"/>
        <v>-219520400293910.66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-219520400293910.66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-914668334557.96106</v>
      </c>
      <c r="L5103" s="444">
        <f t="shared" ca="1" si="179"/>
        <v>-220435068628468.63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-220435068628468.63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-918479452618.61926</v>
      </c>
      <c r="L5104" s="444">
        <f t="shared" ca="1" si="179"/>
        <v>-221353548081087.25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-221353548081087.25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-922306450337.8634</v>
      </c>
      <c r="L5105" s="444">
        <f t="shared" ca="1" si="179"/>
        <v>-222275854531425.13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-222275854531425.13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-926149393880.93799</v>
      </c>
      <c r="L5106" s="444">
        <f t="shared" ca="1" si="179"/>
        <v>-223202003925306.06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-223202003925306.06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-930008349688.77527</v>
      </c>
      <c r="L5107" s="444">
        <f t="shared" ca="1" si="179"/>
        <v>-224132012274994.84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-224132012274994.84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-933883384479.14514</v>
      </c>
      <c r="L5108" s="444">
        <f t="shared" ref="L5108:L5362" ca="1" si="184">I5108-J5108+K5108</f>
        <v>-225065895659474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-225065895659474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-937774565247.80835</v>
      </c>
      <c r="L5109" s="444">
        <f t="shared" ca="1" si="184"/>
        <v>-226003670224721.81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-226003670224721.81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-941681959269.67419</v>
      </c>
      <c r="L5110" s="444">
        <f t="shared" ca="1" si="184"/>
        <v>-226945352183991.5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-226945352183991.5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-945605634099.9646</v>
      </c>
      <c r="L5111" s="444">
        <f t="shared" ca="1" si="184"/>
        <v>-227890957818091.47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-227890957818091.47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-949545657575.3811</v>
      </c>
      <c r="L5112" s="444">
        <f t="shared" ca="1" si="184"/>
        <v>-228840503475666.84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-228840503475666.84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-953502097815.27869</v>
      </c>
      <c r="L5113" s="444">
        <f t="shared" ca="1" si="184"/>
        <v>-229794005573482.13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-229794005573482.13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-957475023222.84204</v>
      </c>
      <c r="L5114" s="444">
        <f t="shared" ca="1" si="184"/>
        <v>-230751480596704.97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-230751480596704.97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-961464502486.27063</v>
      </c>
      <c r="L5115" s="444">
        <f t="shared" ca="1" si="184"/>
        <v>-231712945099191.25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-231712945099191.25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-965470604579.9635</v>
      </c>
      <c r="L5116" s="444">
        <f t="shared" ca="1" si="184"/>
        <v>-232678415703771.22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-232678415703771.22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-969493398765.71338</v>
      </c>
      <c r="L5117" s="444">
        <f t="shared" ca="1" si="184"/>
        <v>-233647909102536.94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-233647909102536.94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-973532954593.90393</v>
      </c>
      <c r="L5118" s="444">
        <f t="shared" ca="1" si="184"/>
        <v>-234621442057130.84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-234621442057130.84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-977589341904.71179</v>
      </c>
      <c r="L5119" s="444">
        <f t="shared" ca="1" si="184"/>
        <v>-235599031399035.56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-235599031399035.56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-981662630829.31482</v>
      </c>
      <c r="L5120" s="444">
        <f t="shared" ca="1" si="184"/>
        <v>-236580694029864.88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-236580694029864.88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-985752891791.10364</v>
      </c>
      <c r="L5121" s="444">
        <f t="shared" ca="1" si="184"/>
        <v>-237566446921655.97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-237566446921655.97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-989860195506.90002</v>
      </c>
      <c r="L5122" s="444">
        <f t="shared" ca="1" si="184"/>
        <v>-238556307117162.88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-238556307117162.88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-993984612988.17859</v>
      </c>
      <c r="L5123" s="444">
        <f t="shared" ca="1" si="184"/>
        <v>-239550291730151.06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-239550291730151.06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-998126215542.29602</v>
      </c>
      <c r="L5124" s="444">
        <f t="shared" ca="1" si="184"/>
        <v>-240548417945693.34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-240548417945693.34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-1002285074773.7222</v>
      </c>
      <c r="L5125" s="444">
        <f t="shared" ca="1" si="184"/>
        <v>-241550703020467.06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-241550703020467.06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-1006461262585.2794</v>
      </c>
      <c r="L5126" s="444">
        <f t="shared" ca="1" si="184"/>
        <v>-242557164283052.34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-242557164283052.34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-1010654851179.3848</v>
      </c>
      <c r="L5127" s="444">
        <f t="shared" ca="1" si="184"/>
        <v>-243567819134231.72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-243567819134231.72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-1014865913059.2987</v>
      </c>
      <c r="L5128" s="444">
        <f t="shared" ca="1" si="184"/>
        <v>-244582685047291.03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-244582685047291.03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-1019094521030.3793</v>
      </c>
      <c r="L5129" s="444">
        <f t="shared" ca="1" si="184"/>
        <v>-245601779568321.41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-245601779568321.41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-1023340748201.339</v>
      </c>
      <c r="L5130" s="444">
        <f t="shared" ca="1" si="184"/>
        <v>-246625120316522.75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-246625120316522.75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-1027604667985.5116</v>
      </c>
      <c r="L5131" s="444">
        <f t="shared" ca="1" si="184"/>
        <v>-247652724984508.25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-247652724984508.25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-1031886354102.1178</v>
      </c>
      <c r="L5132" s="444">
        <f t="shared" ca="1" si="184"/>
        <v>-248684611338610.38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-248684611338610.38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-1036185880577.5431</v>
      </c>
      <c r="L5133" s="444">
        <f t="shared" ca="1" si="184"/>
        <v>-249720797219187.91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-249720797219187.91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-1040503321746.6162</v>
      </c>
      <c r="L5134" s="444">
        <f t="shared" ca="1" si="184"/>
        <v>-250761300540934.53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-250761300540934.53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-1044838752253.8937</v>
      </c>
      <c r="L5135" s="444">
        <f t="shared" ca="1" si="184"/>
        <v>-251806139293188.44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-251806139293188.44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-1049192247054.9518</v>
      </c>
      <c r="L5136" s="444">
        <f t="shared" ca="1" si="184"/>
        <v>-252855331540243.38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-252855331540243.38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-1053563881417.6807</v>
      </c>
      <c r="L5137" s="444">
        <f t="shared" ca="1" si="184"/>
        <v>-253908895421661.06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-253908895421661.06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-1057953730923.5878</v>
      </c>
      <c r="L5138" s="444">
        <f t="shared" ca="1" si="184"/>
        <v>-254966849152584.66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-254966849152584.66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-1062361871469.1027</v>
      </c>
      <c r="L5139" s="444">
        <f t="shared" ca="1" si="184"/>
        <v>-256029211024053.75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-256029211024053.75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-1066788379266.8905</v>
      </c>
      <c r="L5140" s="444">
        <f t="shared" ca="1" si="184"/>
        <v>-257095999403320.63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-257095999403320.63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-1071233330847.1691</v>
      </c>
      <c r="L5141" s="444">
        <f t="shared" ca="1" si="184"/>
        <v>-258167232734167.78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-258167232734167.78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-1075696803059.0326</v>
      </c>
      <c r="L5142" s="444">
        <f t="shared" ca="1" si="184"/>
        <v>-259242929537226.81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-259242929537226.81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-1080178873071.7783</v>
      </c>
      <c r="L5143" s="444">
        <f t="shared" ca="1" si="184"/>
        <v>-260323108410298.59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-260323108410298.59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-1084679618376.2441</v>
      </c>
      <c r="L5144" s="444">
        <f t="shared" ca="1" si="184"/>
        <v>-261407788028674.84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-261407788028674.84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-1089199116786.1451</v>
      </c>
      <c r="L5145" s="444">
        <f t="shared" ca="1" si="184"/>
        <v>-262496987145461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-262496987145461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-1093737446439.4208</v>
      </c>
      <c r="L5146" s="444">
        <f t="shared" ca="1" si="184"/>
        <v>-263590724591900.41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-263590724591900.41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-1098294685799.5848</v>
      </c>
      <c r="L5147" s="444">
        <f t="shared" ca="1" si="184"/>
        <v>-264689019277700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-264689019277700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-1102870913657.0835</v>
      </c>
      <c r="L5148" s="444">
        <f t="shared" ca="1" si="184"/>
        <v>-265791890191357.09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-265791890191357.09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-1107466209130.6545</v>
      </c>
      <c r="L5149" s="444">
        <f t="shared" ca="1" si="184"/>
        <v>-266899356400487.75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-266899356400487.75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-1112080651668.699</v>
      </c>
      <c r="L5150" s="444">
        <f t="shared" ca="1" si="184"/>
        <v>-268011437052156.44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-268011437052156.44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-1116714321050.6519</v>
      </c>
      <c r="L5151" s="444">
        <f t="shared" ca="1" si="184"/>
        <v>-269128151373207.09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-269128151373207.09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-1121367297388.3628</v>
      </c>
      <c r="L5152" s="444">
        <f t="shared" ca="1" si="184"/>
        <v>-270249518670595.47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-270249518670595.47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-1126039661127.4812</v>
      </c>
      <c r="L5153" s="444">
        <f t="shared" ca="1" si="184"/>
        <v>-271375558331722.94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-271375558331722.94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-1130731493048.8455</v>
      </c>
      <c r="L5154" s="444">
        <f t="shared" ca="1" si="184"/>
        <v>-272506289824771.78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-272506289824771.78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-1135442874269.8823</v>
      </c>
      <c r="L5155" s="444">
        <f t="shared" ca="1" si="184"/>
        <v>-273641732699041.66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-273641732699041.66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-1140173886246.0068</v>
      </c>
      <c r="L5156" s="444">
        <f t="shared" ca="1" si="184"/>
        <v>-274781906585287.66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-274781906585287.66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-1144924610772.0317</v>
      </c>
      <c r="L5157" s="444">
        <f t="shared" ca="1" si="184"/>
        <v>-275926831196059.69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-275926831196059.69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-1149695129983.582</v>
      </c>
      <c r="L5158" s="444">
        <f t="shared" ca="1" si="184"/>
        <v>-277076526326043.28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-277076526326043.28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-1154485526358.5137</v>
      </c>
      <c r="L5159" s="444">
        <f t="shared" ca="1" si="184"/>
        <v>-278231011852401.78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-278231011852401.78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-1159295882718.3408</v>
      </c>
      <c r="L5160" s="444">
        <f t="shared" ca="1" si="184"/>
        <v>-279390307735120.13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-279390307735120.13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-1164126282229.6672</v>
      </c>
      <c r="L5161" s="444">
        <f t="shared" ca="1" si="184"/>
        <v>-280554434017349.78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-280554434017349.78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-1168976808405.624</v>
      </c>
      <c r="L5162" s="444">
        <f t="shared" ca="1" si="184"/>
        <v>-281723410825755.38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-281723410825755.38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-1173847545107.314</v>
      </c>
      <c r="L5163" s="444">
        <f t="shared" ca="1" si="184"/>
        <v>-282897258370862.69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-282897258370862.69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-1178738576545.2612</v>
      </c>
      <c r="L5164" s="444">
        <f t="shared" ca="1" si="184"/>
        <v>-284075996947407.94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-284075996947407.94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-1183649987280.8665</v>
      </c>
      <c r="L5165" s="444">
        <f t="shared" ca="1" si="184"/>
        <v>-285259646934688.81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-285259646934688.81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-1188581862227.8701</v>
      </c>
      <c r="L5166" s="444">
        <f t="shared" ca="1" si="184"/>
        <v>-286448228796916.69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-286448228796916.69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-1193534286653.8196</v>
      </c>
      <c r="L5167" s="444">
        <f t="shared" ca="1" si="184"/>
        <v>-287641763083570.5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-287641763083570.5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-1198507346181.5437</v>
      </c>
      <c r="L5168" s="444">
        <f t="shared" ca="1" si="184"/>
        <v>-288840270429752.06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-288840270429752.06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-1203501126790.6335</v>
      </c>
      <c r="L5169" s="444">
        <f t="shared" ca="1" si="184"/>
        <v>-290043771556542.69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-290043771556542.69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-1208515714818.9277</v>
      </c>
      <c r="L5170" s="444">
        <f t="shared" ca="1" si="184"/>
        <v>-291252287271361.63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-291252287271361.63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-1213551196964.0068</v>
      </c>
      <c r="L5171" s="444">
        <f t="shared" ca="1" si="184"/>
        <v>-292465838468325.63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-292465838468325.63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-1218607660284.6902</v>
      </c>
      <c r="L5172" s="444">
        <f t="shared" ca="1" si="184"/>
        <v>-293684446128610.31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-293684446128610.31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-1223685192202.543</v>
      </c>
      <c r="L5173" s="444">
        <f t="shared" ca="1" si="184"/>
        <v>-294908131320812.88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-294908131320812.88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-1228783880503.387</v>
      </c>
      <c r="L5174" s="444">
        <f t="shared" ca="1" si="184"/>
        <v>-296136915201316.25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-296136915201316.25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-1233903813338.8176</v>
      </c>
      <c r="L5175" s="444">
        <f t="shared" ca="1" si="184"/>
        <v>-297370819014655.06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-297370819014655.06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-1239045079227.7295</v>
      </c>
      <c r="L5176" s="444">
        <f t="shared" ca="1" si="184"/>
        <v>-298609864093882.81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-298609864093882.81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-1244207767057.845</v>
      </c>
      <c r="L5177" s="444">
        <f t="shared" ca="1" si="184"/>
        <v>-299854071860940.69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-299854071860940.69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-1249391966087.2529</v>
      </c>
      <c r="L5178" s="444">
        <f t="shared" ca="1" si="184"/>
        <v>-301103463827027.94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-301103463827027.94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-1254597765945.9497</v>
      </c>
      <c r="L5179" s="444">
        <f t="shared" ca="1" si="184"/>
        <v>-302358061592973.88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-302358061592973.88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-1259825256637.3911</v>
      </c>
      <c r="L5180" s="444">
        <f t="shared" ca="1" si="184"/>
        <v>-303617886849611.25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-303617886849611.25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-1265074528540.0469</v>
      </c>
      <c r="L5181" s="444">
        <f t="shared" ca="1" si="184"/>
        <v>-304882961378151.31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-304882961378151.31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-1270345672408.9639</v>
      </c>
      <c r="L5182" s="444">
        <f t="shared" ca="1" si="184"/>
        <v>-306153307050560.25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-306153307050560.25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-1275638779377.3345</v>
      </c>
      <c r="L5183" s="444">
        <f t="shared" ca="1" si="184"/>
        <v>-307428945829937.56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-307428945829937.56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-1280953940958.0732</v>
      </c>
      <c r="L5184" s="444">
        <f t="shared" ca="1" si="184"/>
        <v>-308709899770895.63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-308709899770895.63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-1286291249045.3984</v>
      </c>
      <c r="L5185" s="444">
        <f t="shared" ca="1" si="184"/>
        <v>-309996191019941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-309996191019941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-1291650795916.4209</v>
      </c>
      <c r="L5186" s="444">
        <f t="shared" ca="1" si="184"/>
        <v>-311287841815857.44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-311287841815857.44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-1297032674232.7393</v>
      </c>
      <c r="L5187" s="444">
        <f t="shared" ca="1" si="184"/>
        <v>-312584874490090.19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-312584874490090.19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-1302436977042.0425</v>
      </c>
      <c r="L5188" s="444">
        <f t="shared" ca="1" si="184"/>
        <v>-313887311467132.25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-313887311467132.25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-1307863797779.7178</v>
      </c>
      <c r="L5189" s="444">
        <f t="shared" ca="1" si="184"/>
        <v>-315195175264911.94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-315195175264911.94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-1313313230270.4663</v>
      </c>
      <c r="L5190" s="444">
        <f t="shared" ca="1" si="184"/>
        <v>-316508488495182.38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-316508488495182.38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-1318785368729.9265</v>
      </c>
      <c r="L5191" s="444">
        <f t="shared" ca="1" si="184"/>
        <v>-317827273863912.31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-317827273863912.31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-1324280307766.3013</v>
      </c>
      <c r="L5192" s="444">
        <f t="shared" ca="1" si="184"/>
        <v>-319151554171678.63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-319151554171678.63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-1329798142381.9941</v>
      </c>
      <c r="L5193" s="444">
        <f t="shared" ca="1" si="184"/>
        <v>-320481352314060.63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-320481352314060.63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-1335338967975.2527</v>
      </c>
      <c r="L5194" s="444">
        <f t="shared" ca="1" si="184"/>
        <v>-321816691282035.88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-321816691282035.88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-1340902880341.8162</v>
      </c>
      <c r="L5195" s="444">
        <f t="shared" ca="1" si="184"/>
        <v>-323157594162377.69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-323157594162377.69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-1346489975676.5737</v>
      </c>
      <c r="L5196" s="444">
        <f t="shared" ca="1" si="184"/>
        <v>-324504084138054.25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-324504084138054.25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-1352100350575.2261</v>
      </c>
      <c r="L5197" s="444">
        <f t="shared" ca="1" si="184"/>
        <v>-325856184488629.5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-325856184488629.5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-1357734102035.9563</v>
      </c>
      <c r="L5198" s="444">
        <f t="shared" ca="1" si="184"/>
        <v>-327213918590665.44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-327213918590665.44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-1363391327461.106</v>
      </c>
      <c r="L5199" s="444">
        <f t="shared" ca="1" si="184"/>
        <v>-328577309918126.56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-328577309918126.56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-1369072124658.8606</v>
      </c>
      <c r="L5200" s="444">
        <f t="shared" ca="1" si="184"/>
        <v>-329946382042785.44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-329946382042785.44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-1374776591844.9392</v>
      </c>
      <c r="L5201" s="444">
        <f t="shared" ca="1" si="184"/>
        <v>-331321158634630.38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-331321158634630.38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-1380504827644.2932</v>
      </c>
      <c r="L5202" s="444">
        <f t="shared" ca="1" si="184"/>
        <v>-332701663462274.69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-332701663462274.69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-1386256931092.8113</v>
      </c>
      <c r="L5203" s="444">
        <f t="shared" ca="1" si="184"/>
        <v>-334087920393367.5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-334087920393367.5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-1392033001639.0313</v>
      </c>
      <c r="L5204" s="444">
        <f t="shared" ca="1" si="184"/>
        <v>-335479953395006.5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-335479953395006.5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-1397833139145.8604</v>
      </c>
      <c r="L5205" s="444">
        <f t="shared" ca="1" si="184"/>
        <v>-336877786534152.38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-336877786534152.38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-1403657443892.3015</v>
      </c>
      <c r="L5206" s="444">
        <f t="shared" ca="1" si="184"/>
        <v>-338281443978044.69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-338281443978044.69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-1409506016575.1863</v>
      </c>
      <c r="L5207" s="444">
        <f t="shared" ca="1" si="184"/>
        <v>-339690949994619.88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-339690949994619.88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-1415378958310.916</v>
      </c>
      <c r="L5208" s="444">
        <f t="shared" ca="1" si="184"/>
        <v>-341106328952930.81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-341106328952930.81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-1421276370637.2117</v>
      </c>
      <c r="L5209" s="444">
        <f t="shared" ca="1" si="184"/>
        <v>-342527605323568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-342527605323568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-1427198355514.8667</v>
      </c>
      <c r="L5210" s="444">
        <f t="shared" ca="1" si="184"/>
        <v>-343954803679082.88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-343954803679082.88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-1433145015329.512</v>
      </c>
      <c r="L5211" s="444">
        <f t="shared" ca="1" si="184"/>
        <v>-345387948694412.38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-345387948694412.38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-1439116452893.3848</v>
      </c>
      <c r="L5212" s="444">
        <f t="shared" ca="1" si="184"/>
        <v>-346827065147305.75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-346827065147305.75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-1445112771447.1072</v>
      </c>
      <c r="L5213" s="444">
        <f t="shared" ca="1" si="184"/>
        <v>-348272177918752.88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-348272177918752.88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-1451134074661.4702</v>
      </c>
      <c r="L5214" s="444">
        <f t="shared" ca="1" si="184"/>
        <v>-349723311993414.38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-349723311993414.38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-1457180466639.2266</v>
      </c>
      <c r="L5215" s="444">
        <f t="shared" ca="1" si="184"/>
        <v>-351180492460053.63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-351180492460053.63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-1463252051916.8901</v>
      </c>
      <c r="L5216" s="444">
        <f t="shared" ca="1" si="184"/>
        <v>-352643744511970.5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-352643744511970.5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-1469348935466.5437</v>
      </c>
      <c r="L5217" s="444">
        <f t="shared" ca="1" si="184"/>
        <v>-354113093447437.06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-354113093447437.06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-1475471222697.6543</v>
      </c>
      <c r="L5218" s="444">
        <f t="shared" ca="1" si="184"/>
        <v>-355588564670134.69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-355588564670134.69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-1481619019458.8945</v>
      </c>
      <c r="L5219" s="444">
        <f t="shared" ca="1" si="184"/>
        <v>-357070183689593.56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-357070183689593.56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-1487792432039.9731</v>
      </c>
      <c r="L5220" s="444">
        <f t="shared" ca="1" si="184"/>
        <v>-358557976121633.56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-358557976121633.56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-1493991567173.4731</v>
      </c>
      <c r="L5221" s="444">
        <f t="shared" ca="1" si="184"/>
        <v>-360051967688807.06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-360051967688807.06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-1500216532036.696</v>
      </c>
      <c r="L5222" s="444">
        <f t="shared" ca="1" si="184"/>
        <v>-361552184220843.75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-361552184220843.75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-1506467434253.5156</v>
      </c>
      <c r="L5223" s="444">
        <f t="shared" ca="1" si="184"/>
        <v>-363058651655097.25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-363058651655097.25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-1512744381896.2385</v>
      </c>
      <c r="L5224" s="444">
        <f t="shared" ca="1" si="184"/>
        <v>-364571396036993.5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-364571396036993.5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-1519047483487.4729</v>
      </c>
      <c r="L5225" s="444">
        <f t="shared" ca="1" si="184"/>
        <v>-366090443520481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-366090443520481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-1525376848002.0042</v>
      </c>
      <c r="L5226" s="444">
        <f t="shared" ca="1" si="184"/>
        <v>-367615820368483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-367615820368483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-1531732584868.6792</v>
      </c>
      <c r="L5227" s="444">
        <f t="shared" ca="1" si="184"/>
        <v>-369147552953351.69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-369147552953351.69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-1538114803972.2986</v>
      </c>
      <c r="L5228" s="444">
        <f t="shared" ca="1" si="184"/>
        <v>-370685667757324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-370685667757324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-1544523615655.5166</v>
      </c>
      <c r="L5229" s="444">
        <f t="shared" ca="1" si="184"/>
        <v>-372230191372979.5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-372230191372979.5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-1550959130720.7478</v>
      </c>
      <c r="L5230" s="444">
        <f t="shared" ca="1" si="184"/>
        <v>-373781150503700.25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-373781150503700.25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-1557421460432.0845</v>
      </c>
      <c r="L5231" s="444">
        <f t="shared" ca="1" si="184"/>
        <v>-375338571964132.31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-375338571964132.31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-1563910716517.218</v>
      </c>
      <c r="L5232" s="444">
        <f t="shared" ca="1" si="184"/>
        <v>-376902482680649.5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-376902482680649.5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-1570427011169.3728</v>
      </c>
      <c r="L5233" s="444">
        <f t="shared" ca="1" si="184"/>
        <v>-378472909691818.88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-378472909691818.88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-1576970457049.2454</v>
      </c>
      <c r="L5234" s="444">
        <f t="shared" ca="1" si="184"/>
        <v>-380049880148868.13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-380049880148868.13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-1583541167286.9504</v>
      </c>
      <c r="L5235" s="444">
        <f t="shared" ca="1" si="184"/>
        <v>-381633421316155.06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-381633421316155.06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-1590139255483.9795</v>
      </c>
      <c r="L5236" s="444">
        <f t="shared" ca="1" si="184"/>
        <v>-383223560571639.06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-383223560571639.06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-1596764835715.1628</v>
      </c>
      <c r="L5237" s="444">
        <f t="shared" ca="1" si="184"/>
        <v>-384820325407354.25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-384820325407354.25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-1603418022530.6426</v>
      </c>
      <c r="L5238" s="444">
        <f t="shared" ca="1" si="184"/>
        <v>-386423743429884.88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-386423743429884.88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-1610098930957.8535</v>
      </c>
      <c r="L5239" s="444">
        <f t="shared" ca="1" si="184"/>
        <v>-388033842360842.75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-388033842360842.75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-1616807676503.5115</v>
      </c>
      <c r="L5240" s="444">
        <f t="shared" ca="1" si="184"/>
        <v>-389650650037346.25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-389650650037346.25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-1623544375155.6094</v>
      </c>
      <c r="L5241" s="444">
        <f t="shared" ca="1" si="184"/>
        <v>-391274194412501.88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-391274194412501.88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-1630309143385.4246</v>
      </c>
      <c r="L5242" s="444">
        <f t="shared" ca="1" si="184"/>
        <v>-392904503555887.31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-392904503555887.31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-1637102098149.5305</v>
      </c>
      <c r="L5243" s="444">
        <f t="shared" ca="1" si="184"/>
        <v>-394541605654036.81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-394541605654036.81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-1643923356891.8201</v>
      </c>
      <c r="L5244" s="444">
        <f t="shared" ca="1" si="184"/>
        <v>-396185529010928.63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-396185529010928.63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-1650773037545.5359</v>
      </c>
      <c r="L5245" s="444">
        <f t="shared" ca="1" si="184"/>
        <v>-397836302048474.19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-397836302048474.19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-1657651258535.3091</v>
      </c>
      <c r="L5246" s="444">
        <f t="shared" ca="1" si="184"/>
        <v>-399493953307009.5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-399493953307009.5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-1664558138779.2063</v>
      </c>
      <c r="L5247" s="444">
        <f t="shared" ca="1" si="184"/>
        <v>-401158511445788.69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-401158511445788.69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-1671493797690.7861</v>
      </c>
      <c r="L5248" s="444">
        <f t="shared" ca="1" si="184"/>
        <v>-402830005243479.5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-402830005243479.5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-1678458355181.1646</v>
      </c>
      <c r="L5249" s="444">
        <f t="shared" ca="1" si="184"/>
        <v>-404508463598660.69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-404508463598660.69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-1685451931661.0862</v>
      </c>
      <c r="L5250" s="444">
        <f t="shared" ca="1" si="184"/>
        <v>-406193915530321.75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-406193915530321.75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-1692474648043.0073</v>
      </c>
      <c r="L5251" s="444">
        <f t="shared" ca="1" si="184"/>
        <v>-407886390178364.75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-407886390178364.75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-1699526625743.1865</v>
      </c>
      <c r="L5252" s="444">
        <f t="shared" ca="1" si="184"/>
        <v>-409585916804107.94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-409585916804107.94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-1706607986683.783</v>
      </c>
      <c r="L5253" s="444">
        <f t="shared" ca="1" si="184"/>
        <v>-411292524790791.75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-411292524790791.75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-1713718853294.9656</v>
      </c>
      <c r="L5254" s="444">
        <f t="shared" ca="1" si="184"/>
        <v>-413006243644086.69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-413006243644086.69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-1720859348517.0278</v>
      </c>
      <c r="L5255" s="444">
        <f t="shared" ca="1" si="184"/>
        <v>-414727102992603.69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-414727102992603.69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-1728029595802.5154</v>
      </c>
      <c r="L5256" s="444">
        <f t="shared" ca="1" si="184"/>
        <v>-416455132588406.19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-416455132588406.19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-1735229719118.3591</v>
      </c>
      <c r="L5257" s="444">
        <f t="shared" ca="1" si="184"/>
        <v>-418190362307524.56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-418190362307524.56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-1742459842948.019</v>
      </c>
      <c r="L5258" s="444">
        <f t="shared" ca="1" si="184"/>
        <v>-419932822150472.56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-419932822150472.56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-1749720092293.6357</v>
      </c>
      <c r="L5259" s="444">
        <f t="shared" ca="1" si="184"/>
        <v>-421682542242766.19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-421682542242766.19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-1757010592678.1924</v>
      </c>
      <c r="L5260" s="444">
        <f t="shared" ca="1" si="184"/>
        <v>-423439552835444.38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-423439552835444.38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-1764331470147.6848</v>
      </c>
      <c r="L5261" s="444">
        <f t="shared" ca="1" si="184"/>
        <v>-425203884305592.06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-425203884305592.06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-1771682851273.3003</v>
      </c>
      <c r="L5262" s="444">
        <f t="shared" ca="1" si="184"/>
        <v>-426975567156865.38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-426975567156865.38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-1779064863153.6057</v>
      </c>
      <c r="L5263" s="444">
        <f t="shared" ca="1" si="184"/>
        <v>-428754632020019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-428754632020019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-1786477633416.7458</v>
      </c>
      <c r="L5264" s="444">
        <f t="shared" ca="1" si="184"/>
        <v>-430541109653435.75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-430541109653435.75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-1793921290222.6489</v>
      </c>
      <c r="L5265" s="444">
        <f t="shared" ca="1" si="184"/>
        <v>-432335030943658.38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-432335030943658.38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-1801395962265.2432</v>
      </c>
      <c r="L5266" s="444">
        <f t="shared" ca="1" si="184"/>
        <v>-434136426905923.63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-434136426905923.63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-1808901778774.6816</v>
      </c>
      <c r="L5267" s="444">
        <f t="shared" ca="1" si="184"/>
        <v>-435945328684698.31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-435945328684698.31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-1816438869519.5762</v>
      </c>
      <c r="L5268" s="444">
        <f t="shared" ca="1" si="184"/>
        <v>-437761767554217.88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-437761767554217.88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-1824007364809.2412</v>
      </c>
      <c r="L5269" s="444">
        <f t="shared" ca="1" si="184"/>
        <v>-439585774919027.13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-439585774919027.13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-1831607395495.9463</v>
      </c>
      <c r="L5270" s="444">
        <f t="shared" ca="1" si="184"/>
        <v>-441417382314523.06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-441417382314523.06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-1839239092977.1794</v>
      </c>
      <c r="L5271" s="444">
        <f t="shared" ca="1" si="184"/>
        <v>-443256621407500.25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-443256621407500.25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-1846902589197.918</v>
      </c>
      <c r="L5272" s="444">
        <f t="shared" ca="1" si="184"/>
        <v>-445103523996698.19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-445103523996698.19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-1854598016652.9092</v>
      </c>
      <c r="L5273" s="444">
        <f t="shared" ca="1" si="184"/>
        <v>-446958122013351.13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-446958122013351.13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-1862325508388.9629</v>
      </c>
      <c r="L5274" s="444">
        <f t="shared" ca="1" si="184"/>
        <v>-448820447521740.06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-448820447521740.06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-1870085198007.2505</v>
      </c>
      <c r="L5275" s="444">
        <f t="shared" ca="1" si="184"/>
        <v>-450690532719747.31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-450690532719747.31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-1877877219665.6138</v>
      </c>
      <c r="L5276" s="444">
        <f t="shared" ca="1" si="184"/>
        <v>-452568409939412.94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-452568409939412.94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-1885701708080.8872</v>
      </c>
      <c r="L5277" s="444">
        <f t="shared" ca="1" si="184"/>
        <v>-454454111647493.81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-454454111647493.81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-1893558798531.2241</v>
      </c>
      <c r="L5278" s="444">
        <f t="shared" ca="1" si="184"/>
        <v>-456347670446025.06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-456347670446025.06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-1901448626858.4377</v>
      </c>
      <c r="L5279" s="444">
        <f t="shared" ca="1" si="184"/>
        <v>-458249119072883.5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-458249119072883.5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-1909371329470.3481</v>
      </c>
      <c r="L5280" s="444">
        <f t="shared" ca="1" si="184"/>
        <v>-460158490402353.88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-460158490402353.88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-1917327043343.1411</v>
      </c>
      <c r="L5281" s="444">
        <f t="shared" ca="1" si="184"/>
        <v>-462075817445697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-462075817445697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-1925315906023.7375</v>
      </c>
      <c r="L5282" s="444">
        <f t="shared" ca="1" si="184"/>
        <v>-464001133351720.75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-464001133351720.75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-1933338055632.1697</v>
      </c>
      <c r="L5283" s="444">
        <f t="shared" ca="1" si="184"/>
        <v>-465934471407352.94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-465934471407352.94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-1941393630863.9705</v>
      </c>
      <c r="L5284" s="444">
        <f t="shared" ca="1" si="184"/>
        <v>-467875865038216.94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-467875865038216.94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-1949482770992.5706</v>
      </c>
      <c r="L5285" s="444">
        <f t="shared" ca="1" si="184"/>
        <v>-469825347809209.5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-469825347809209.5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-1957605615871.7061</v>
      </c>
      <c r="L5286" s="444">
        <f t="shared" ca="1" si="184"/>
        <v>-471782953425081.19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-471782953425081.19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-1965762305937.8381</v>
      </c>
      <c r="L5287" s="444">
        <f t="shared" ca="1" si="184"/>
        <v>-473748715731019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-473748715731019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-1973952982212.5791</v>
      </c>
      <c r="L5288" s="444">
        <f t="shared" ca="1" si="184"/>
        <v>-475722668713231.56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-475722668713231.56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-1982177786305.1316</v>
      </c>
      <c r="L5289" s="444">
        <f t="shared" ca="1" si="184"/>
        <v>-477704846499536.69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-477704846499536.69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-1990436860414.7361</v>
      </c>
      <c r="L5290" s="444">
        <f t="shared" ca="1" si="184"/>
        <v>-479695283359951.44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-479695283359951.44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-1998730347333.1311</v>
      </c>
      <c r="L5291" s="444">
        <f t="shared" ca="1" si="184"/>
        <v>-481694013707284.56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-481694013707284.56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-2007058390447.019</v>
      </c>
      <c r="L5292" s="444">
        <f t="shared" ca="1" si="184"/>
        <v>-483701072097731.56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-483701072097731.56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-2015421133740.5481</v>
      </c>
      <c r="L5293" s="444">
        <f t="shared" ca="1" si="184"/>
        <v>-485716493231472.13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-485716493231472.13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-2023818721797.8005</v>
      </c>
      <c r="L5294" s="444">
        <f t="shared" ca="1" si="184"/>
        <v>-487740311953269.94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-487740311953269.94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-2032251299805.2913</v>
      </c>
      <c r="L5295" s="444">
        <f t="shared" ca="1" si="184"/>
        <v>-489772563253075.25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-489772563253075.25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-2040719013554.4805</v>
      </c>
      <c r="L5296" s="444">
        <f t="shared" ca="1" si="184"/>
        <v>-491813282266629.75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-491813282266629.75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-2049222009444.2905</v>
      </c>
      <c r="L5297" s="444">
        <f t="shared" ca="1" si="184"/>
        <v>-493862504276074.06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-493862504276074.06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-2057760434483.6421</v>
      </c>
      <c r="L5298" s="444">
        <f t="shared" ca="1" si="184"/>
        <v>-495920264710557.69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-495920264710557.69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-2066334436293.9902</v>
      </c>
      <c r="L5299" s="444">
        <f t="shared" ca="1" si="184"/>
        <v>-497986599146851.69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-497986599146851.69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-2074944163111.8818</v>
      </c>
      <c r="L5300" s="444">
        <f t="shared" ca="1" si="184"/>
        <v>-500061543309963.56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-500061543309963.56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-2083589763791.5149</v>
      </c>
      <c r="L5301" s="444">
        <f t="shared" ca="1" si="184"/>
        <v>-502145133073755.06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-502145133073755.06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-2092271387807.3127</v>
      </c>
      <c r="L5302" s="444">
        <f t="shared" ca="1" si="184"/>
        <v>-504237404461562.38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-504237404461562.38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-2100989185256.5098</v>
      </c>
      <c r="L5303" s="444">
        <f t="shared" ca="1" si="184"/>
        <v>-506338393646818.88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-506338393646818.88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-2109743306861.7456</v>
      </c>
      <c r="L5304" s="444">
        <f t="shared" ca="1" si="184"/>
        <v>-508448136953680.63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-508448136953680.63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-2118533903973.6694</v>
      </c>
      <c r="L5305" s="444">
        <f t="shared" ca="1" si="184"/>
        <v>-510566670857654.31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-510566670857654.31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-2127361128573.5596</v>
      </c>
      <c r="L5306" s="444">
        <f t="shared" ca="1" si="184"/>
        <v>-512694031986227.88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-512694031986227.88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-2136225133275.9492</v>
      </c>
      <c r="L5307" s="444">
        <f t="shared" ca="1" si="184"/>
        <v>-514830257119503.81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-514830257119503.81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-2145126071331.2659</v>
      </c>
      <c r="L5308" s="444">
        <f t="shared" ca="1" si="184"/>
        <v>-516975383190835.06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-516975383190835.06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-2154064096628.4792</v>
      </c>
      <c r="L5309" s="444">
        <f t="shared" ca="1" si="184"/>
        <v>-519129447287463.56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-519129447287463.56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-2163039363697.7649</v>
      </c>
      <c r="L5310" s="444">
        <f t="shared" ca="1" si="184"/>
        <v>-521292486651161.31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-521292486651161.31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-2172052027713.1719</v>
      </c>
      <c r="L5311" s="444">
        <f t="shared" ca="1" si="184"/>
        <v>-523464538678874.5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-523464538678874.5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-2181102244495.3105</v>
      </c>
      <c r="L5312" s="444">
        <f t="shared" ca="1" si="184"/>
        <v>-525645640923369.81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-525645640923369.81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-2190190170514.041</v>
      </c>
      <c r="L5313" s="444">
        <f t="shared" ca="1" si="184"/>
        <v>-527835831093883.88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-527835831093883.88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-2199315962891.1826</v>
      </c>
      <c r="L5314" s="444">
        <f t="shared" ca="1" si="184"/>
        <v>-530035147056775.06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-530035147056775.06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-2208479779403.2295</v>
      </c>
      <c r="L5315" s="444">
        <f t="shared" ca="1" si="184"/>
        <v>-532243626836178.31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-532243626836178.31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-2217681778484.0767</v>
      </c>
      <c r="L5316" s="444">
        <f t="shared" ca="1" si="184"/>
        <v>-534461308614662.38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-534461308614662.38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-2226922119227.7598</v>
      </c>
      <c r="L5317" s="444">
        <f t="shared" ca="1" si="184"/>
        <v>-536688230733890.13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-536688230733890.13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-2236200961391.209</v>
      </c>
      <c r="L5318" s="444">
        <f t="shared" ca="1" si="184"/>
        <v>-538924431695281.31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-538924431695281.31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-2245518465397.0054</v>
      </c>
      <c r="L5319" s="444">
        <f t="shared" ca="1" si="184"/>
        <v>-541169950160678.31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-541169950160678.31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-2254874792336.1597</v>
      </c>
      <c r="L5320" s="444">
        <f t="shared" ca="1" si="184"/>
        <v>-543424824953014.5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-543424824953014.5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-2264270103970.8936</v>
      </c>
      <c r="L5321" s="444">
        <f t="shared" ca="1" si="184"/>
        <v>-545689095056985.38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-545689095056985.38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-2273704562737.439</v>
      </c>
      <c r="L5322" s="444">
        <f t="shared" ca="1" si="184"/>
        <v>-547962799619722.81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-547962799619722.81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-2283178331748.8452</v>
      </c>
      <c r="L5323" s="444">
        <f t="shared" ca="1" si="184"/>
        <v>-550245977951471.69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-550245977951471.69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-2292691574797.7988</v>
      </c>
      <c r="L5324" s="444">
        <f t="shared" ca="1" si="184"/>
        <v>-552538669526269.5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-552538669526269.5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-2302244456359.4561</v>
      </c>
      <c r="L5325" s="444">
        <f t="shared" ca="1" si="184"/>
        <v>-554840913982628.94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-554840913982628.94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-2311837141594.2876</v>
      </c>
      <c r="L5326" s="444">
        <f t="shared" ca="1" si="184"/>
        <v>-557152751124223.25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-557152751124223.25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-2321469796350.9302</v>
      </c>
      <c r="L5327" s="444">
        <f t="shared" ca="1" si="184"/>
        <v>-559474220920574.19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-559474220920574.19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-2331142587169.0591</v>
      </c>
      <c r="L5328" s="444">
        <f t="shared" ca="1" si="184"/>
        <v>-561805363507743.25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-561805363507743.25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-2340855681282.2637</v>
      </c>
      <c r="L5329" s="444">
        <f t="shared" ca="1" si="184"/>
        <v>-564146219189025.5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-564146219189025.5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-2350609246620.9395</v>
      </c>
      <c r="L5330" s="444">
        <f t="shared" ca="1" si="184"/>
        <v>-566496828435646.5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-566496828435646.5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-2360403451815.1938</v>
      </c>
      <c r="L5331" s="444">
        <f t="shared" ca="1" si="184"/>
        <v>-568857231887461.75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-568857231887461.75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-2370238466197.7573</v>
      </c>
      <c r="L5332" s="444">
        <f t="shared" ca="1" si="184"/>
        <v>-571227470353659.5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-571227470353659.5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-2380114459806.9146</v>
      </c>
      <c r="L5333" s="444">
        <f t="shared" ca="1" si="184"/>
        <v>-573607584813466.38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-573607584813466.38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-2390031603389.4434</v>
      </c>
      <c r="L5334" s="444">
        <f t="shared" ca="1" si="184"/>
        <v>-575997616416855.88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-575997616416855.88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-2399990068403.5659</v>
      </c>
      <c r="L5335" s="444">
        <f t="shared" ca="1" si="184"/>
        <v>-578397606485259.5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-578397606485259.5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-2409990027021.9146</v>
      </c>
      <c r="L5336" s="444">
        <f t="shared" ca="1" si="184"/>
        <v>-580807596512281.38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-580807596512281.38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-2420031652134.5059</v>
      </c>
      <c r="L5337" s="444">
        <f t="shared" ca="1" si="184"/>
        <v>-583227628164415.88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-583227628164415.88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-2430115117351.7329</v>
      </c>
      <c r="L5338" s="444">
        <f t="shared" ca="1" si="184"/>
        <v>-585657743281767.63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-585657743281767.63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-2440240597007.3652</v>
      </c>
      <c r="L5339" s="444">
        <f t="shared" ca="1" si="184"/>
        <v>-588097983878775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-588097983878775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-2450408266161.5625</v>
      </c>
      <c r="L5340" s="444">
        <f t="shared" ca="1" si="184"/>
        <v>-590548392144936.5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-590548392144936.5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-2460618300603.9019</v>
      </c>
      <c r="L5341" s="444">
        <f t="shared" ca="1" si="184"/>
        <v>-593009010445540.38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-593009010445540.38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-2470870876856.418</v>
      </c>
      <c r="L5342" s="444">
        <f t="shared" ca="1" si="184"/>
        <v>-595479881322396.75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-595479881322396.75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-2481166172176.6533</v>
      </c>
      <c r="L5343" s="444">
        <f t="shared" ca="1" si="184"/>
        <v>-597961047494573.38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-597961047494573.38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-2491504364560.7222</v>
      </c>
      <c r="L5344" s="444">
        <f t="shared" ca="1" si="184"/>
        <v>-600452551859134.13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-600452551859134.13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-2501885632746.3921</v>
      </c>
      <c r="L5345" s="444">
        <f t="shared" ca="1" si="184"/>
        <v>-602954437491880.5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-602954437491880.5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-2512310156216.1689</v>
      </c>
      <c r="L5346" s="444">
        <f t="shared" ca="1" si="184"/>
        <v>-605466747648096.63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-605466747648096.63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-2522778115200.4023</v>
      </c>
      <c r="L5347" s="444">
        <f t="shared" ca="1" si="184"/>
        <v>-607989525763297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-607989525763297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-2533289690680.4043</v>
      </c>
      <c r="L5348" s="444">
        <f t="shared" ca="1" si="184"/>
        <v>-610522815453977.38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-610522815453977.38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-2543845064391.5723</v>
      </c>
      <c r="L5349" s="444">
        <f t="shared" ca="1" si="184"/>
        <v>-613066660518369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-613066660518369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-2554444418826.5376</v>
      </c>
      <c r="L5350" s="444">
        <f t="shared" ca="1" si="184"/>
        <v>-615621104937195.5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-615621104937195.5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-2565087937238.3145</v>
      </c>
      <c r="L5351" s="444">
        <f t="shared" ca="1" si="184"/>
        <v>-618186192874433.88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-618186192874433.88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-2575775803643.4746</v>
      </c>
      <c r="L5352" s="444">
        <f t="shared" ca="1" si="184"/>
        <v>-620761968678077.38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-620761968678077.38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-2586508202825.3223</v>
      </c>
      <c r="L5353" s="444">
        <f t="shared" ca="1" si="184"/>
        <v>-623348476880902.75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-623348476880902.75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-2597285320337.0947</v>
      </c>
      <c r="L5354" s="444">
        <f t="shared" ca="1" si="184"/>
        <v>-625945762201239.88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-625945762201239.88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-2608107342505.166</v>
      </c>
      <c r="L5355" s="444">
        <f t="shared" ca="1" si="184"/>
        <v>-628553869543745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-628553869543745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-2618974456432.271</v>
      </c>
      <c r="L5356" s="444">
        <f t="shared" ca="1" si="184"/>
        <v>-631172844000177.25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-631172844000177.25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-2629886850000.7383</v>
      </c>
      <c r="L5357" s="444">
        <f t="shared" ca="1" si="184"/>
        <v>-633802730850178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-633802730850178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-2640844711875.7417</v>
      </c>
      <c r="L5358" s="444">
        <f t="shared" ca="1" si="184"/>
        <v>-636443575562053.75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-636443575562053.75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-2651848231508.5571</v>
      </c>
      <c r="L5359" s="444">
        <f t="shared" ca="1" si="184"/>
        <v>-639095423793562.25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-639095423793562.25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-2662897599139.8428</v>
      </c>
      <c r="L5360" s="444">
        <f t="shared" ca="1" si="184"/>
        <v>-641758321392702.13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-641758321392702.13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-2673993005802.9253</v>
      </c>
      <c r="L5361" s="444">
        <f t="shared" ca="1" si="184"/>
        <v>-644432314398505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-644432314398505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-2685134643327.104</v>
      </c>
      <c r="L5362" s="444">
        <f t="shared" ca="1" si="184"/>
        <v>-647117449041832.13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-647117449041832.13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-2696322704340.9673</v>
      </c>
      <c r="L5363" s="444">
        <f t="shared" ref="L5363:L5617" ca="1" si="189">I5363-J5363+K5363</f>
        <v>-649813771746173.13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-649813771746173.13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-2707557382275.7212</v>
      </c>
      <c r="L5364" s="444">
        <f t="shared" ca="1" si="189"/>
        <v>-652521329128448.88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-652521329128448.88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-2718838871368.5371</v>
      </c>
      <c r="L5365" s="444">
        <f t="shared" ca="1" si="189"/>
        <v>-655240167999817.38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-655240167999817.38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-2730167366665.9058</v>
      </c>
      <c r="L5366" s="444">
        <f t="shared" ca="1" si="189"/>
        <v>-657970335366483.25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-657970335366483.25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-2741543064027.0137</v>
      </c>
      <c r="L5367" s="444">
        <f t="shared" ca="1" si="189"/>
        <v>-660711878430510.25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-660711878430510.25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-2752966160127.126</v>
      </c>
      <c r="L5368" s="444">
        <f t="shared" ca="1" si="189"/>
        <v>-663464844590637.38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-663464844590637.38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-2764436852460.9893</v>
      </c>
      <c r="L5369" s="444">
        <f t="shared" ca="1" si="189"/>
        <v>-666229281443098.38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-666229281443098.38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-2775955339346.2432</v>
      </c>
      <c r="L5370" s="444">
        <f t="shared" ca="1" si="189"/>
        <v>-669005236782444.63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-669005236782444.63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-2787521819926.8525</v>
      </c>
      <c r="L5371" s="444">
        <f t="shared" ca="1" si="189"/>
        <v>-671792758602371.5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-671792758602371.5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-2799136494176.5479</v>
      </c>
      <c r="L5372" s="444">
        <f t="shared" ca="1" si="189"/>
        <v>-674591895096548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-674591895096548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-2810799562902.2832</v>
      </c>
      <c r="L5373" s="444">
        <f t="shared" ca="1" si="189"/>
        <v>-677402694659450.25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-677402694659450.25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-2822511227747.7095</v>
      </c>
      <c r="L5374" s="444">
        <f t="shared" ca="1" si="189"/>
        <v>-680225205887198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-680225205887198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-2834271691196.6582</v>
      </c>
      <c r="L5375" s="444">
        <f t="shared" ca="1" si="189"/>
        <v>-683059477578394.63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-683059477578394.63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-2846081156576.644</v>
      </c>
      <c r="L5376" s="444">
        <f t="shared" ca="1" si="189"/>
        <v>-685905558734971.25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-685905558734971.25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-2857939828062.3804</v>
      </c>
      <c r="L5377" s="444">
        <f t="shared" ca="1" si="189"/>
        <v>-688763498563033.63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-688763498563033.63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-2869847910679.3066</v>
      </c>
      <c r="L5378" s="444">
        <f t="shared" ca="1" si="189"/>
        <v>-691633346473712.88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-691633346473712.88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-2881805610307.1367</v>
      </c>
      <c r="L5379" s="444">
        <f t="shared" ca="1" si="189"/>
        <v>-694515152084020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-694515152084020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-2893813133683.4165</v>
      </c>
      <c r="L5380" s="444">
        <f t="shared" ca="1" si="189"/>
        <v>-697408965217703.38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-697408965217703.38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-2905870688407.0972</v>
      </c>
      <c r="L5381" s="444">
        <f t="shared" ca="1" si="189"/>
        <v>-700314835906110.5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-700314835906110.5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-2917978482942.127</v>
      </c>
      <c r="L5382" s="444">
        <f t="shared" ca="1" si="189"/>
        <v>-703232814389052.63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-703232814389052.63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-2930136726621.0527</v>
      </c>
      <c r="L5383" s="444">
        <f t="shared" ca="1" si="189"/>
        <v>-706162951115673.63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-706162951115673.63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-2942345629648.6401</v>
      </c>
      <c r="L5384" s="444">
        <f t="shared" ca="1" si="189"/>
        <v>-709105296745322.25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-709105296745322.25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-2954605403105.5093</v>
      </c>
      <c r="L5385" s="444">
        <f t="shared" ca="1" si="189"/>
        <v>-712059902148427.75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-712059902148427.75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-2966916258951.7822</v>
      </c>
      <c r="L5386" s="444">
        <f t="shared" ca="1" si="189"/>
        <v>-715026818407379.5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-715026818407379.5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-2979278410030.748</v>
      </c>
      <c r="L5387" s="444">
        <f t="shared" ca="1" si="189"/>
        <v>-718006096817410.25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-718006096817410.25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-2991692070072.5425</v>
      </c>
      <c r="L5388" s="444">
        <f t="shared" ca="1" si="189"/>
        <v>-720997788887482.75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-720997788887482.75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-3004157453697.8447</v>
      </c>
      <c r="L5389" s="444">
        <f t="shared" ca="1" si="189"/>
        <v>-724001946341180.63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-724001946341180.63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-3016674776421.5859</v>
      </c>
      <c r="L5390" s="444">
        <f t="shared" ca="1" si="189"/>
        <v>-727018621117602.25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-727018621117602.25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-3029244254656.6758</v>
      </c>
      <c r="L5391" s="444">
        <f t="shared" ca="1" si="189"/>
        <v>-730047865372258.88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-730047865372258.88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-3041866105717.7451</v>
      </c>
      <c r="L5392" s="444">
        <f t="shared" ca="1" si="189"/>
        <v>-733089731477976.63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-733089731477976.63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-3054540547824.9023</v>
      </c>
      <c r="L5393" s="444">
        <f t="shared" ca="1" si="189"/>
        <v>-736144272025801.5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-736144272025801.5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-3067267800107.5063</v>
      </c>
      <c r="L5394" s="444">
        <f t="shared" ca="1" si="189"/>
        <v>-739211539825909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-739211539825909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-3080048082607.9541</v>
      </c>
      <c r="L5395" s="444">
        <f t="shared" ca="1" si="189"/>
        <v>-742291587908517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-742291587908517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-3092881616285.4873</v>
      </c>
      <c r="L5396" s="444">
        <f t="shared" ca="1" si="189"/>
        <v>-745384469524802.5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-745384469524802.5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-3105768623020.0103</v>
      </c>
      <c r="L5397" s="444">
        <f t="shared" ca="1" si="189"/>
        <v>-748490238147822.5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-748490238147822.5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-3118709325615.9272</v>
      </c>
      <c r="L5398" s="444">
        <f t="shared" ca="1" si="189"/>
        <v>-751608947473438.38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-751608947473438.38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-3131703947805.9932</v>
      </c>
      <c r="L5399" s="444">
        <f t="shared" ca="1" si="189"/>
        <v>-754740651421244.38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-754740651421244.38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-3144752714255.1851</v>
      </c>
      <c r="L5400" s="444">
        <f t="shared" ca="1" si="189"/>
        <v>-757885404135499.5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-757885404135499.5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-3157855850564.5811</v>
      </c>
      <c r="L5401" s="444">
        <f t="shared" ca="1" si="189"/>
        <v>-761043259986064.13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-761043259986064.13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-3171013583275.2671</v>
      </c>
      <c r="L5402" s="444">
        <f t="shared" ca="1" si="189"/>
        <v>-764214273569339.38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-764214273569339.38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-3184226139872.2476</v>
      </c>
      <c r="L5403" s="444">
        <f t="shared" ca="1" si="189"/>
        <v>-767398499709211.63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-767398499709211.63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-3197493748788.3818</v>
      </c>
      <c r="L5404" s="444">
        <f t="shared" ca="1" si="189"/>
        <v>-770595993458000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-770595993458000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-3210816639408.3335</v>
      </c>
      <c r="L5405" s="444">
        <f t="shared" ca="1" si="189"/>
        <v>-773806810097408.38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-773806810097408.38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-3224195042072.5347</v>
      </c>
      <c r="L5406" s="444">
        <f t="shared" ca="1" si="189"/>
        <v>-777031005139480.88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-777031005139480.88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-3237629188081.1704</v>
      </c>
      <c r="L5407" s="444">
        <f t="shared" ca="1" si="189"/>
        <v>-780268634327562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-780268634327562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-3251119309698.1748</v>
      </c>
      <c r="L5408" s="444">
        <f t="shared" ca="1" si="189"/>
        <v>-783519753637260.13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-783519753637260.13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-3264665640155.2505</v>
      </c>
      <c r="L5409" s="444">
        <f t="shared" ca="1" si="189"/>
        <v>-786784419277415.38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-786784419277415.38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-3278268413655.8975</v>
      </c>
      <c r="L5410" s="444">
        <f t="shared" ca="1" si="189"/>
        <v>-790062687691071.25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-790062687691071.25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-3291927865379.4634</v>
      </c>
      <c r="L5411" s="444">
        <f t="shared" ca="1" si="189"/>
        <v>-793354615556450.75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-793354615556450.75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-3305644231485.2114</v>
      </c>
      <c r="L5412" s="444">
        <f t="shared" ca="1" si="189"/>
        <v>-796660259787936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-796660259787936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-3319417749116.3999</v>
      </c>
      <c r="L5413" s="444">
        <f t="shared" ca="1" si="189"/>
        <v>-799979677537052.38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-799979677537052.38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-3333248656404.3848</v>
      </c>
      <c r="L5414" s="444">
        <f t="shared" ca="1" si="189"/>
        <v>-803312926193456.75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-803312926193456.75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-3347137192472.7363</v>
      </c>
      <c r="L5415" s="444">
        <f t="shared" ca="1" si="189"/>
        <v>-806660063385929.5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-806660063385929.5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-3361083597441.373</v>
      </c>
      <c r="L5416" s="444">
        <f t="shared" ca="1" si="189"/>
        <v>-810021146983370.88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-810021146983370.88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-3375088112430.7119</v>
      </c>
      <c r="L5417" s="444">
        <f t="shared" ca="1" si="189"/>
        <v>-813396235095801.63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-813396235095801.63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-3389150979565.8398</v>
      </c>
      <c r="L5418" s="444">
        <f t="shared" ca="1" si="189"/>
        <v>-816785386075367.5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-816785386075367.5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-3403272441980.6978</v>
      </c>
      <c r="L5419" s="444">
        <f t="shared" ca="1" si="189"/>
        <v>-820188658517348.25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-820188658517348.25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-3417452743822.2842</v>
      </c>
      <c r="L5420" s="444">
        <f t="shared" ca="1" si="189"/>
        <v>-823606111261170.5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-823606111261170.5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-3431692130254.877</v>
      </c>
      <c r="L5421" s="444">
        <f t="shared" ca="1" si="189"/>
        <v>-827037803391425.38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-827037803391425.38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-3445990847464.2725</v>
      </c>
      <c r="L5422" s="444">
        <f t="shared" ca="1" si="189"/>
        <v>-830483794238889.63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-830483794238889.63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-3460349142662.04</v>
      </c>
      <c r="L5423" s="444">
        <f t="shared" ca="1" si="189"/>
        <v>-833944143381551.63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-833944143381551.63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-3474767264089.7983</v>
      </c>
      <c r="L5424" s="444">
        <f t="shared" ca="1" si="189"/>
        <v>-837418910645641.38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-837418910645641.38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-3489245461023.5059</v>
      </c>
      <c r="L5425" s="444">
        <f t="shared" ca="1" si="189"/>
        <v>-840908156106664.88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-840908156106664.88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-3503783983777.7705</v>
      </c>
      <c r="L5426" s="444">
        <f t="shared" ca="1" si="189"/>
        <v>-844411940090442.63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-844411940090442.63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-3518383083710.1777</v>
      </c>
      <c r="L5427" s="444">
        <f t="shared" ca="1" si="189"/>
        <v>-847930323174152.75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-847930323174152.75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-3533043013225.6362</v>
      </c>
      <c r="L5428" s="444">
        <f t="shared" ca="1" si="189"/>
        <v>-851463366187378.38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-851463366187378.38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-3547764025780.7432</v>
      </c>
      <c r="L5429" s="444">
        <f t="shared" ca="1" si="189"/>
        <v>-855011130213159.13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-855011130213159.13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-3562546375888.1631</v>
      </c>
      <c r="L5430" s="444">
        <f t="shared" ca="1" si="189"/>
        <v>-858573676589047.25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-858573676589047.25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-3577390319121.0303</v>
      </c>
      <c r="L5431" s="444">
        <f t="shared" ca="1" si="189"/>
        <v>-862151066908168.25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-862151066908168.25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-3592296112117.3677</v>
      </c>
      <c r="L5432" s="444">
        <f t="shared" ca="1" si="189"/>
        <v>-865743363020285.63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-865743363020285.63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-3607264012584.5234</v>
      </c>
      <c r="L5433" s="444">
        <f t="shared" ca="1" si="189"/>
        <v>-869350627032870.13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-869350627032870.13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-3622294279303.6255</v>
      </c>
      <c r="L5434" s="444">
        <f t="shared" ca="1" si="189"/>
        <v>-872972921312173.75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-872972921312173.75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-3637387172134.0571</v>
      </c>
      <c r="L5435" s="444">
        <f t="shared" ca="1" si="189"/>
        <v>-876610308484307.75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-876610308484307.75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-3652542952017.9487</v>
      </c>
      <c r="L5436" s="444">
        <f t="shared" ca="1" si="189"/>
        <v>-880262851436325.75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-880262851436325.75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-3667761880984.6904</v>
      </c>
      <c r="L5437" s="444">
        <f t="shared" ca="1" si="189"/>
        <v>-883930613317310.5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-883930613317310.5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-3683044222155.46</v>
      </c>
      <c r="L5438" s="444">
        <f t="shared" ca="1" si="189"/>
        <v>-887613657539466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-887613657539466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-3698390239747.7749</v>
      </c>
      <c r="L5439" s="444">
        <f t="shared" ca="1" si="189"/>
        <v>-891312047779213.75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-891312047779213.75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-3713800199080.0571</v>
      </c>
      <c r="L5440" s="444">
        <f t="shared" ca="1" si="189"/>
        <v>-895025847978293.75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-895025847978293.75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-3729274366576.2241</v>
      </c>
      <c r="L5441" s="444">
        <f t="shared" ca="1" si="189"/>
        <v>-898755122344870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-898755122344870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-3744813009770.2915</v>
      </c>
      <c r="L5442" s="444">
        <f t="shared" ca="1" si="189"/>
        <v>-902499935354640.25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-902499935354640.25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-3760416397311.0015</v>
      </c>
      <c r="L5443" s="444">
        <f t="shared" ca="1" si="189"/>
        <v>-906260351751951.25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-906260351751951.25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-3776084798966.4634</v>
      </c>
      <c r="L5444" s="444">
        <f t="shared" ca="1" si="189"/>
        <v>-910036436550917.75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-910036436550917.75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-3791818485628.8237</v>
      </c>
      <c r="L5445" s="444">
        <f t="shared" ca="1" si="189"/>
        <v>-913828255036546.63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-913828255036546.63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-3807617729318.9448</v>
      </c>
      <c r="L5446" s="444">
        <f t="shared" ca="1" si="189"/>
        <v>-917635872765865.63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-917635872765865.63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-3823482803191.1069</v>
      </c>
      <c r="L5447" s="444">
        <f t="shared" ca="1" si="189"/>
        <v>-921459355569056.75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-921459355569056.75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-3839413981537.7363</v>
      </c>
      <c r="L5448" s="444">
        <f t="shared" ca="1" si="189"/>
        <v>-925298769550594.5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-925298769550594.5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-3855411539794.1436</v>
      </c>
      <c r="L5449" s="444">
        <f t="shared" ca="1" si="189"/>
        <v>-929154181090388.63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-929154181090388.63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-3871475754543.2856</v>
      </c>
      <c r="L5450" s="444">
        <f t="shared" ca="1" si="189"/>
        <v>-933025656844931.88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-933025656844931.88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-3887606903520.5493</v>
      </c>
      <c r="L5451" s="444">
        <f t="shared" ca="1" si="189"/>
        <v>-936913263748452.38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-936913263748452.38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-3903805265618.5513</v>
      </c>
      <c r="L5452" s="444">
        <f t="shared" ca="1" si="189"/>
        <v>-940817069014070.88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-940817069014070.88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-3920071120891.9619</v>
      </c>
      <c r="L5453" s="444">
        <f t="shared" ca="1" si="189"/>
        <v>-944737140134962.88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-944737140134962.88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-3936404750562.3452</v>
      </c>
      <c r="L5454" s="444">
        <f t="shared" ca="1" si="189"/>
        <v>-948673544885525.25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-948673544885525.25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-3952806437023.0215</v>
      </c>
      <c r="L5455" s="444">
        <f t="shared" ca="1" si="189"/>
        <v>-952626351322548.25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-952626351322548.25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-3969276463843.9507</v>
      </c>
      <c r="L5456" s="444">
        <f t="shared" ca="1" si="189"/>
        <v>-956595627786392.25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-956595627786392.25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-3985815115776.6343</v>
      </c>
      <c r="L5457" s="444">
        <f t="shared" ca="1" si="189"/>
        <v>-960581442902168.88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-960581442902168.88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-4002422678759.0371</v>
      </c>
      <c r="L5458" s="444">
        <f t="shared" ca="1" si="189"/>
        <v>-964583865580927.88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-964583865580927.88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-4019099439920.5332</v>
      </c>
      <c r="L5459" s="444">
        <f t="shared" ca="1" si="189"/>
        <v>-968602965020848.38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-968602965020848.38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-4035845687586.8677</v>
      </c>
      <c r="L5460" s="444">
        <f t="shared" ca="1" si="189"/>
        <v>-972638810708435.25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-972638810708435.25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-4052661711285.147</v>
      </c>
      <c r="L5461" s="444">
        <f t="shared" ca="1" si="189"/>
        <v>-976691472419720.38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-976691472419720.38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-4069547801748.8345</v>
      </c>
      <c r="L5462" s="444">
        <f t="shared" ca="1" si="189"/>
        <v>-980761020221469.25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-980761020221469.25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-4086504250922.7886</v>
      </c>
      <c r="L5463" s="444">
        <f t="shared" ca="1" si="189"/>
        <v>-984847524472392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-984847524472392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-4103531351968.2998</v>
      </c>
      <c r="L5464" s="444">
        <f t="shared" ca="1" si="189"/>
        <v>-988951055824360.25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-988951055824360.25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-4120629399268.168</v>
      </c>
      <c r="L5465" s="444">
        <f t="shared" ca="1" si="189"/>
        <v>-993071685223628.38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-993071685223628.38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-4137798688431.7852</v>
      </c>
      <c r="L5466" s="444">
        <f t="shared" ca="1" si="189"/>
        <v>-997209483912060.13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-997209483912060.13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-4155039516300.251</v>
      </c>
      <c r="L5467" s="444">
        <f t="shared" ca="1" si="189"/>
        <v>-1001364523428360.4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-1001364523428360.4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-4172352180951.502</v>
      </c>
      <c r="L5468" s="444">
        <f t="shared" ca="1" si="189"/>
        <v>-1005536875609311.9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-1005536875609311.9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-4189736981705.4663</v>
      </c>
      <c r="L5469" s="444">
        <f t="shared" ca="1" si="189"/>
        <v>-1009726612591017.4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-1009726612591017.4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-4207194219129.2383</v>
      </c>
      <c r="L5470" s="444">
        <f t="shared" ca="1" si="189"/>
        <v>-1013933806810146.6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-1013933806810146.6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-4224724195042.2778</v>
      </c>
      <c r="L5471" s="444">
        <f t="shared" ca="1" si="189"/>
        <v>-1018158531005188.9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-1018158531005188.9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-4242327212521.6201</v>
      </c>
      <c r="L5472" s="444">
        <f t="shared" ca="1" si="189"/>
        <v>-1022400858217710.5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-1022400858217710.5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-4260003575907.127</v>
      </c>
      <c r="L5473" s="444">
        <f t="shared" ca="1" si="189"/>
        <v>-1026660861793617.6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-1026660861793617.6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-4277753590806.7397</v>
      </c>
      <c r="L5474" s="444">
        <f t="shared" ca="1" si="189"/>
        <v>-1030938615384424.4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-1030938615384424.4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-4295577564101.7681</v>
      </c>
      <c r="L5475" s="444">
        <f t="shared" ca="1" si="189"/>
        <v>-1035234192948526.1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-1035234192948526.1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-4313475803952.1919</v>
      </c>
      <c r="L5476" s="444">
        <f t="shared" ca="1" si="189"/>
        <v>-1039547668752478.4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-1039547668752478.4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-4331448619801.9932</v>
      </c>
      <c r="L5477" s="444">
        <f t="shared" ca="1" si="189"/>
        <v>-1043879117372280.4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-1043879117372280.4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-4349496322384.5015</v>
      </c>
      <c r="L5478" s="444">
        <f t="shared" ca="1" si="189"/>
        <v>-1048228613694664.9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-1048228613694664.9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-4367619223727.77</v>
      </c>
      <c r="L5479" s="444">
        <f t="shared" ca="1" si="189"/>
        <v>-1052596232918392.6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-1052596232918392.6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-4385817637159.9692</v>
      </c>
      <c r="L5480" s="444">
        <f t="shared" ca="1" si="189"/>
        <v>-1056982050555552.6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-1056982050555552.6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-4404091877314.8027</v>
      </c>
      <c r="L5481" s="444">
        <f t="shared" ca="1" si="189"/>
        <v>-1061386142432867.4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-1061386142432867.4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-4422442260136.9473</v>
      </c>
      <c r="L5482" s="444">
        <f t="shared" ca="1" si="189"/>
        <v>-1065808584693004.4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-1065808584693004.4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-4440869102887.5186</v>
      </c>
      <c r="L5483" s="444">
        <f t="shared" ca="1" si="189"/>
        <v>-1070249453795891.9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-1070249453795891.9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-4459372724149.5488</v>
      </c>
      <c r="L5484" s="444">
        <f t="shared" ca="1" si="189"/>
        <v>-1074708826520041.4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-1074708826520041.4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-4477953443833.5059</v>
      </c>
      <c r="L5485" s="444">
        <f t="shared" ca="1" si="189"/>
        <v>-1079186779963874.9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-1079186779963874.9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-4496611583182.8115</v>
      </c>
      <c r="L5486" s="444">
        <f t="shared" ca="1" si="189"/>
        <v>-1083683391547057.6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-1083683391547057.6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-4515347464779.4063</v>
      </c>
      <c r="L5487" s="444">
        <f t="shared" ca="1" si="189"/>
        <v>-1088198739011837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-1088198739011837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-4534161412549.3203</v>
      </c>
      <c r="L5488" s="444">
        <f t="shared" ca="1" si="189"/>
        <v>-1092732900424386.4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-1092732900424386.4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-4553053751768.2764</v>
      </c>
      <c r="L5489" s="444">
        <f t="shared" ca="1" si="189"/>
        <v>-1097285954176154.6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-1097285954176154.6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-4572024809067.3105</v>
      </c>
      <c r="L5490" s="444">
        <f t="shared" ca="1" si="189"/>
        <v>-1101857978985221.9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-1101857978985221.9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-4591074912438.4248</v>
      </c>
      <c r="L5491" s="444">
        <f t="shared" ca="1" si="189"/>
        <v>-1106449053897660.3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-1106449053897660.3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-4610204391240.251</v>
      </c>
      <c r="L5492" s="444">
        <f t="shared" ca="1" si="189"/>
        <v>-1111059258288900.5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-1111059258288900.5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-4629413576203.752</v>
      </c>
      <c r="L5493" s="444">
        <f t="shared" ca="1" si="189"/>
        <v>-1115688671865104.3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-1115688671865104.3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-4648702799437.9336</v>
      </c>
      <c r="L5494" s="444">
        <f t="shared" ca="1" si="189"/>
        <v>-1120337374664542.1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-1120337374664542.1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-4668072394435.5918</v>
      </c>
      <c r="L5495" s="444">
        <f t="shared" ca="1" si="189"/>
        <v>-1125005447058977.8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-1125005447058977.8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-4687522696079.0742</v>
      </c>
      <c r="L5496" s="444">
        <f t="shared" ca="1" si="189"/>
        <v>-1129692969755056.8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-1129692969755056.8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-4707054040646.0693</v>
      </c>
      <c r="L5497" s="444">
        <f t="shared" ca="1" si="189"/>
        <v>-1134400023795702.8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-1134400023795702.8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-4726666765815.4277</v>
      </c>
      <c r="L5498" s="444">
        <f t="shared" ca="1" si="189"/>
        <v>-1139126690561518.3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-1139126690561518.3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-4746361210672.9922</v>
      </c>
      <c r="L5499" s="444">
        <f t="shared" ca="1" si="189"/>
        <v>-1143873051772191.3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-1143873051772191.3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-4766137715717.4639</v>
      </c>
      <c r="L5500" s="444">
        <f t="shared" ca="1" si="189"/>
        <v>-1148639189487908.8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-1148639189487908.8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-4785996622866.2861</v>
      </c>
      <c r="L5501" s="444">
        <f t="shared" ca="1" si="189"/>
        <v>-1153425186110775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-1153425186110775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-4805938275461.5625</v>
      </c>
      <c r="L5502" s="444">
        <f t="shared" ca="1" si="189"/>
        <v>-1158231124386236.5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-1158231124386236.5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-4825963018275.9854</v>
      </c>
      <c r="L5503" s="444">
        <f t="shared" ca="1" si="189"/>
        <v>-1163057087404512.5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-1163057087404512.5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-4846071197518.8018</v>
      </c>
      <c r="L5504" s="444">
        <f t="shared" ca="1" si="189"/>
        <v>-1167903158602031.3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-1167903158602031.3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-4866263160841.7969</v>
      </c>
      <c r="L5505" s="444">
        <f t="shared" ca="1" si="189"/>
        <v>-1172769421762873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-1172769421762873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-4886539257345.3037</v>
      </c>
      <c r="L5506" s="444">
        <f t="shared" ca="1" si="189"/>
        <v>-1177655961020218.3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-1177655961020218.3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-4906899837584.2422</v>
      </c>
      <c r="L5507" s="444">
        <f t="shared" ca="1" si="189"/>
        <v>-1182562860857802.5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-1182562860857802.5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-4927345253574.1768</v>
      </c>
      <c r="L5508" s="444">
        <f t="shared" ca="1" si="189"/>
        <v>-1187490206111376.8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-1187490206111376.8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-4947875858797.4033</v>
      </c>
      <c r="L5509" s="444">
        <f t="shared" ca="1" si="189"/>
        <v>-1192438081970174.3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-1192438081970174.3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-4968492008209.0596</v>
      </c>
      <c r="L5510" s="444">
        <f t="shared" ca="1" si="189"/>
        <v>-1197406573978383.3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-1197406573978383.3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-4989194058243.2637</v>
      </c>
      <c r="L5511" s="444">
        <f t="shared" ca="1" si="189"/>
        <v>-1202395768036626.5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-1202395768036626.5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-5009982366819.2773</v>
      </c>
      <c r="L5512" s="444">
        <f t="shared" ca="1" si="189"/>
        <v>-1207405750403445.8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-1207405750403445.8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-5030857293347.6904</v>
      </c>
      <c r="L5513" s="444">
        <f t="shared" ca="1" si="189"/>
        <v>-1212436607696793.5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-1212436607696793.5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-5051819198736.6396</v>
      </c>
      <c r="L5514" s="444">
        <f t="shared" ca="1" si="189"/>
        <v>-1217488426895530.3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-1217488426895530.3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-5072868445398.043</v>
      </c>
      <c r="L5515" s="444">
        <f t="shared" ca="1" si="189"/>
        <v>-1222561295340928.3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-1222561295340928.3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-5094005397253.8672</v>
      </c>
      <c r="L5516" s="444">
        <f t="shared" ca="1" si="189"/>
        <v>-1227655300738182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-1227655300738182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-5115230419742.4248</v>
      </c>
      <c r="L5517" s="444">
        <f t="shared" ca="1" si="189"/>
        <v>-1232770531157924.5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-1232770531157924.5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-5136543879824.6855</v>
      </c>
      <c r="L5518" s="444">
        <f t="shared" ca="1" si="189"/>
        <v>-1237907075037749.3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-1237907075037749.3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-5157946145990.6221</v>
      </c>
      <c r="L5519" s="444">
        <f t="shared" ca="1" si="189"/>
        <v>-1243065021183739.8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-1243065021183739.8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-5179437588265.582</v>
      </c>
      <c r="L5520" s="444">
        <f t="shared" ca="1" si="189"/>
        <v>-1248244458772005.3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-1248244458772005.3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-5201018578216.6885</v>
      </c>
      <c r="L5521" s="444">
        <f t="shared" ca="1" si="189"/>
        <v>-1253445477350222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-1253445477350222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-5222689488959.2578</v>
      </c>
      <c r="L5522" s="444">
        <f t="shared" ca="1" si="189"/>
        <v>-1258668166839181.3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-1258668166839181.3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-5244450695163.2549</v>
      </c>
      <c r="L5523" s="444">
        <f t="shared" ca="1" si="189"/>
        <v>-1263912617534344.5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-1263912617534344.5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-5266302573059.7686</v>
      </c>
      <c r="L5524" s="444">
        <f t="shared" ca="1" si="189"/>
        <v>-1269178920107404.3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-1269178920107404.3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-5288245500447.5176</v>
      </c>
      <c r="L5525" s="444">
        <f t="shared" ca="1" si="189"/>
        <v>-1274467165607851.8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-1274467165607851.8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-5310279856699.3818</v>
      </c>
      <c r="L5526" s="444">
        <f t="shared" ca="1" si="189"/>
        <v>-1279777445464551.3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-1279777445464551.3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-5332406022768.9639</v>
      </c>
      <c r="L5527" s="444">
        <f t="shared" ca="1" si="189"/>
        <v>-1285109851487320.3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-1285109851487320.3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-5354624381197.168</v>
      </c>
      <c r="L5528" s="444">
        <f t="shared" ca="1" si="189"/>
        <v>-1290464475868517.5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-1290464475868517.5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-5376935316118.8232</v>
      </c>
      <c r="L5529" s="444">
        <f t="shared" ca="1" si="189"/>
        <v>-1295841411184636.3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-1295841411184636.3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-5399339213269.3174</v>
      </c>
      <c r="L5530" s="444">
        <f t="shared" ca="1" si="189"/>
        <v>-1301240750397905.5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-1301240750397905.5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-5421836459991.2725</v>
      </c>
      <c r="L5531" s="444">
        <f t="shared" ca="1" si="189"/>
        <v>-1306662586857896.8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-1306662586857896.8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-5444427445241.2363</v>
      </c>
      <c r="L5532" s="444">
        <f t="shared" ca="1" si="189"/>
        <v>-1312107014303138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-1312107014303138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-5467112559596.4082</v>
      </c>
      <c r="L5533" s="444">
        <f t="shared" ca="1" si="189"/>
        <v>-1317574126862734.5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-1317574126862734.5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-5489892195261.3936</v>
      </c>
      <c r="L5534" s="444">
        <f t="shared" ca="1" si="189"/>
        <v>-1323064019057996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-1323064019057996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-5512766746074.9834</v>
      </c>
      <c r="L5535" s="444">
        <f t="shared" ca="1" si="189"/>
        <v>-1328576785804071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-1328576785804071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-5535736607516.9629</v>
      </c>
      <c r="L5536" s="444">
        <f t="shared" ca="1" si="189"/>
        <v>-1334112522411588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-1334112522411588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-5558802176714.9502</v>
      </c>
      <c r="L5537" s="444">
        <f t="shared" ca="1" si="189"/>
        <v>-1339671324588303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-1339671324588303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-5581963852451.2627</v>
      </c>
      <c r="L5538" s="444">
        <f t="shared" ca="1" si="189"/>
        <v>-1345253288440754.3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-1345253288440754.3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-5605222035169.8096</v>
      </c>
      <c r="L5539" s="444">
        <f t="shared" ca="1" si="189"/>
        <v>-1350858510475924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-1350858510475924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-5628577126983.0166</v>
      </c>
      <c r="L5540" s="444">
        <f t="shared" ca="1" si="189"/>
        <v>-1356487087602907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-1356487087602907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-5652029531678.7793</v>
      </c>
      <c r="L5541" s="444">
        <f t="shared" ca="1" si="189"/>
        <v>-1362139117134585.8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-1362139117134585.8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-5675579654727.4404</v>
      </c>
      <c r="L5542" s="444">
        <f t="shared" ca="1" si="189"/>
        <v>-1367814696789313.3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-1367814696789313.3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-5699227903288.8047</v>
      </c>
      <c r="L5543" s="444">
        <f t="shared" ca="1" si="189"/>
        <v>-1373513924692602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-1373513924692602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-5722974686219.1748</v>
      </c>
      <c r="L5544" s="444">
        <f t="shared" ca="1" si="189"/>
        <v>-1379236899378821.3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-1379236899378821.3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-5746820414078.4219</v>
      </c>
      <c r="L5545" s="444">
        <f t="shared" ca="1" si="189"/>
        <v>-1384983719792899.8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-1384983719792899.8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-5770765499137.082</v>
      </c>
      <c r="L5546" s="444">
        <f t="shared" ca="1" si="189"/>
        <v>-1390754485292036.8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-1390754485292036.8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-5794810355383.4863</v>
      </c>
      <c r="L5547" s="444">
        <f t="shared" ca="1" si="189"/>
        <v>-1396549295647420.3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-1396549295647420.3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-5818955398530.918</v>
      </c>
      <c r="L5548" s="444">
        <f t="shared" ca="1" si="189"/>
        <v>-1402368251045951.3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-1402368251045951.3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-5843201046024.7969</v>
      </c>
      <c r="L5549" s="444">
        <f t="shared" ca="1" si="189"/>
        <v>-1408211452091976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-1408211452091976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-5867547717049.9004</v>
      </c>
      <c r="L5550" s="444">
        <f t="shared" ca="1" si="189"/>
        <v>-1414078999809026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-1414078999809026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-5891995832537.6084</v>
      </c>
      <c r="L5551" s="444">
        <f t="shared" ca="1" si="189"/>
        <v>-1419970995641563.5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-1419970995641563.5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-5916545815173.1816</v>
      </c>
      <c r="L5552" s="444">
        <f t="shared" ca="1" si="189"/>
        <v>-1425887541456736.8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-1425887541456736.8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-5941198089403.0693</v>
      </c>
      <c r="L5553" s="444">
        <f t="shared" ca="1" si="189"/>
        <v>-1431828739546139.8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-1431828739546139.8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-5965953081442.249</v>
      </c>
      <c r="L5554" s="444">
        <f t="shared" ca="1" si="189"/>
        <v>-1437794692627582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-1437794692627582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-5990811219281.5918</v>
      </c>
      <c r="L5555" s="444">
        <f t="shared" ca="1" si="189"/>
        <v>-1443785503846863.5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-1443785503846863.5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-6015772932695.2646</v>
      </c>
      <c r="L5556" s="444">
        <f t="shared" ca="1" si="189"/>
        <v>-1449801276779558.8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-1449801276779558.8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-6040838653248.1611</v>
      </c>
      <c r="L5557" s="444">
        <f t="shared" ca="1" si="189"/>
        <v>-1455842115432807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-1455842115432807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-6066008814303.3623</v>
      </c>
      <c r="L5558" s="444">
        <f t="shared" ca="1" si="189"/>
        <v>-1461908124247110.3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-1461908124247110.3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-6091283851029.626</v>
      </c>
      <c r="L5559" s="444">
        <f t="shared" ca="1" si="189"/>
        <v>-1467999408098140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-1467999408098140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-6116664200408.917</v>
      </c>
      <c r="L5560" s="444">
        <f t="shared" ca="1" si="189"/>
        <v>-1474116072298549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-1474116072298549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-6142150301243.9541</v>
      </c>
      <c r="L5561" s="444">
        <f t="shared" ca="1" si="189"/>
        <v>-1480258222599793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-1480258222599793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-6167742594165.8037</v>
      </c>
      <c r="L5562" s="444">
        <f t="shared" ca="1" si="189"/>
        <v>-1486425965193958.8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-1486425965193958.8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-6193441521641.4951</v>
      </c>
      <c r="L5563" s="444">
        <f t="shared" ca="1" si="189"/>
        <v>-1492619406715600.3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-1492619406715600.3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-6219247527981.668</v>
      </c>
      <c r="L5564" s="444">
        <f t="shared" ca="1" si="189"/>
        <v>-1498838654243582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-1498838654243582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-6245161059348.2578</v>
      </c>
      <c r="L5565" s="444">
        <f t="shared" ca="1" si="189"/>
        <v>-1505083815302930.3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-1505083815302930.3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-6271182563762.209</v>
      </c>
      <c r="L5566" s="444">
        <f t="shared" ca="1" si="189"/>
        <v>-1511354997866692.5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-1511354997866692.5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-6297312491111.2188</v>
      </c>
      <c r="L5567" s="444">
        <f t="shared" ca="1" si="189"/>
        <v>-1517652310357803.8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-1517652310357803.8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-6323551293157.5156</v>
      </c>
      <c r="L5568" s="444">
        <f t="shared" ca="1" si="189"/>
        <v>-1523975861650961.3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-1523975861650961.3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-6349899423545.6719</v>
      </c>
      <c r="L5569" s="444">
        <f t="shared" ca="1" si="189"/>
        <v>-1530325761074507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-1530325761074507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-6376357337810.4453</v>
      </c>
      <c r="L5570" s="444">
        <f t="shared" ca="1" si="189"/>
        <v>-1536702118412317.5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-1536702118412317.5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-6402925493384.6563</v>
      </c>
      <c r="L5571" s="444">
        <f t="shared" ca="1" si="189"/>
        <v>-1543105043905702.3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-1543105043905702.3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-6429604349607.0928</v>
      </c>
      <c r="L5572" s="444">
        <f t="shared" ca="1" si="189"/>
        <v>-1549534648255309.3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-1549534648255309.3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-6456394367730.4551</v>
      </c>
      <c r="L5573" s="444">
        <f t="shared" ca="1" si="189"/>
        <v>-1555991042623039.8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-1555991042623039.8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-6483296010929.332</v>
      </c>
      <c r="L5574" s="444">
        <f t="shared" ca="1" si="189"/>
        <v>-1562474338633969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-1562474338633969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-6510309744308.2041</v>
      </c>
      <c r="L5575" s="444">
        <f t="shared" ca="1" si="189"/>
        <v>-1568984648378277.3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-1568984648378277.3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-6537436034909.4883</v>
      </c>
      <c r="L5576" s="444">
        <f t="shared" ca="1" si="189"/>
        <v>-1575522084413186.8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-1575522084413186.8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-6564675351721.6113</v>
      </c>
      <c r="L5577" s="444">
        <f t="shared" ca="1" si="189"/>
        <v>-1582086759764908.3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-1582086759764908.3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-6592028165687.1172</v>
      </c>
      <c r="L5578" s="444">
        <f t="shared" ca="1" si="189"/>
        <v>-1588678787930595.3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-1588678787930595.3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-6619494949710.8135</v>
      </c>
      <c r="L5579" s="444">
        <f t="shared" ca="1" si="189"/>
        <v>-1595298282880306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-1595298282880306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-6647076178667.9414</v>
      </c>
      <c r="L5580" s="444">
        <f t="shared" ca="1" si="189"/>
        <v>-1601945359058974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-1601945359058974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-6674772329412.3916</v>
      </c>
      <c r="L5581" s="444">
        <f t="shared" ca="1" si="189"/>
        <v>-1608620131388386.5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-1608620131388386.5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-6702583880784.9434</v>
      </c>
      <c r="L5582" s="444">
        <f t="shared" ca="1" si="189"/>
        <v>-1615322715269171.5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-1615322715269171.5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-6730511313621.5479</v>
      </c>
      <c r="L5583" s="444">
        <f t="shared" ca="1" si="189"/>
        <v>-1622053226582793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-1622053226582793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-6758555110761.6377</v>
      </c>
      <c r="L5584" s="444">
        <f t="shared" ca="1" si="189"/>
        <v>-1628811781693554.8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-1628811781693554.8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-6786715757056.4785</v>
      </c>
      <c r="L5585" s="444">
        <f t="shared" ca="1" si="189"/>
        <v>-1635598497450611.3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-1635598497450611.3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-6814993739377.5469</v>
      </c>
      <c r="L5586" s="444">
        <f t="shared" ca="1" si="189"/>
        <v>-1642413491189988.8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-1642413491189988.8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-6843389546624.9531</v>
      </c>
      <c r="L5587" s="444">
        <f t="shared" ca="1" si="189"/>
        <v>-1649256880736613.8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-1649256880736613.8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-6871903669735.8906</v>
      </c>
      <c r="L5588" s="444">
        <f t="shared" ca="1" si="189"/>
        <v>-1656128784406349.8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-1656128784406349.8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-6900536601693.124</v>
      </c>
      <c r="L5589" s="444">
        <f t="shared" ca="1" si="189"/>
        <v>-1663029321008042.8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-1663029321008042.8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-6929288837533.5117</v>
      </c>
      <c r="L5590" s="444">
        <f t="shared" ca="1" si="189"/>
        <v>-1669958609845576.3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-1669958609845576.3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-6958160874356.5674</v>
      </c>
      <c r="L5591" s="444">
        <f t="shared" ca="1" si="189"/>
        <v>-1676916770719932.8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-1676916770719932.8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-6987153211333.0527</v>
      </c>
      <c r="L5592" s="444">
        <f t="shared" ca="1" si="189"/>
        <v>-1683903923931265.8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-1683903923931265.8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-7016266349713.6074</v>
      </c>
      <c r="L5593" s="444">
        <f t="shared" ca="1" si="189"/>
        <v>-1690920190280979.3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-1690920190280979.3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-7045500792837.4131</v>
      </c>
      <c r="L5594" s="444">
        <f t="shared" ca="1" si="189"/>
        <v>-1697965691073816.8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-1697965691073816.8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-7074857046140.9033</v>
      </c>
      <c r="L5595" s="444">
        <f t="shared" ca="1" si="189"/>
        <v>-1705040548119957.8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-1705040548119957.8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-7104335617166.4902</v>
      </c>
      <c r="L5596" s="444">
        <f t="shared" ca="1" si="189"/>
        <v>-1712144883737124.3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-1712144883737124.3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-7133937015571.3506</v>
      </c>
      <c r="L5597" s="444">
        <f t="shared" ca="1" si="189"/>
        <v>-1719278820752695.5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-1719278820752695.5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-7163661753136.2314</v>
      </c>
      <c r="L5598" s="444">
        <f t="shared" ca="1" si="189"/>
        <v>-1726442482505831.8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-1726442482505831.8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-7193510343774.2988</v>
      </c>
      <c r="L5599" s="444">
        <f t="shared" ca="1" si="189"/>
        <v>-1733635992849606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-1733635992849606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-7223483303540.0244</v>
      </c>
      <c r="L5600" s="444">
        <f t="shared" ca="1" si="189"/>
        <v>-1740859476153146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-1740859476153146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-7253581150638.1084</v>
      </c>
      <c r="L5601" s="444">
        <f t="shared" ca="1" si="189"/>
        <v>-1748113057303784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-1748113057303784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-7283804405432.4336</v>
      </c>
      <c r="L5602" s="444">
        <f t="shared" ca="1" si="189"/>
        <v>-1755396861709216.5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-1755396861709216.5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-7314153590455.0684</v>
      </c>
      <c r="L5603" s="444">
        <f t="shared" ca="1" si="189"/>
        <v>-1762711015299671.5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-1762711015299671.5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-7344629230415.2979</v>
      </c>
      <c r="L5604" s="444">
        <f t="shared" ca="1" si="189"/>
        <v>-1770055644530086.8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-1770055644530086.8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-7375231852208.6934</v>
      </c>
      <c r="L5605" s="444">
        <f t="shared" ca="1" si="189"/>
        <v>-1777430876382295.5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-1777430876382295.5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-7405961984926.2314</v>
      </c>
      <c r="L5606" s="444">
        <f t="shared" ca="1" si="189"/>
        <v>-1784836838367221.8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-1784836838367221.8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-7436820159863.4248</v>
      </c>
      <c r="L5607" s="444">
        <f t="shared" ca="1" si="189"/>
        <v>-1792273658527085.3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-1792273658527085.3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-7467806910529.5215</v>
      </c>
      <c r="L5608" s="444">
        <f t="shared" ca="1" si="189"/>
        <v>-1799741465437614.8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-1799741465437614.8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-7498922772656.7266</v>
      </c>
      <c r="L5609" s="444">
        <f t="shared" ca="1" si="189"/>
        <v>-1807240388210271.5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-1807240388210271.5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-7530168284209.4639</v>
      </c>
      <c r="L5610" s="444">
        <f t="shared" ca="1" si="189"/>
        <v>-1814770556494481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-1814770556494481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-7561543985393.6709</v>
      </c>
      <c r="L5611" s="444">
        <f t="shared" ca="1" si="189"/>
        <v>-1822332100479874.8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-1822332100479874.8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-7593050418666.1445</v>
      </c>
      <c r="L5612" s="444">
        <f t="shared" ca="1" si="189"/>
        <v>-1829925150898541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-1829925150898541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-7624688128743.9199</v>
      </c>
      <c r="L5613" s="444">
        <f t="shared" ca="1" si="189"/>
        <v>-1837549839027285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-1837549839027285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-7656457662613.6875</v>
      </c>
      <c r="L5614" s="444">
        <f t="shared" ca="1" si="189"/>
        <v>-1845206296689898.8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-1845206296689898.8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-7688359569541.2432</v>
      </c>
      <c r="L5615" s="444">
        <f t="shared" ca="1" si="189"/>
        <v>-1852894656259440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-1852894656259440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-7720394401081</v>
      </c>
      <c r="L5616" s="444">
        <f t="shared" ca="1" si="189"/>
        <v>-1860615050660521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-1860615050660521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-7752562711085.5039</v>
      </c>
      <c r="L5617" s="444">
        <f t="shared" ca="1" si="189"/>
        <v>-1868367613371606.5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-1868367613371606.5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-7784865055715.0273</v>
      </c>
      <c r="L5618" s="444">
        <f t="shared" ref="L5618:L5872" ca="1" si="194">I5618-J5618+K5618</f>
        <v>-1876152478427321.5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-1876152478427321.5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-7817301993447.1729</v>
      </c>
      <c r="L5619" s="444">
        <f t="shared" ca="1" si="194"/>
        <v>-1883969780420768.8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-1883969780420768.8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-7849874085086.5352</v>
      </c>
      <c r="L5620" s="444">
        <f t="shared" ca="1" si="194"/>
        <v>-1891819654505855.3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-1891819654505855.3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-7882581893774.3955</v>
      </c>
      <c r="L5621" s="444">
        <f t="shared" ca="1" si="194"/>
        <v>-1899702236399629.8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-1899702236399629.8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-7915425984998.4561</v>
      </c>
      <c r="L5622" s="444">
        <f t="shared" ca="1" si="194"/>
        <v>-1907617662384628.3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-1907617662384628.3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-7948406926602.6172</v>
      </c>
      <c r="L5623" s="444">
        <f t="shared" ca="1" si="194"/>
        <v>-1915566069311230.8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-1915566069311230.8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-7981525288796.7939</v>
      </c>
      <c r="L5624" s="444">
        <f t="shared" ca="1" si="194"/>
        <v>-1923547594600027.5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-1923547594600027.5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-8014781644166.7813</v>
      </c>
      <c r="L5625" s="444">
        <f t="shared" ca="1" si="194"/>
        <v>-1931562376244194.3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-1931562376244194.3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-8048176567684.1436</v>
      </c>
      <c r="L5626" s="444">
        <f t="shared" ca="1" si="194"/>
        <v>-1939610552811878.5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-1939610552811878.5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-8081710636716.1611</v>
      </c>
      <c r="L5627" s="444">
        <f t="shared" ca="1" si="194"/>
        <v>-1947692263448594.8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-1947692263448594.8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-8115384431035.8115</v>
      </c>
      <c r="L5628" s="444">
        <f t="shared" ca="1" si="194"/>
        <v>-1955807647879630.5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-1955807647879630.5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-8149198532831.7939</v>
      </c>
      <c r="L5629" s="444">
        <f t="shared" ca="1" si="194"/>
        <v>-1963956846412462.3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-1963956846412462.3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-8183153526718.5928</v>
      </c>
      <c r="L5630" s="444">
        <f t="shared" ca="1" si="194"/>
        <v>-1972139999939180.8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-1972139999939180.8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-8217249999746.585</v>
      </c>
      <c r="L5631" s="444">
        <f t="shared" ca="1" si="194"/>
        <v>-1980357249938927.3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-1980357249938927.3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-8251488541412.1963</v>
      </c>
      <c r="L5632" s="444">
        <f t="shared" ca="1" si="194"/>
        <v>-1988608738480339.5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-1988608738480339.5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-8285869743668.0811</v>
      </c>
      <c r="L5633" s="444">
        <f t="shared" ca="1" si="194"/>
        <v>-1996894608224007.5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-1996894608224007.5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-8320394200933.3643</v>
      </c>
      <c r="L5634" s="444">
        <f t="shared" ca="1" si="194"/>
        <v>-2005215002424940.8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-2005215002424940.8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-8355062510103.9209</v>
      </c>
      <c r="L5635" s="444">
        <f t="shared" ca="1" si="194"/>
        <v>-2013570064935044.8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-2013570064935044.8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-8389875270562.6875</v>
      </c>
      <c r="L5636" s="444">
        <f t="shared" ca="1" si="194"/>
        <v>-2021959940205607.5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-2021959940205607.5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-8424833084190.0313</v>
      </c>
      <c r="L5637" s="444">
        <f t="shared" ca="1" si="194"/>
        <v>-2030384773289797.5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-2030384773289797.5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-8459936555374.1563</v>
      </c>
      <c r="L5638" s="444">
        <f t="shared" ca="1" si="194"/>
        <v>-2038844709845171.8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-2038844709845171.8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-8495186291021.5498</v>
      </c>
      <c r="L5639" s="444">
        <f t="shared" ca="1" si="194"/>
        <v>-2047339896136193.3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-2047339896136193.3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-8530582900567.4707</v>
      </c>
      <c r="L5640" s="444">
        <f t="shared" ca="1" si="194"/>
        <v>-2055870479036760.8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-2055870479036760.8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-8566126995986.5039</v>
      </c>
      <c r="L5641" s="444">
        <f t="shared" ca="1" si="194"/>
        <v>-2064436606032747.3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-2064436606032747.3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-8601819191803.1133</v>
      </c>
      <c r="L5642" s="444">
        <f t="shared" ca="1" si="194"/>
        <v>-2073038425224550.3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-2073038425224550.3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-8637660105102.293</v>
      </c>
      <c r="L5643" s="444">
        <f t="shared" ca="1" si="194"/>
        <v>-2081676085329652.5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-2081676085329652.5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-8673650355540.2188</v>
      </c>
      <c r="L5644" s="444">
        <f t="shared" ca="1" si="194"/>
        <v>-2090349735685192.8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-2090349735685192.8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-8709790565354.9688</v>
      </c>
      <c r="L5645" s="444">
        <f t="shared" ca="1" si="194"/>
        <v>-2099059526250547.8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-2099059526250547.8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-8746081359377.2822</v>
      </c>
      <c r="L5646" s="444">
        <f t="shared" ca="1" si="194"/>
        <v>-2107805607609925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-2107805607609925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-8782523365041.3525</v>
      </c>
      <c r="L5647" s="444">
        <f t="shared" ca="1" si="194"/>
        <v>-2116588130974966.3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-2116588130974966.3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-8819117212395.6934</v>
      </c>
      <c r="L5648" s="444">
        <f t="shared" ca="1" si="194"/>
        <v>-2125407248187362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-2125407248187362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-8855863534114.0078</v>
      </c>
      <c r="L5649" s="444">
        <f t="shared" ca="1" si="194"/>
        <v>-2134263111721476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-2134263111721476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-8892762965506.1504</v>
      </c>
      <c r="L5650" s="444">
        <f t="shared" ca="1" si="194"/>
        <v>-2143155874686982.3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-2143155874686982.3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-8929816144529.0918</v>
      </c>
      <c r="L5651" s="444">
        <f t="shared" ca="1" si="194"/>
        <v>-2152085690831511.3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-2152085690831511.3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-8967023711797.9629</v>
      </c>
      <c r="L5652" s="444">
        <f t="shared" ca="1" si="194"/>
        <v>-2161052714543309.3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-2161052714543309.3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-9004386310597.1211</v>
      </c>
      <c r="L5653" s="444">
        <f t="shared" ca="1" si="194"/>
        <v>-2170057100853906.3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-2170057100853906.3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-9041904586891.2754</v>
      </c>
      <c r="L5654" s="444">
        <f t="shared" ca="1" si="194"/>
        <v>-2179099005440797.5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-2179099005440797.5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-9079579189336.6563</v>
      </c>
      <c r="L5655" s="444">
        <f t="shared" ca="1" si="194"/>
        <v>-2188178584630134.3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-2188178584630134.3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-9117410769292.2266</v>
      </c>
      <c r="L5656" s="444">
        <f t="shared" ca="1" si="194"/>
        <v>-2197295995399426.5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-2197295995399426.5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-9155399980830.9434</v>
      </c>
      <c r="L5657" s="444">
        <f t="shared" ca="1" si="194"/>
        <v>-2206451395380257.5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-2206451395380257.5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-9193547480751.0723</v>
      </c>
      <c r="L5658" s="444">
        <f t="shared" ca="1" si="194"/>
        <v>-2215644942861008.5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-2215644942861008.5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-9231853928587.5352</v>
      </c>
      <c r="L5659" s="444">
        <f t="shared" ca="1" si="194"/>
        <v>-2224876796789596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-2224876796789596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-9270319986623.3184</v>
      </c>
      <c r="L5660" s="444">
        <f t="shared" ca="1" si="194"/>
        <v>-2234147116776219.3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-2234147116776219.3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-9308946319900.9141</v>
      </c>
      <c r="L5661" s="444">
        <f t="shared" ca="1" si="194"/>
        <v>-2243456063096120.3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-2243456063096120.3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-9347733596233.834</v>
      </c>
      <c r="L5662" s="444">
        <f t="shared" ca="1" si="194"/>
        <v>-2252803796692354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-2252803796692354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-9386682486218.1406</v>
      </c>
      <c r="L5663" s="444">
        <f t="shared" ca="1" si="194"/>
        <v>-2262190479178572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-2262190479178572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-9425793663244.0508</v>
      </c>
      <c r="L5664" s="444">
        <f t="shared" ca="1" si="194"/>
        <v>-2271616272841816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-2271616272841816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-9465067803507.5664</v>
      </c>
      <c r="L5665" s="444">
        <f t="shared" ca="1" si="194"/>
        <v>-2281081340645323.5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-2281081340645323.5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-9504505586022.1816</v>
      </c>
      <c r="L5666" s="444">
        <f t="shared" ca="1" si="194"/>
        <v>-2290585846231345.5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-2290585846231345.5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-9544107692630.6055</v>
      </c>
      <c r="L5667" s="444">
        <f t="shared" ca="1" si="194"/>
        <v>-2300129953923976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-2300129953923976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-9583874808016.5664</v>
      </c>
      <c r="L5668" s="444">
        <f t="shared" ca="1" si="194"/>
        <v>-2309713828731992.5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-2309713828731992.5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-9623807619716.6348</v>
      </c>
      <c r="L5669" s="444">
        <f t="shared" ca="1" si="194"/>
        <v>-2319337636351709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-2319337636351709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-9663906818132.1211</v>
      </c>
      <c r="L5670" s="444">
        <f t="shared" ca="1" si="194"/>
        <v>-2329001543169841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-2329001543169841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-9704173096541.0039</v>
      </c>
      <c r="L5671" s="444">
        <f t="shared" ca="1" si="194"/>
        <v>-2338705716266382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-2338705716266382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-9744607151109.9258</v>
      </c>
      <c r="L5672" s="444">
        <f t="shared" ca="1" si="194"/>
        <v>-2348450323417492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-2348450323417492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-9785209680906.2168</v>
      </c>
      <c r="L5673" s="444">
        <f t="shared" ca="1" si="194"/>
        <v>-2358235533098398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-2358235533098398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-9825981387909.9922</v>
      </c>
      <c r="L5674" s="444">
        <f t="shared" ca="1" si="194"/>
        <v>-2368061514486308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-2368061514486308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-9866922977026.2832</v>
      </c>
      <c r="L5675" s="444">
        <f t="shared" ca="1" si="194"/>
        <v>-2377928437463334.5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-2377928437463334.5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-9908035156097.2266</v>
      </c>
      <c r="L5676" s="444">
        <f t="shared" ca="1" si="194"/>
        <v>-2387836472619431.5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-2387836472619431.5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-9949318635914.2969</v>
      </c>
      <c r="L5677" s="444">
        <f t="shared" ca="1" si="194"/>
        <v>-2397785791255346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-2397785791255346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-9990774130230.6074</v>
      </c>
      <c r="L5678" s="444">
        <f t="shared" ca="1" si="194"/>
        <v>-2407776565385576.5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-2407776565385576.5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-10032402355773.234</v>
      </c>
      <c r="L5679" s="444">
        <f t="shared" ca="1" si="194"/>
        <v>-2417808967741349.5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-2417808967741349.5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-10074204032255.623</v>
      </c>
      <c r="L5680" s="444">
        <f t="shared" ca="1" si="194"/>
        <v>-2427883171773605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-2427883171773605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-10116179882390.021</v>
      </c>
      <c r="L5681" s="444">
        <f t="shared" ca="1" si="194"/>
        <v>-2437999351655995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-2437999351655995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-10158330631899.979</v>
      </c>
      <c r="L5682" s="444">
        <f t="shared" ca="1" si="194"/>
        <v>-2448157682287895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-2448157682287895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-10200657009532.896</v>
      </c>
      <c r="L5683" s="444">
        <f t="shared" ca="1" si="194"/>
        <v>-2458358339297428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-2458358339297428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-10243159747072.617</v>
      </c>
      <c r="L5684" s="444">
        <f t="shared" ca="1" si="194"/>
        <v>-2468601499044500.5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-2468601499044500.5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-10285839579352.086</v>
      </c>
      <c r="L5685" s="444">
        <f t="shared" ca="1" si="194"/>
        <v>-2478887338623852.5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-2478887338623852.5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-10328697244266.053</v>
      </c>
      <c r="L5686" s="444">
        <f t="shared" ca="1" si="194"/>
        <v>-2489216035868118.5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-2489216035868118.5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-10371733482783.826</v>
      </c>
      <c r="L5687" s="444">
        <f t="shared" ca="1" si="194"/>
        <v>-2499587769350902.5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-2499587769350902.5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-10414949038962.094</v>
      </c>
      <c r="L5688" s="444">
        <f t="shared" ca="1" si="194"/>
        <v>-2510002718389864.5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-2510002718389864.5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-10458344659957.77</v>
      </c>
      <c r="L5689" s="444">
        <f t="shared" ca="1" si="194"/>
        <v>-2520461063049822.5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-2520461063049822.5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-10501921096040.928</v>
      </c>
      <c r="L5690" s="444">
        <f t="shared" ca="1" si="194"/>
        <v>-2530962984145863.5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-2530962984145863.5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-10545679100607.764</v>
      </c>
      <c r="L5691" s="444">
        <f t="shared" ca="1" si="194"/>
        <v>-2541508663246471.5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-2541508663246471.5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-10589619430193.631</v>
      </c>
      <c r="L5692" s="444">
        <f t="shared" ca="1" si="194"/>
        <v>-2552098282676665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-2552098282676665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-10633742844486.104</v>
      </c>
      <c r="L5693" s="444">
        <f t="shared" ca="1" si="194"/>
        <v>-2562732025521151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-2562732025521151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-10678050106338.129</v>
      </c>
      <c r="L5694" s="444">
        <f t="shared" ca="1" si="194"/>
        <v>-2573410075627489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-2573410075627489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-10722541981781.203</v>
      </c>
      <c r="L5695" s="444">
        <f t="shared" ca="1" si="194"/>
        <v>-2584132617609270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-2584132617609270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-10767219240038.625</v>
      </c>
      <c r="L5696" s="444">
        <f t="shared" ca="1" si="194"/>
        <v>-2594899836849308.5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-2594899836849308.5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-10812082653538.785</v>
      </c>
      <c r="L5697" s="444">
        <f t="shared" ca="1" si="194"/>
        <v>-2605711919502847.5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-2605711919502847.5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-10857132997928.531</v>
      </c>
      <c r="L5698" s="444">
        <f t="shared" ca="1" si="194"/>
        <v>-2616569052500776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-2616569052500776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-10902371052086.566</v>
      </c>
      <c r="L5699" s="444">
        <f t="shared" ca="1" si="194"/>
        <v>-2627471423552862.5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-2627471423552862.5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-10947797598136.928</v>
      </c>
      <c r="L5700" s="444">
        <f t="shared" ca="1" si="194"/>
        <v>-2638419221150999.5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-2638419221150999.5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-10993413421462.498</v>
      </c>
      <c r="L5701" s="444">
        <f t="shared" ca="1" si="194"/>
        <v>-2649412634572462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-2649412634572462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-11039219310718.592</v>
      </c>
      <c r="L5702" s="444">
        <f t="shared" ca="1" si="194"/>
        <v>-2660451853883180.5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-2660451853883180.5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-11085216057846.586</v>
      </c>
      <c r="L5703" s="444">
        <f t="shared" ca="1" si="194"/>
        <v>-2671537069941027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-2671537069941027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-11131404458087.613</v>
      </c>
      <c r="L5704" s="444">
        <f t="shared" ca="1" si="194"/>
        <v>-2682668474399114.5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-2682668474399114.5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-11177785309996.311</v>
      </c>
      <c r="L5705" s="444">
        <f t="shared" ca="1" si="194"/>
        <v>-2693846259709111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-2693846259709111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-11224359415454.629</v>
      </c>
      <c r="L5706" s="444">
        <f t="shared" ca="1" si="194"/>
        <v>-2705070619124565.5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-2705070619124565.5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-11271127579685.689</v>
      </c>
      <c r="L5707" s="444">
        <f t="shared" ca="1" si="194"/>
        <v>-2716341746704251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-2716341746704251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-11318090611267.713</v>
      </c>
      <c r="L5708" s="444">
        <f t="shared" ca="1" si="194"/>
        <v>-2727659837315518.5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-2727659837315518.5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-11365249322147.994</v>
      </c>
      <c r="L5709" s="444">
        <f t="shared" ca="1" si="194"/>
        <v>-2739025086637666.5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-2739025086637666.5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-11412604527656.943</v>
      </c>
      <c r="L5710" s="444">
        <f t="shared" ca="1" si="194"/>
        <v>-2750437691165323.5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-2750437691165323.5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-11460157046522.182</v>
      </c>
      <c r="L5711" s="444">
        <f t="shared" ca="1" si="194"/>
        <v>-2761897848211845.5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-2761897848211845.5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-11507907700882.689</v>
      </c>
      <c r="L5712" s="444">
        <f t="shared" ca="1" si="194"/>
        <v>-2773405755912728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-2773405755912728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-11555857316303.033</v>
      </c>
      <c r="L5713" s="444">
        <f t="shared" ca="1" si="194"/>
        <v>-2784961613229031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-2784961613229031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-11604006721787.629</v>
      </c>
      <c r="L5714" s="444">
        <f t="shared" ca="1" si="194"/>
        <v>-2796565619950818.5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-2796565619950818.5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-11652356749795.076</v>
      </c>
      <c r="L5715" s="444">
        <f t="shared" ca="1" si="194"/>
        <v>-2808217976700613.5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-2808217976700613.5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-11700908236252.557</v>
      </c>
      <c r="L5716" s="444">
        <f t="shared" ca="1" si="194"/>
        <v>-2819918884936866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-2819918884936866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-11749662020570.275</v>
      </c>
      <c r="L5717" s="444">
        <f t="shared" ca="1" si="194"/>
        <v>-2831668546957436.5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-2831668546957436.5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-11798618945655.984</v>
      </c>
      <c r="L5718" s="444">
        <f t="shared" ca="1" si="194"/>
        <v>-2843467165903092.5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-2843467165903092.5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-11847779857929.553</v>
      </c>
      <c r="L5719" s="444">
        <f t="shared" ca="1" si="194"/>
        <v>-2855314945761022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-2855314945761022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-11897145607337.592</v>
      </c>
      <c r="L5720" s="444">
        <f t="shared" ca="1" si="194"/>
        <v>-2867212091368359.5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-2867212091368359.5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-11946717047368.164</v>
      </c>
      <c r="L5721" s="444">
        <f t="shared" ca="1" si="194"/>
        <v>-2879158808415727.5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-2879158808415727.5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-11996495035065.531</v>
      </c>
      <c r="L5722" s="444">
        <f t="shared" ca="1" si="194"/>
        <v>-2891155303450793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-2891155303450793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-12046480431044.971</v>
      </c>
      <c r="L5723" s="444">
        <f t="shared" ca="1" si="194"/>
        <v>-2903201783881838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-2903201783881838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-12096674099507.658</v>
      </c>
      <c r="L5724" s="444">
        <f t="shared" ca="1" si="194"/>
        <v>-2915298457981345.5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-2915298457981345.5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-12147076908255.605</v>
      </c>
      <c r="L5725" s="444">
        <f t="shared" ca="1" si="194"/>
        <v>-2927445534889601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-2927445534889601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-12197689728706.67</v>
      </c>
      <c r="L5726" s="444">
        <f t="shared" ca="1" si="194"/>
        <v>-2939643224618307.5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-2939643224618307.5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-12248513435909.615</v>
      </c>
      <c r="L5727" s="444">
        <f t="shared" ca="1" si="194"/>
        <v>-2951891738054217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-2951891738054217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-12299548908559.238</v>
      </c>
      <c r="L5728" s="444">
        <f t="shared" ca="1" si="194"/>
        <v>-2964191286962776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-2964191286962776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-12350797029011.566</v>
      </c>
      <c r="L5729" s="444">
        <f t="shared" ca="1" si="194"/>
        <v>-2976542083991787.5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-2976542083991787.5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-12402258683299.115</v>
      </c>
      <c r="L5730" s="444">
        <f t="shared" ca="1" si="194"/>
        <v>-2988944342675086.5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-2988944342675086.5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-12453934761146.193</v>
      </c>
      <c r="L5731" s="444">
        <f t="shared" ca="1" si="194"/>
        <v>-3001398277436232.5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-3001398277436232.5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-12505826155984.303</v>
      </c>
      <c r="L5732" s="444">
        <f t="shared" ca="1" si="194"/>
        <v>-3013904103592217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-3013904103592217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-12557933764967.57</v>
      </c>
      <c r="L5733" s="444">
        <f t="shared" ca="1" si="194"/>
        <v>-3026462037357184.5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-3026462037357184.5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-12610258488988.27</v>
      </c>
      <c r="L5734" s="444">
        <f t="shared" ca="1" si="194"/>
        <v>-3039072295846173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-3039072295846173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-12662801232692.387</v>
      </c>
      <c r="L5735" s="444">
        <f t="shared" ca="1" si="194"/>
        <v>-3051735097078865.5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-3051735097078865.5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-12715562904495.273</v>
      </c>
      <c r="L5736" s="444">
        <f t="shared" ca="1" si="194"/>
        <v>-3064450659983361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-3064450659983361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-12768544416597.338</v>
      </c>
      <c r="L5737" s="444">
        <f t="shared" ca="1" si="194"/>
        <v>-3077219204399958.5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-3077219204399958.5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-12821746684999.826</v>
      </c>
      <c r="L5738" s="444">
        <f t="shared" ca="1" si="194"/>
        <v>-3090040951084958.5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-3090040951084958.5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-12875170629520.66</v>
      </c>
      <c r="L5739" s="444">
        <f t="shared" ca="1" si="194"/>
        <v>-3102916121714479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-3102916121714479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-12928817173810.328</v>
      </c>
      <c r="L5740" s="444">
        <f t="shared" ca="1" si="194"/>
        <v>-3115844938888289.5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-3115844938888289.5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-12982687245367.873</v>
      </c>
      <c r="L5741" s="444">
        <f t="shared" ca="1" si="194"/>
        <v>-3128827626133657.5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-3128827626133657.5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-13036781775556.906</v>
      </c>
      <c r="L5742" s="444">
        <f t="shared" ca="1" si="194"/>
        <v>-3141864407909214.5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-3141864407909214.5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-13091101699621.727</v>
      </c>
      <c r="L5743" s="444">
        <f t="shared" ca="1" si="194"/>
        <v>-3154955509608836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-3154955509608836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-13145647956703.482</v>
      </c>
      <c r="L5744" s="444">
        <f t="shared" ca="1" si="194"/>
        <v>-3168101157565539.5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-3168101157565539.5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-13200421489856.414</v>
      </c>
      <c r="L5745" s="444">
        <f t="shared" ca="1" si="194"/>
        <v>-3181301579055396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-3181301579055396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-13255423246064.15</v>
      </c>
      <c r="L5746" s="444">
        <f t="shared" ca="1" si="194"/>
        <v>-3194557002301460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-3194557002301460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-13310654176256.084</v>
      </c>
      <c r="L5747" s="444">
        <f t="shared" ca="1" si="194"/>
        <v>-3207867656477716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-3207867656477716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-13366115235323.816</v>
      </c>
      <c r="L5748" s="444">
        <f t="shared" ca="1" si="194"/>
        <v>-3221233771713040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-3221233771713040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-13421807382137.666</v>
      </c>
      <c r="L5749" s="444">
        <f t="shared" ca="1" si="194"/>
        <v>-3234655579095177.5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-3234655579095177.5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-13477731579563.24</v>
      </c>
      <c r="L5750" s="444">
        <f t="shared" ca="1" si="194"/>
        <v>-3248133310674740.5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-3248133310674740.5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-13533888794478.086</v>
      </c>
      <c r="L5751" s="444">
        <f t="shared" ca="1" si="194"/>
        <v>-3261667199469218.5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-3261667199469218.5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-13590279997788.41</v>
      </c>
      <c r="L5752" s="444">
        <f t="shared" ca="1" si="194"/>
        <v>-3275257479467007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-3275257479467007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-13646906164445.863</v>
      </c>
      <c r="L5753" s="444">
        <f t="shared" ca="1" si="194"/>
        <v>-3288904385631453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-3288904385631453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-13703768273464.387</v>
      </c>
      <c r="L5754" s="444">
        <f t="shared" ca="1" si="194"/>
        <v>-3302608153904917.5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-3302608153904917.5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-13760867307937.156</v>
      </c>
      <c r="L5755" s="444">
        <f t="shared" ca="1" si="194"/>
        <v>-3316369021212854.5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-3316369021212854.5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-13818204255053.561</v>
      </c>
      <c r="L5756" s="444">
        <f t="shared" ca="1" si="194"/>
        <v>-3330187225467908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-3330187225467908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-13875780106116.283</v>
      </c>
      <c r="L5757" s="444">
        <f t="shared" ca="1" si="194"/>
        <v>-3344063005574024.5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-3344063005574024.5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-13933595856558.436</v>
      </c>
      <c r="L5758" s="444">
        <f t="shared" ca="1" si="194"/>
        <v>-3357996601430583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-3357996601430583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-13991652505960.762</v>
      </c>
      <c r="L5759" s="444">
        <f t="shared" ca="1" si="194"/>
        <v>-3371988253936544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-3371988253936544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-14049951058068.934</v>
      </c>
      <c r="L5760" s="444">
        <f t="shared" ca="1" si="194"/>
        <v>-3386038204994613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-3386038204994613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-14108492520810.887</v>
      </c>
      <c r="L5761" s="444">
        <f t="shared" ca="1" si="194"/>
        <v>-3400146697515424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-3400146697515424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-14167277906314.266</v>
      </c>
      <c r="L5762" s="444">
        <f t="shared" ca="1" si="194"/>
        <v>-3414313975421738.5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-3414313975421738.5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-14226308230923.91</v>
      </c>
      <c r="L5763" s="444">
        <f t="shared" ca="1" si="194"/>
        <v>-3428540283652662.5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-3428540283652662.5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-14285584515219.428</v>
      </c>
      <c r="L5764" s="444">
        <f t="shared" ca="1" si="194"/>
        <v>-3442825868167882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-3442825868167882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-14345107784032.842</v>
      </c>
      <c r="L5765" s="444">
        <f t="shared" ca="1" si="194"/>
        <v>-3457170975951915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-3457170975951915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-14404879066466.313</v>
      </c>
      <c r="L5766" s="444">
        <f t="shared" ca="1" si="194"/>
        <v>-3471575855018381.5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-3471575855018381.5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-14464899395909.922</v>
      </c>
      <c r="L5767" s="444">
        <f t="shared" ca="1" si="194"/>
        <v>-3486040754414291.5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-3486040754414291.5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-14525169810059.547</v>
      </c>
      <c r="L5768" s="444">
        <f t="shared" ca="1" si="194"/>
        <v>-3500565924224351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-3500565924224351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-14585691350934.795</v>
      </c>
      <c r="L5769" s="444">
        <f t="shared" ca="1" si="194"/>
        <v>-3515151615575286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-3515151615575286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-14646465064897.027</v>
      </c>
      <c r="L5770" s="444">
        <f t="shared" ca="1" si="194"/>
        <v>-3529798080640183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-3529798080640183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-14707492002667.428</v>
      </c>
      <c r="L5771" s="444">
        <f t="shared" ca="1" si="194"/>
        <v>-3544505572642850.5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-3544505572642850.5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-14768773219345.211</v>
      </c>
      <c r="L5772" s="444">
        <f t="shared" ca="1" si="194"/>
        <v>-3559274345862195.5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-3559274345862195.5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-14830309774425.813</v>
      </c>
      <c r="L5773" s="444">
        <f t="shared" ca="1" si="194"/>
        <v>-3574104655636621.5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-3574104655636621.5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-14892102731819.256</v>
      </c>
      <c r="L5774" s="444">
        <f t="shared" ca="1" si="194"/>
        <v>-3588996758368441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-3588996758368441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-14954153159868.504</v>
      </c>
      <c r="L5775" s="444">
        <f t="shared" ca="1" si="194"/>
        <v>-3603950911528309.5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-3603950911528309.5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-15016462131367.955</v>
      </c>
      <c r="L5776" s="444">
        <f t="shared" ca="1" si="194"/>
        <v>-3618967373659677.5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-3618967373659677.5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-15079030723581.986</v>
      </c>
      <c r="L5777" s="444">
        <f t="shared" ca="1" si="194"/>
        <v>-3634046404383259.5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-3634046404383259.5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-15141860018263.58</v>
      </c>
      <c r="L5778" s="444">
        <f t="shared" ca="1" si="194"/>
        <v>-3649188264401523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-3649188264401523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-15204951101673.012</v>
      </c>
      <c r="L5779" s="444">
        <f t="shared" ca="1" si="194"/>
        <v>-3664393215503196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-3664393215503196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-15268305064596.648</v>
      </c>
      <c r="L5780" s="444">
        <f t="shared" ca="1" si="194"/>
        <v>-3679661520567792.5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-3679661520567792.5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-15331923002365.799</v>
      </c>
      <c r="L5781" s="444">
        <f t="shared" ca="1" si="194"/>
        <v>-3694993443570158.5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-3694993443570158.5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-15395806014875.66</v>
      </c>
      <c r="L5782" s="444">
        <f t="shared" ca="1" si="194"/>
        <v>-3710389249585034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-3710389249585034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-15459955206604.309</v>
      </c>
      <c r="L5783" s="444">
        <f t="shared" ca="1" si="194"/>
        <v>-3725849204791638.5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-3725849204791638.5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-15524371686631.826</v>
      </c>
      <c r="L5784" s="444">
        <f t="shared" ca="1" si="194"/>
        <v>-3741373576478270.5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-3741373576478270.5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-15589056568659.461</v>
      </c>
      <c r="L5785" s="444">
        <f t="shared" ca="1" si="194"/>
        <v>-3756962633046930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-3756962633046930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-15654010971028.877</v>
      </c>
      <c r="L5786" s="444">
        <f t="shared" ca="1" si="194"/>
        <v>-3772616644017959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-3772616644017959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-15719236016741.496</v>
      </c>
      <c r="L5787" s="444">
        <f t="shared" ca="1" si="194"/>
        <v>-3788335880034700.5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-3788335880034700.5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-15784732833477.918</v>
      </c>
      <c r="L5788" s="444">
        <f t="shared" ca="1" si="194"/>
        <v>-3804120612868178.5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-3804120612868178.5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-15850502553617.41</v>
      </c>
      <c r="L5789" s="444">
        <f t="shared" ca="1" si="194"/>
        <v>-3819971115421796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-3819971115421796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-15916546314257.482</v>
      </c>
      <c r="L5790" s="444">
        <f t="shared" ca="1" si="194"/>
        <v>-3835887661736053.5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-3835887661736053.5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-15982865257233.555</v>
      </c>
      <c r="L5791" s="444">
        <f t="shared" ca="1" si="194"/>
        <v>-3851870526993287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-3851870526993287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-16049460529138.697</v>
      </c>
      <c r="L5792" s="444">
        <f t="shared" ca="1" si="194"/>
        <v>-3867919987522425.5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-3867919987522425.5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-16116333281343.439</v>
      </c>
      <c r="L5793" s="444">
        <f t="shared" ca="1" si="194"/>
        <v>-3884036320803769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-3884036320803769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-16183484670015.703</v>
      </c>
      <c r="L5794" s="444">
        <f t="shared" ca="1" si="194"/>
        <v>-3900219805473784.5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-3900219805473784.5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-16250915856140.768</v>
      </c>
      <c r="L5795" s="444">
        <f t="shared" ca="1" si="194"/>
        <v>-3916470721329925.5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-3916470721329925.5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-16318628005541.355</v>
      </c>
      <c r="L5796" s="444">
        <f t="shared" ca="1" si="194"/>
        <v>-3932789349335467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-3932789349335467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-16386622288897.779</v>
      </c>
      <c r="L5797" s="444">
        <f t="shared" ca="1" si="194"/>
        <v>-3949175971624365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-3949175971624365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-16454899881768.188</v>
      </c>
      <c r="L5798" s="444">
        <f t="shared" ca="1" si="194"/>
        <v>-3965630871506133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-3965630871506133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-16523461964608.889</v>
      </c>
      <c r="L5799" s="444">
        <f t="shared" ca="1" si="194"/>
        <v>-3982154333470742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-3982154333470742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-16592309722794.758</v>
      </c>
      <c r="L5800" s="444">
        <f t="shared" ca="1" si="194"/>
        <v>-3998746643193537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-3998746643193537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-16661444346639.736</v>
      </c>
      <c r="L5801" s="444">
        <f t="shared" ca="1" si="194"/>
        <v>-4015408087540176.5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-4015408087540176.5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-16730867031417.402</v>
      </c>
      <c r="L5802" s="444">
        <f t="shared" ca="1" si="194"/>
        <v>-4032138954571594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-4032138954571594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-16800578977381.639</v>
      </c>
      <c r="L5803" s="444">
        <f t="shared" ca="1" si="194"/>
        <v>-4048939533548975.5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-4048939533548975.5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-16870581389787.398</v>
      </c>
      <c r="L5804" s="444">
        <f t="shared" ca="1" si="194"/>
        <v>-4065810114938763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-4065810114938763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-16940875478911.512</v>
      </c>
      <c r="L5805" s="444">
        <f t="shared" ca="1" si="194"/>
        <v>-4082750990417674.5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-4082750990417674.5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-17011462460073.643</v>
      </c>
      <c r="L5806" s="444">
        <f t="shared" ca="1" si="194"/>
        <v>-4099762452877748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-4099762452877748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-17082343553657.283</v>
      </c>
      <c r="L5807" s="444">
        <f t="shared" ca="1" si="194"/>
        <v>-4116844796431405.5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-4116844796431405.5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-17153519985130.855</v>
      </c>
      <c r="L5808" s="444">
        <f t="shared" ca="1" si="194"/>
        <v>-4133998316416536.5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-4133998316416536.5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-17224992985068.9</v>
      </c>
      <c r="L5809" s="444">
        <f t="shared" ca="1" si="194"/>
        <v>-4151223309401605.5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-4151223309401605.5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-17296763789173.355</v>
      </c>
      <c r="L5810" s="444">
        <f t="shared" ca="1" si="194"/>
        <v>-4168520073190779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-4168520073190779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-17368833638294.912</v>
      </c>
      <c r="L5811" s="444">
        <f t="shared" ca="1" si="194"/>
        <v>-4185888906829074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-4185888906829074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-17441203778454.475</v>
      </c>
      <c r="L5812" s="444">
        <f t="shared" ca="1" si="194"/>
        <v>-4203330110607528.5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-4203330110607528.5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-17513875460864.701</v>
      </c>
      <c r="L5813" s="444">
        <f t="shared" ca="1" si="194"/>
        <v>-4220843986068393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-4220843986068393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-17586849941951.635</v>
      </c>
      <c r="L5814" s="444">
        <f t="shared" ca="1" si="194"/>
        <v>-4238430836010344.5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-4238430836010344.5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-17660128483376.434</v>
      </c>
      <c r="L5815" s="444">
        <f t="shared" ca="1" si="194"/>
        <v>-4256090964493721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-4256090964493721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-17733712352057.172</v>
      </c>
      <c r="L5816" s="444">
        <f t="shared" ca="1" si="194"/>
        <v>-4273824676845778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-4273824676845778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-17807602820190.742</v>
      </c>
      <c r="L5817" s="444">
        <f t="shared" ca="1" si="194"/>
        <v>-4291632279665968.5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-4291632279665968.5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-17881801165274.867</v>
      </c>
      <c r="L5818" s="444">
        <f t="shared" ca="1" si="194"/>
        <v>-4309514080831243.5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-4309514080831243.5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-17956308670130.18</v>
      </c>
      <c r="L5819" s="444">
        <f t="shared" ca="1" si="194"/>
        <v>-4327470389501373.5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-4327470389501373.5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-18031126622922.391</v>
      </c>
      <c r="L5820" s="444">
        <f t="shared" ca="1" si="194"/>
        <v>-4345501516124296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-4345501516124296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-18106256317184.57</v>
      </c>
      <c r="L5821" s="444">
        <f t="shared" ca="1" si="194"/>
        <v>-4363607772441480.5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-4363607772441480.5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-18181699051839.5</v>
      </c>
      <c r="L5822" s="444">
        <f t="shared" ca="1" si="194"/>
        <v>-4381789471493320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-4381789471493320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-18257456131222.168</v>
      </c>
      <c r="L5823" s="444">
        <f t="shared" ca="1" si="194"/>
        <v>-4400046927624542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-4400046927624542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-18333528865102.258</v>
      </c>
      <c r="L5824" s="444">
        <f t="shared" ca="1" si="194"/>
        <v>-4418380456489644.5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-4418380456489644.5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-18409918568706.852</v>
      </c>
      <c r="L5825" s="444">
        <f t="shared" ca="1" si="194"/>
        <v>-4436790375058351.5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-4436790375058351.5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-18486626562743.133</v>
      </c>
      <c r="L5826" s="444">
        <f t="shared" ca="1" si="194"/>
        <v>-4455277001621094.5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-4455277001621094.5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-18563654173421.227</v>
      </c>
      <c r="L5827" s="444">
        <f t="shared" ca="1" si="194"/>
        <v>-4473840655794515.5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-4473840655794515.5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-18641002732477.145</v>
      </c>
      <c r="L5828" s="444">
        <f t="shared" ca="1" si="194"/>
        <v>-4492481658526992.5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-4492481658526992.5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-18718673577195.801</v>
      </c>
      <c r="L5829" s="444">
        <f t="shared" ca="1" si="194"/>
        <v>-4511200332104188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-4511200332104188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-18796668050434.117</v>
      </c>
      <c r="L5830" s="444">
        <f t="shared" ca="1" si="194"/>
        <v>-4529997000154622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-4529997000154622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-18874987500644.258</v>
      </c>
      <c r="L5831" s="444">
        <f t="shared" ca="1" si="194"/>
        <v>-4548871987655266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-4548871987655266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-18953633281896.941</v>
      </c>
      <c r="L5832" s="444">
        <f t="shared" ca="1" si="194"/>
        <v>-4567825620937163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-4567825620937163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-19032606753904.844</v>
      </c>
      <c r="L5833" s="444">
        <f t="shared" ca="1" si="194"/>
        <v>-4586858227691068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-4586858227691068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-19111909282046.117</v>
      </c>
      <c r="L5834" s="444">
        <f t="shared" ca="1" si="194"/>
        <v>-4605970136973114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-4605970136973114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-19191542237387.977</v>
      </c>
      <c r="L5835" s="444">
        <f t="shared" ca="1" si="194"/>
        <v>-4625161679210502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-4625161679210502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-19271506996710.426</v>
      </c>
      <c r="L5836" s="444">
        <f t="shared" ca="1" si="194"/>
        <v>-4644433186207212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-4644433186207212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-19351804942530.051</v>
      </c>
      <c r="L5837" s="444">
        <f t="shared" ca="1" si="194"/>
        <v>-4663784991149742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-4663784991149742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-19432437463123.926</v>
      </c>
      <c r="L5838" s="444">
        <f t="shared" ca="1" si="194"/>
        <v>-4683217428612866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-4683217428612866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-19513405952553.609</v>
      </c>
      <c r="L5839" s="444">
        <f t="shared" ca="1" si="194"/>
        <v>-4702730834565420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-4702730834565420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-19594711810689.25</v>
      </c>
      <c r="L5840" s="444">
        <f t="shared" ca="1" si="194"/>
        <v>-4722325546376109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-4722325546376109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-19676356443233.789</v>
      </c>
      <c r="L5841" s="444">
        <f t="shared" ca="1" si="194"/>
        <v>-4742001902819343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-4742001902819343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-19758341261747.262</v>
      </c>
      <c r="L5842" s="444">
        <f t="shared" ca="1" si="194"/>
        <v>-4761760244081090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-4761760244081090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-19840667683671.207</v>
      </c>
      <c r="L5843" s="444">
        <f t="shared" ca="1" si="194"/>
        <v>-4781600911764761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-4781600911764761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-19923337132353.172</v>
      </c>
      <c r="L5844" s="444">
        <f t="shared" ca="1" si="194"/>
        <v>-4801524248897114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-4801524248897114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-20006351037071.309</v>
      </c>
      <c r="L5845" s="444">
        <f t="shared" ca="1" si="194"/>
        <v>-4821530599934185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-4821530599934185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-20089710833059.105</v>
      </c>
      <c r="L5846" s="444">
        <f t="shared" ca="1" si="194"/>
        <v>-4841620310767244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-4841620310767244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-20173417961530.184</v>
      </c>
      <c r="L5847" s="444">
        <f t="shared" ca="1" si="194"/>
        <v>-4861793728728774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-4861793728728774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-20257473869703.227</v>
      </c>
      <c r="L5848" s="444">
        <f t="shared" ca="1" si="194"/>
        <v>-4882051202598477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-4882051202598477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-20341880010826.988</v>
      </c>
      <c r="L5849" s="444">
        <f t="shared" ca="1" si="194"/>
        <v>-4902393082609304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-4902393082609304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-20426637844205.434</v>
      </c>
      <c r="L5850" s="444">
        <f t="shared" ca="1" si="194"/>
        <v>-4922819720453509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-4922819720453509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-20511748835222.953</v>
      </c>
      <c r="L5851" s="444">
        <f t="shared" ca="1" si="194"/>
        <v>-4943331469288732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-4943331469288732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-20597214455369.715</v>
      </c>
      <c r="L5852" s="444">
        <f t="shared" ca="1" si="194"/>
        <v>-4963928683744102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-4963928683744102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-20683036182267.09</v>
      </c>
      <c r="L5853" s="444">
        <f t="shared" ca="1" si="194"/>
        <v>-4984611719926369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-4984611719926369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-20769215499693.203</v>
      </c>
      <c r="L5854" s="444">
        <f t="shared" ca="1" si="194"/>
        <v>-5005380935426062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-5005380935426062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-20855753897608.59</v>
      </c>
      <c r="L5855" s="444">
        <f t="shared" ca="1" si="194"/>
        <v>-5026236689323671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-5026236689323671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-20942652872181.961</v>
      </c>
      <c r="L5856" s="444">
        <f t="shared" ca="1" si="194"/>
        <v>-5047179342195853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-5047179342195853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-21029913925816.055</v>
      </c>
      <c r="L5857" s="444">
        <f t="shared" ca="1" si="194"/>
        <v>-5068209256121669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-5068209256121669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-21117538567173.621</v>
      </c>
      <c r="L5858" s="444">
        <f t="shared" ca="1" si="194"/>
        <v>-5089326794688843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-5089326794688843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-21205528311203.512</v>
      </c>
      <c r="L5859" s="444">
        <f t="shared" ca="1" si="194"/>
        <v>-5110532323000047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-5110532323000047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-21293884679166.863</v>
      </c>
      <c r="L5860" s="444">
        <f t="shared" ca="1" si="194"/>
        <v>-5131826207679214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-5131826207679214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-21382609198663.391</v>
      </c>
      <c r="L5861" s="444">
        <f t="shared" ca="1" si="194"/>
        <v>-5153208816877877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-5153208816877877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-21471703403657.82</v>
      </c>
      <c r="L5862" s="444">
        <f t="shared" ca="1" si="194"/>
        <v>-5174680520281535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-5174680520281535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-21561168834506.395</v>
      </c>
      <c r="L5863" s="444">
        <f t="shared" ca="1" si="194"/>
        <v>-5196241689116041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-5196241689116041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-21651007037983.504</v>
      </c>
      <c r="L5864" s="444">
        <f t="shared" ca="1" si="194"/>
        <v>-5217892696154025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-5217892696154025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-21741219567308.438</v>
      </c>
      <c r="L5865" s="444">
        <f t="shared" ca="1" si="194"/>
        <v>-5239633915721333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-5239633915721333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-21831807982172.219</v>
      </c>
      <c r="L5866" s="444">
        <f t="shared" ca="1" si="194"/>
        <v>-5261465723703505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-5261465723703505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-21922773848764.605</v>
      </c>
      <c r="L5867" s="444">
        <f t="shared" ca="1" si="194"/>
        <v>-5283388497552270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-5283388497552270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-22014118739801.125</v>
      </c>
      <c r="L5868" s="444">
        <f t="shared" ca="1" si="194"/>
        <v>-5305402616292071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-5305402616292071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-22105844234550.297</v>
      </c>
      <c r="L5869" s="444">
        <f t="shared" ca="1" si="194"/>
        <v>-5327508460526621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-5327508460526621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-22197951918860.922</v>
      </c>
      <c r="L5870" s="444">
        <f t="shared" ca="1" si="194"/>
        <v>-5349706412445482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-5349706412445482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-22290443385189.508</v>
      </c>
      <c r="L5871" s="444">
        <f t="shared" ca="1" si="194"/>
        <v>-5371996855830672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-5371996855830672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-22383320232627.801</v>
      </c>
      <c r="L5872" s="444">
        <f t="shared" ca="1" si="194"/>
        <v>-5394380176063300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-5394380176063300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-22476584066930.418</v>
      </c>
      <c r="L5873" s="444">
        <f t="shared" ref="L5873:L6127" ca="1" si="199">I5873-J5873+K5873</f>
        <v>-5416856760130230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-5416856760130230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-22570236500542.625</v>
      </c>
      <c r="L5874" s="444">
        <f t="shared" ca="1" si="199"/>
        <v>-5439426996630773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-5439426996630773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-22664279152628.219</v>
      </c>
      <c r="L5875" s="444">
        <f t="shared" ca="1" si="199"/>
        <v>-5462091275783401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-5462091275783401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-22758713649097.504</v>
      </c>
      <c r="L5876" s="444">
        <f t="shared" ca="1" si="199"/>
        <v>-5484849989432499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-5484849989432499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-22853541622635.414</v>
      </c>
      <c r="L5877" s="444">
        <f t="shared" ca="1" si="199"/>
        <v>-5507703531055134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-5507703531055134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-22948764712729.727</v>
      </c>
      <c r="L5878" s="444">
        <f t="shared" ca="1" si="199"/>
        <v>-5530652295767864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-5530652295767864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-23044384565699.434</v>
      </c>
      <c r="L5879" s="444">
        <f t="shared" ca="1" si="199"/>
        <v>-5553696680333563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-5553696680333563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-23140402834723.18</v>
      </c>
      <c r="L5880" s="444">
        <f t="shared" ca="1" si="199"/>
        <v>-5576837083168286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-5576837083168286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-23236821179867.859</v>
      </c>
      <c r="L5881" s="444">
        <f t="shared" ca="1" si="199"/>
        <v>-5600073904348154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-5600073904348154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-23333641268117.309</v>
      </c>
      <c r="L5882" s="444">
        <f t="shared" ca="1" si="199"/>
        <v>-5623407545616271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-5623407545616271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-23430864773401.129</v>
      </c>
      <c r="L5883" s="444">
        <f t="shared" ca="1" si="199"/>
        <v>-5646838410389672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-5646838410389672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-23528493376623.633</v>
      </c>
      <c r="L5884" s="444">
        <f t="shared" ca="1" si="199"/>
        <v>-5670366903766296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-5670366903766296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-23626528765692.898</v>
      </c>
      <c r="L5885" s="444">
        <f t="shared" ca="1" si="199"/>
        <v>-5693993432531989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-5693993432531989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-23724972635549.953</v>
      </c>
      <c r="L5886" s="444">
        <f t="shared" ca="1" si="199"/>
        <v>-5717718405167539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-5717718405167539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-23823826688198.078</v>
      </c>
      <c r="L5887" s="444">
        <f t="shared" ca="1" si="199"/>
        <v>-5741542231855737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-5741542231855737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-23923092632732.238</v>
      </c>
      <c r="L5888" s="444">
        <f t="shared" ca="1" si="199"/>
        <v>-5765465324488469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-5765465324488469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-24022772185368.621</v>
      </c>
      <c r="L5889" s="444">
        <f t="shared" ca="1" si="199"/>
        <v>-5789488096673838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-5789488096673838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-24122867069474.324</v>
      </c>
      <c r="L5890" s="444">
        <f t="shared" ca="1" si="199"/>
        <v>-5813610963743312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-5813610963743312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-24223379015597.133</v>
      </c>
      <c r="L5891" s="444">
        <f t="shared" ca="1" si="199"/>
        <v>-5837834342758909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-5837834342758909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-24324309761495.453</v>
      </c>
      <c r="L5892" s="444">
        <f t="shared" ca="1" si="199"/>
        <v>-5862158652520404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-5862158652520404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-24425661052168.352</v>
      </c>
      <c r="L5893" s="444">
        <f t="shared" ca="1" si="199"/>
        <v>-5886584313572572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-5886584313572572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-24527434639885.715</v>
      </c>
      <c r="L5894" s="444">
        <f t="shared" ca="1" si="199"/>
        <v>-5911111748212458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-5911111748212458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-24629632284218.574</v>
      </c>
      <c r="L5895" s="444">
        <f t="shared" ca="1" si="199"/>
        <v>-5935741380496677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-5935741380496677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-24732255752069.488</v>
      </c>
      <c r="L5896" s="444">
        <f t="shared" ca="1" si="199"/>
        <v>-5960473636248746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-5960473636248746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-24835306817703.109</v>
      </c>
      <c r="L5897" s="444">
        <f t="shared" ca="1" si="199"/>
        <v>-5985308943066449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-5985308943066449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-24938787262776.871</v>
      </c>
      <c r="L5898" s="444">
        <f t="shared" ca="1" si="199"/>
        <v>-6010247730329226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-6010247730329226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-25042698876371.773</v>
      </c>
      <c r="L5899" s="444">
        <f t="shared" ca="1" si="199"/>
        <v>-6035290429205598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-6035290429205598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-25147043455023.324</v>
      </c>
      <c r="L5900" s="444">
        <f t="shared" ca="1" si="199"/>
        <v>-6060437472660621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-6060437472660621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-25251822802752.586</v>
      </c>
      <c r="L5901" s="444">
        <f t="shared" ca="1" si="199"/>
        <v>-6085689295463374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-6085689295463374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-25357038731097.391</v>
      </c>
      <c r="L5902" s="444">
        <f t="shared" ca="1" si="199"/>
        <v>-6111046334194471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-6111046334194471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-25462693059143.629</v>
      </c>
      <c r="L5903" s="444">
        <f t="shared" ca="1" si="199"/>
        <v>-6136509027253615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-6136509027253615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-25568787613556.73</v>
      </c>
      <c r="L5904" s="444">
        <f t="shared" ca="1" si="199"/>
        <v>-6162077814867172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-6162077814867172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-25675324228613.215</v>
      </c>
      <c r="L5905" s="444">
        <f t="shared" ca="1" si="199"/>
        <v>-6187753139095785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-6187753139095785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-25782304746232.438</v>
      </c>
      <c r="L5906" s="444">
        <f t="shared" ca="1" si="199"/>
        <v>-6213535443842017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-6213535443842017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-25889731016008.402</v>
      </c>
      <c r="L5907" s="444">
        <f t="shared" ca="1" si="199"/>
        <v>-6239425174858025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-6239425174858025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-25997604895241.77</v>
      </c>
      <c r="L5908" s="444">
        <f t="shared" ca="1" si="199"/>
        <v>-6265422779753267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-6265422779753267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-26105928248971.945</v>
      </c>
      <c r="L5909" s="444">
        <f t="shared" ca="1" si="199"/>
        <v>-6291528708002239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-6291528708002239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-26214702950009.328</v>
      </c>
      <c r="L5910" s="444">
        <f t="shared" ca="1" si="199"/>
        <v>-6317743410952248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-6317743410952248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-26323930878967.699</v>
      </c>
      <c r="L5911" s="444">
        <f t="shared" ca="1" si="199"/>
        <v>-6344067341831216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-6344067341831216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-26433613924296.734</v>
      </c>
      <c r="L5912" s="444">
        <f t="shared" ca="1" si="199"/>
        <v>-6370500955755513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-6370500955755513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-26543753982314.637</v>
      </c>
      <c r="L5913" s="444">
        <f t="shared" ca="1" si="199"/>
        <v>-6397044709737828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-6397044709737828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-26654352957240.949</v>
      </c>
      <c r="L5914" s="444">
        <f t="shared" ca="1" si="199"/>
        <v>-6423699062695069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-6423699062695069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-26765412761229.453</v>
      </c>
      <c r="L5915" s="444">
        <f t="shared" ca="1" si="199"/>
        <v>-6450464475456298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-6450464475456298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-26876935314401.242</v>
      </c>
      <c r="L5916" s="444">
        <f t="shared" ca="1" si="199"/>
        <v>-6477341410770699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-6477341410770699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-26988922544877.914</v>
      </c>
      <c r="L5917" s="444">
        <f t="shared" ca="1" si="199"/>
        <v>-6504330333315577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-6504330333315577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-27101376388814.902</v>
      </c>
      <c r="L5918" s="444">
        <f t="shared" ca="1" si="199"/>
        <v>-6531431709704392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-6531431709704392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-27214298790434.965</v>
      </c>
      <c r="L5919" s="444">
        <f t="shared" ca="1" si="199"/>
        <v>-6558646008494827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-6558646008494827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-27327691702061.777</v>
      </c>
      <c r="L5920" s="444">
        <f t="shared" ca="1" si="199"/>
        <v>-6585973700196889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-6585973700196889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-27441557084153.703</v>
      </c>
      <c r="L5921" s="444">
        <f t="shared" ca="1" si="199"/>
        <v>-6613415257281043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-6613415257281043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-27555896905337.68</v>
      </c>
      <c r="L5922" s="444">
        <f t="shared" ca="1" si="199"/>
        <v>-6640971154186381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-6640971154186381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-27670713142443.254</v>
      </c>
      <c r="L5923" s="444">
        <f t="shared" ca="1" si="199"/>
        <v>-6668641867328824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-6668641867328824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-27786007780536.766</v>
      </c>
      <c r="L5924" s="444">
        <f t="shared" ca="1" si="199"/>
        <v>-6696427875109361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-6696427875109361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-27901782812955.672</v>
      </c>
      <c r="L5925" s="444">
        <f t="shared" ca="1" si="199"/>
        <v>-6724329657922317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-6724329657922317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-28018040241342.988</v>
      </c>
      <c r="L5926" s="444">
        <f t="shared" ca="1" si="199"/>
        <v>-6752347698163660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-6752347698163660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-28134782075681.918</v>
      </c>
      <c r="L5927" s="444">
        <f t="shared" ca="1" si="199"/>
        <v>-6780482480239342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-6780482480239342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-28252010334330.59</v>
      </c>
      <c r="L5928" s="444">
        <f t="shared" ca="1" si="199"/>
        <v>-6808734490573673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-6808734490573673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-28369727044056.969</v>
      </c>
      <c r="L5929" s="444">
        <f t="shared" ca="1" si="199"/>
        <v>-6837104217617730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-6837104217617730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-28487934240073.875</v>
      </c>
      <c r="L5930" s="444">
        <f t="shared" ca="1" si="199"/>
        <v>-6865592151857804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-6865592151857804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-28606633966074.184</v>
      </c>
      <c r="L5931" s="444">
        <f t="shared" ca="1" si="199"/>
        <v>-6894198785823878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-6894198785823878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-28725828274266.156</v>
      </c>
      <c r="L5932" s="444">
        <f t="shared" ca="1" si="199"/>
        <v>-6922924614098144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-6922924614098144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-28845519225408.934</v>
      </c>
      <c r="L5933" s="444">
        <f t="shared" ca="1" si="199"/>
        <v>-6951770133323553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-6951770133323553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-28965708888848.137</v>
      </c>
      <c r="L5934" s="444">
        <f t="shared" ca="1" si="199"/>
        <v>-6980735842212401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-6980735842212401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-29086399342551.672</v>
      </c>
      <c r="L5935" s="444">
        <f t="shared" ca="1" si="199"/>
        <v>-7009822241554953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-7009822241554953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-29207592673145.637</v>
      </c>
      <c r="L5936" s="444">
        <f t="shared" ca="1" si="199"/>
        <v>-7039029834228099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-7039029834228099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-29329290975950.41</v>
      </c>
      <c r="L5937" s="444">
        <f t="shared" ca="1" si="199"/>
        <v>-7068359125204049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-7068359125204049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-29451496355016.871</v>
      </c>
      <c r="L5938" s="444">
        <f t="shared" ca="1" si="199"/>
        <v>-7097810621559066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-7097810621559066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-29574210923162.773</v>
      </c>
      <c r="L5939" s="444">
        <f t="shared" ca="1" si="199"/>
        <v>-7127384832482229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-7127384832482229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-29697436802009.281</v>
      </c>
      <c r="L5940" s="444">
        <f t="shared" ca="1" si="199"/>
        <v>-7157082269284238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-7157082269284238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-29821176122017.66</v>
      </c>
      <c r="L5941" s="444">
        <f t="shared" ca="1" si="199"/>
        <v>-7186903445406256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-7186903445406256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-29945431022526.066</v>
      </c>
      <c r="L5942" s="444">
        <f t="shared" ca="1" si="199"/>
        <v>-7216848876428782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-7216848876428782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-30070203651786.59</v>
      </c>
      <c r="L5943" s="444">
        <f t="shared" ca="1" si="199"/>
        <v>-7246919080080569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-7246919080080569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-30195496167002.371</v>
      </c>
      <c r="L5944" s="444">
        <f t="shared" ca="1" si="199"/>
        <v>-7277114576247571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-7277114576247571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-30321310734364.879</v>
      </c>
      <c r="L5945" s="444">
        <f t="shared" ca="1" si="199"/>
        <v>-7307435886981936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-7307435886981936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-30447649529091.398</v>
      </c>
      <c r="L5946" s="444">
        <f t="shared" ca="1" si="199"/>
        <v>-7337883536511027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-7337883536511027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-30574514735462.613</v>
      </c>
      <c r="L5947" s="444">
        <f t="shared" ca="1" si="199"/>
        <v>-7368458051246490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-7368458051246490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-30701908546860.375</v>
      </c>
      <c r="L5948" s="444">
        <f t="shared" ca="1" si="199"/>
        <v>-7399159959793350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-7399159959793350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-30829833165805.625</v>
      </c>
      <c r="L5949" s="444">
        <f t="shared" ca="1" si="199"/>
        <v>-7429989792959156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-7429989792959156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-30958290803996.484</v>
      </c>
      <c r="L5950" s="444">
        <f t="shared" ca="1" si="199"/>
        <v>-7460948083763152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-7460948083763152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-31087283682346.465</v>
      </c>
      <c r="L5951" s="444">
        <f t="shared" ca="1" si="199"/>
        <v>-7492035367445498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-7492035367445498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-31216814031022.906</v>
      </c>
      <c r="L5952" s="444">
        <f t="shared" ca="1" si="199"/>
        <v>-7523252181476521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-7523252181476521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-31346884089485.508</v>
      </c>
      <c r="L5953" s="444">
        <f t="shared" ca="1" si="199"/>
        <v>-7554599065566007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-7554599065566007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-31477496106525.031</v>
      </c>
      <c r="L5954" s="444">
        <f t="shared" ca="1" si="199"/>
        <v>-7586076561672532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-7586076561672532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-31608652340302.219</v>
      </c>
      <c r="L5955" s="444">
        <f t="shared" ca="1" si="199"/>
        <v>-7617685214012834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-7617685214012834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-31740355058386.813</v>
      </c>
      <c r="L5956" s="444">
        <f t="shared" ca="1" si="199"/>
        <v>-7649425569071221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-7649425569071221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-31872606537796.754</v>
      </c>
      <c r="L5957" s="444">
        <f t="shared" ca="1" si="199"/>
        <v>-7681298175609018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-7681298175609018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-32005409065037.574</v>
      </c>
      <c r="L5958" s="444">
        <f t="shared" ca="1" si="199"/>
        <v>-7713303584674056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-7713303584674056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-32138764936141.902</v>
      </c>
      <c r="L5959" s="444">
        <f t="shared" ca="1" si="199"/>
        <v>-7745442349610198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-7745442349610198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-32272676456709.156</v>
      </c>
      <c r="L5960" s="444">
        <f t="shared" ca="1" si="199"/>
        <v>-7777715026066907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-7777715026066907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-32407145941945.445</v>
      </c>
      <c r="L5961" s="444">
        <f t="shared" ca="1" si="199"/>
        <v>-7810122172008852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-7810122172008852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-32542175716703.555</v>
      </c>
      <c r="L5962" s="444">
        <f t="shared" ca="1" si="199"/>
        <v>-7842664347725556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-7842664347725556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-32677768115523.148</v>
      </c>
      <c r="L5963" s="444">
        <f t="shared" ca="1" si="199"/>
        <v>-7875342115841079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-7875342115841079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-32813925482671.16</v>
      </c>
      <c r="L5964" s="444">
        <f t="shared" ca="1" si="199"/>
        <v>-7908156041323750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-7908156041323750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-32950650172182.293</v>
      </c>
      <c r="L5965" s="444">
        <f t="shared" ca="1" si="199"/>
        <v>-7941106691495932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-7941106691495932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-33087944547899.711</v>
      </c>
      <c r="L5966" s="444">
        <f t="shared" ca="1" si="199"/>
        <v>-7974194636043832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-7974194636043832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-33225810983515.969</v>
      </c>
      <c r="L5967" s="444">
        <f t="shared" ca="1" si="199"/>
        <v>-8007420447027348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-8007420447027348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-33364251862613.953</v>
      </c>
      <c r="L5968" s="444">
        <f t="shared" ca="1" si="199"/>
        <v>-8040784698889962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-8040784698889962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-33503269578708.176</v>
      </c>
      <c r="L5969" s="444">
        <f t="shared" ca="1" si="199"/>
        <v>-8074287968468670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-8074287968468670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-33642866535286.125</v>
      </c>
      <c r="L5970" s="444">
        <f t="shared" ca="1" si="199"/>
        <v>-8107930835003956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-8107930835003956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-33783045145849.816</v>
      </c>
      <c r="L5971" s="444">
        <f t="shared" ca="1" si="199"/>
        <v>-8141713880149806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-8141713880149806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-33923807833957.523</v>
      </c>
      <c r="L5972" s="444">
        <f t="shared" ca="1" si="199"/>
        <v>-8175637687983764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-8175637687983764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-34065157033265.684</v>
      </c>
      <c r="L5973" s="444">
        <f t="shared" ca="1" si="199"/>
        <v>-8209702845017030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-8209702845017030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-34207095187570.957</v>
      </c>
      <c r="L5974" s="444">
        <f t="shared" ca="1" si="199"/>
        <v>-8243909940204601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-8243909940204601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-34349624750852.504</v>
      </c>
      <c r="L5975" s="444">
        <f t="shared" ca="1" si="199"/>
        <v>-8278259564955454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-8278259564955454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-34492748187314.391</v>
      </c>
      <c r="L5976" s="444">
        <f t="shared" ca="1" si="199"/>
        <v>-8312752313142768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-8312752313142768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-34636467971428.195</v>
      </c>
      <c r="L5977" s="444">
        <f t="shared" ca="1" si="199"/>
        <v>-8347388781114196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-8347388781114196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-34780786587975.816</v>
      </c>
      <c r="L5978" s="444">
        <f t="shared" ca="1" si="199"/>
        <v>-8382169567702172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-8382169567702172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-34925706532092.383</v>
      </c>
      <c r="L5979" s="444">
        <f t="shared" ca="1" si="199"/>
        <v>-8417095274234264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-8417095274234264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-35071230309309.434</v>
      </c>
      <c r="L5980" s="444">
        <f t="shared" ca="1" si="199"/>
        <v>-8452166504543573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-8452166504543573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-35217360435598.227</v>
      </c>
      <c r="L5981" s="444">
        <f t="shared" ca="1" si="199"/>
        <v>-8487383864979171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-8487383864979171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-35364099437413.211</v>
      </c>
      <c r="L5982" s="444">
        <f t="shared" ca="1" si="199"/>
        <v>-8522747964416584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-8522747964416584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-35511449851735.766</v>
      </c>
      <c r="L5983" s="444">
        <f t="shared" ca="1" si="199"/>
        <v>-8558259414268320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-8558259414268320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-35659414226118</v>
      </c>
      <c r="L5984" s="444">
        <f t="shared" ca="1" si="199"/>
        <v>-8593918828494438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-8593918828494438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-35807995118726.828</v>
      </c>
      <c r="L5985" s="444">
        <f t="shared" ca="1" si="199"/>
        <v>-8629726823613165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-8629726823613165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-35957195098388.18</v>
      </c>
      <c r="L5986" s="444">
        <f t="shared" ca="1" si="199"/>
        <v>-8665684018711553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-8665684018711553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-36107016744631.469</v>
      </c>
      <c r="L5987" s="444">
        <f t="shared" ca="1" si="199"/>
        <v>-8701791035456184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-8701791035456184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-36257462647734.094</v>
      </c>
      <c r="L5988" s="444">
        <f t="shared" ca="1" si="199"/>
        <v>-8738048498103918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-8738048498103918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-36408535408766.328</v>
      </c>
      <c r="L5989" s="444">
        <f t="shared" ca="1" si="199"/>
        <v>-8774457033512684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-8774457033512684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-36560237639636.18</v>
      </c>
      <c r="L5990" s="444">
        <f t="shared" ca="1" si="199"/>
        <v>-8811017271152320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-8811017271152320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-36712571963134.664</v>
      </c>
      <c r="L5991" s="444">
        <f t="shared" ca="1" si="199"/>
        <v>-8847729843115455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-8847729843115455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-36865541012981.063</v>
      </c>
      <c r="L5992" s="444">
        <f t="shared" ca="1" si="199"/>
        <v>-8884595384128436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-8884595384128436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-37019147433868.484</v>
      </c>
      <c r="L5993" s="444">
        <f t="shared" ca="1" si="199"/>
        <v>-8921614531562304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-8921614531562304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-37173393881509.602</v>
      </c>
      <c r="L5994" s="444">
        <f t="shared" ca="1" si="199"/>
        <v>-8958787925443814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-8958787925443814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-37328283022682.555</v>
      </c>
      <c r="L5995" s="444">
        <f t="shared" ca="1" si="199"/>
        <v>-8996116208466497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-8996116208466497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-37483817535277.07</v>
      </c>
      <c r="L5996" s="444">
        <f t="shared" ca="1" si="199"/>
        <v>-9033600026001774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-9033600026001774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-37640000108340.727</v>
      </c>
      <c r="L5997" s="444">
        <f t="shared" ca="1" si="199"/>
        <v>-9071240026110114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-9071240026110114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-37796833442125.477</v>
      </c>
      <c r="L5998" s="444">
        <f t="shared" ca="1" si="199"/>
        <v>-9109036859552240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-9109036859552240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-37954320248134.336</v>
      </c>
      <c r="L5999" s="444">
        <f t="shared" ca="1" si="199"/>
        <v>-9146991179800374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-9146991179800374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-38112463249168.227</v>
      </c>
      <c r="L6000" s="444">
        <f t="shared" ca="1" si="199"/>
        <v>-9185103643049542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-9185103643049542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-38271265179373.094</v>
      </c>
      <c r="L6001" s="444">
        <f t="shared" ca="1" si="199"/>
        <v>-9223374908228916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-9223374908228916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-38430728784287.148</v>
      </c>
      <c r="L6002" s="444">
        <f t="shared" ca="1" si="199"/>
        <v>-9261805637013204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-9261805637013204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-38590856820888.352</v>
      </c>
      <c r="L6003" s="444">
        <f t="shared" ca="1" si="199"/>
        <v>-9300396493834092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-9300396493834092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-38751652057642.047</v>
      </c>
      <c r="L6004" s="444">
        <f t="shared" ca="1" si="199"/>
        <v>-9339148145891734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-9339148145891734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-38913117274548.891</v>
      </c>
      <c r="L6005" s="444">
        <f t="shared" ca="1" si="199"/>
        <v>-9378061263166282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-9378061263166282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-39075255263192.844</v>
      </c>
      <c r="L6006" s="444">
        <f t="shared" ca="1" si="199"/>
        <v>-9417136518429474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-9417136518429474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-39238068826789.477</v>
      </c>
      <c r="L6007" s="444">
        <f t="shared" ca="1" si="199"/>
        <v>-9456374587256264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-9456374587256264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-39401560780234.43</v>
      </c>
      <c r="L6008" s="444">
        <f t="shared" ca="1" si="199"/>
        <v>-9495776148036498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-9495776148036498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-39565733950152.078</v>
      </c>
      <c r="L6009" s="444">
        <f t="shared" ca="1" si="199"/>
        <v>-9535341881986650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-9535341881986650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-39730591174944.375</v>
      </c>
      <c r="L6010" s="444">
        <f t="shared" ca="1" si="199"/>
        <v>-9575072473161594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-9575072473161594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-39896135304839.977</v>
      </c>
      <c r="L6011" s="444">
        <f t="shared" ca="1" si="199"/>
        <v>-9614968608466434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-9614968608466434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-40062369201943.477</v>
      </c>
      <c r="L6012" s="444">
        <f t="shared" ca="1" si="199"/>
        <v>-9655030977668378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-9655030977668378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-40229295740284.906</v>
      </c>
      <c r="L6013" s="444">
        <f t="shared" ca="1" si="199"/>
        <v>-9695260273408662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-9695260273408662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-40396917805869.422</v>
      </c>
      <c r="L6014" s="444">
        <f t="shared" ca="1" si="199"/>
        <v>-9735657191214532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-9735657191214532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-40565238296727.219</v>
      </c>
      <c r="L6015" s="444">
        <f t="shared" ca="1" si="199"/>
        <v>-9776222429511260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-9776222429511260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-40734260122963.586</v>
      </c>
      <c r="L6016" s="444">
        <f t="shared" ca="1" si="199"/>
        <v>-9816956689634224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-9816956689634224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-40903986206809.266</v>
      </c>
      <c r="L6017" s="444">
        <f t="shared" ca="1" si="199"/>
        <v>-9857860675841034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-9857860675841034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-41074419482670.977</v>
      </c>
      <c r="L6018" s="444">
        <f t="shared" ca="1" si="199"/>
        <v>-9898935095323704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-9898935095323704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-41245562897182.102</v>
      </c>
      <c r="L6019" s="444">
        <f t="shared" ca="1" si="199"/>
        <v>-9940180658220886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-9940180658220886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-41417419409253.688</v>
      </c>
      <c r="L6020" s="444">
        <f t="shared" ca="1" si="199"/>
        <v>-9981598077630140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-9981598077630140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-41589991990125.586</v>
      </c>
      <c r="L6021" s="444">
        <f t="shared" ca="1" si="199"/>
        <v>-1.0023188069620266E+16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-1.0023188069620266E+16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-41763283623417.773</v>
      </c>
      <c r="L6022" s="444">
        <f t="shared" ca="1" si="199"/>
        <v>-1.0064951353243684E+16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-1.0064951353243684E+16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-41937297305182.016</v>
      </c>
      <c r="L6023" s="444">
        <f t="shared" ca="1" si="199"/>
        <v>-1.0106888650548866E+16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-1.0106888650548866E+16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-42112036043953.609</v>
      </c>
      <c r="L6024" s="444">
        <f t="shared" ca="1" si="199"/>
        <v>-1.014900068659282E+16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-1.014900068659282E+16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-42287502860803.414</v>
      </c>
      <c r="L6025" s="444">
        <f t="shared" ca="1" si="199"/>
        <v>-1.0191288189453624E+16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-1.0191288189453624E+16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-42463700789390.102</v>
      </c>
      <c r="L6026" s="444">
        <f t="shared" ca="1" si="199"/>
        <v>-1.0233751890243014E+16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-1.0233751890243014E+16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-42640632876012.555</v>
      </c>
      <c r="L6027" s="444">
        <f t="shared" ca="1" si="199"/>
        <v>-1.0276392523119026E+16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-1.0276392523119026E+16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-42818302179662.609</v>
      </c>
      <c r="L6028" s="444">
        <f t="shared" ca="1" si="199"/>
        <v>-1.0319210825298688E+16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-1.0319210825298688E+16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-42996711772077.867</v>
      </c>
      <c r="L6029" s="444">
        <f t="shared" ca="1" si="199"/>
        <v>-1.0362207537070766E+16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-1.0362207537070766E+16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-43175864737794.859</v>
      </c>
      <c r="L6030" s="444">
        <f t="shared" ca="1" si="199"/>
        <v>-1.040538340180856E+16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-1.040538340180856E+16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-43355764174202.336</v>
      </c>
      <c r="L6031" s="444">
        <f t="shared" ca="1" si="199"/>
        <v>-1.0448739165982762E+16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-1.0448739165982762E+16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-43536413191594.844</v>
      </c>
      <c r="L6032" s="444">
        <f t="shared" ca="1" si="199"/>
        <v>-1.0492275579174356E+16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-1.0492275579174356E+16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-43717814913226.484</v>
      </c>
      <c r="L6033" s="444">
        <f t="shared" ca="1" si="199"/>
        <v>-1.0535993394087582E+16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-1.0535993394087582E+16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-43899972475364.922</v>
      </c>
      <c r="L6034" s="444">
        <f t="shared" ca="1" si="199"/>
        <v>-1.0579893366562946E+16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-1.0579893366562946E+16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-44082889027345.609</v>
      </c>
      <c r="L6035" s="444">
        <f t="shared" ca="1" si="199"/>
        <v>-1.0623976255590292E+16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-1.0623976255590292E+16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-44266567731626.219</v>
      </c>
      <c r="L6036" s="444">
        <f t="shared" ca="1" si="199"/>
        <v>-1.0668242823321918E+16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-1.0668242823321918E+16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-44451011763841.328</v>
      </c>
      <c r="L6037" s="444">
        <f t="shared" ca="1" si="199"/>
        <v>-1.071269383508576E+16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-1.071269383508576E+16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-44636224312857.336</v>
      </c>
      <c r="L6038" s="444">
        <f t="shared" ca="1" si="199"/>
        <v>-1.0757330059398618E+16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-1.0757330059398618E+16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-44822208580827.578</v>
      </c>
      <c r="L6039" s="444">
        <f t="shared" ca="1" si="199"/>
        <v>-1.0802152267979446E+16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-1.0802152267979446E+16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-45008967783247.688</v>
      </c>
      <c r="L6040" s="444">
        <f t="shared" ca="1" si="199"/>
        <v>-1.0847161235762694E+16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-1.0847161235762694E+16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-45196505149011.227</v>
      </c>
      <c r="L6041" s="444">
        <f t="shared" ca="1" si="199"/>
        <v>-1.0892357740911706E+16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-1.0892357740911706E+16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-45384823920465.438</v>
      </c>
      <c r="L6042" s="444">
        <f t="shared" ca="1" si="199"/>
        <v>-1.0937742564832172E+16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-1.0937742564832172E+16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-45573927353467.383</v>
      </c>
      <c r="L6043" s="444">
        <f t="shared" ca="1" si="199"/>
        <v>-1.098331649218564E+16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-1.098331649218564E+16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-45763818717440.164</v>
      </c>
      <c r="L6044" s="444">
        <f t="shared" ca="1" si="199"/>
        <v>-1.102908031090308E+16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-1.102908031090308E+16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-45954501295429.5</v>
      </c>
      <c r="L6045" s="444">
        <f t="shared" ca="1" si="199"/>
        <v>-1.107503481219851E+16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-1.107503481219851E+16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-46145978384160.461</v>
      </c>
      <c r="L6046" s="444">
        <f t="shared" ca="1" si="199"/>
        <v>-1.112118079058267E+16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-1.112118079058267E+16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-46338253294094.461</v>
      </c>
      <c r="L6047" s="444">
        <f t="shared" ca="1" si="199"/>
        <v>-1.1167519043876764E+16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-1.1167519043876764E+16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-46531329349486.516</v>
      </c>
      <c r="L6048" s="444">
        <f t="shared" ca="1" si="199"/>
        <v>-1.121405037322625E+16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-1.121405037322625E+16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-46725209888442.711</v>
      </c>
      <c r="L6049" s="444">
        <f t="shared" ca="1" si="199"/>
        <v>-1.1260775583114692E+16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-1.1260775583114692E+16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-46919898262977.883</v>
      </c>
      <c r="L6050" s="444">
        <f t="shared" ca="1" si="199"/>
        <v>-1.130769548137767E+16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-1.130769548137767E+16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-47115397839073.625</v>
      </c>
      <c r="L6051" s="444">
        <f t="shared" ca="1" si="199"/>
        <v>-1.1354810879216744E+16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-1.1354810879216744E+16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-47311711996736.43</v>
      </c>
      <c r="L6052" s="444">
        <f t="shared" ca="1" si="199"/>
        <v>-1.140212259121348E+16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-1.140212259121348E+16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-47508844130056.164</v>
      </c>
      <c r="L6053" s="444">
        <f t="shared" ca="1" si="199"/>
        <v>-1.1449631435343536E+16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-1.1449631435343536E+16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-47706797647264.734</v>
      </c>
      <c r="L6054" s="444">
        <f t="shared" ca="1" si="199"/>
        <v>-1.14973382329908E+16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-1.14973382329908E+16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-47905575970795</v>
      </c>
      <c r="L6055" s="444">
        <f t="shared" ca="1" si="199"/>
        <v>-1.1545243808961596E+16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-1.1545243808961596E+16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-48105182537339.984</v>
      </c>
      <c r="L6056" s="444">
        <f t="shared" ca="1" si="199"/>
        <v>-1.1593348991498936E+16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-1.1593348991498936E+16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-48305620797912.234</v>
      </c>
      <c r="L6057" s="444">
        <f t="shared" ca="1" si="199"/>
        <v>-1.1641654612296848E+16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-1.1641654612296848E+16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-48506894217903.531</v>
      </c>
      <c r="L6058" s="444">
        <f t="shared" ca="1" si="199"/>
        <v>-1.1690161506514752E+16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-1.1690161506514752E+16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-48709006277144.797</v>
      </c>
      <c r="L6059" s="444">
        <f t="shared" ca="1" si="199"/>
        <v>-1.1738870512791896E+16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-1.1738870512791896E+16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-48911960469966.234</v>
      </c>
      <c r="L6060" s="444">
        <f t="shared" ca="1" si="199"/>
        <v>-1.1787782473261862E+16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-1.1787782473261862E+16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-49115760305257.758</v>
      </c>
      <c r="L6061" s="444">
        <f t="shared" ca="1" si="199"/>
        <v>-1.183689823356712E+16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-1.183689823356712E+16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-49320409306529.664</v>
      </c>
      <c r="L6062" s="444">
        <f t="shared" ca="1" si="199"/>
        <v>-1.188621864287365E+16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-1.188621864287365E+16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-49525911011973.539</v>
      </c>
      <c r="L6063" s="444">
        <f t="shared" ca="1" si="199"/>
        <v>-1.1935744553885624E+16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-1.1935744553885624E+16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-49732268974523.43</v>
      </c>
      <c r="L6064" s="444">
        <f t="shared" ca="1" si="199"/>
        <v>-1.1985476822860148E+16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-1.1985476822860148E+16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-49939486761917.281</v>
      </c>
      <c r="L6065" s="444">
        <f t="shared" ca="1" si="199"/>
        <v>-1.2035416309622066E+16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-1.2035416309622066E+16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-50147567956758.609</v>
      </c>
      <c r="L6066" s="444">
        <f t="shared" ca="1" si="199"/>
        <v>-1.2085563877578824E+16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-1.2085563877578824E+16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-50356516156578.43</v>
      </c>
      <c r="L6067" s="444">
        <f t="shared" ca="1" si="199"/>
        <v>-1.2135920393735402E+16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-1.2135920393735402E+16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-50566334973897.508</v>
      </c>
      <c r="L6068" s="444">
        <f t="shared" ca="1" si="199"/>
        <v>-1.21864867287093E+16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-1.21864867287093E+16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-50777028036288.75</v>
      </c>
      <c r="L6069" s="444">
        <f t="shared" ca="1" si="199"/>
        <v>-1.2237263756745588E+16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-1.2237263756745588E+16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-50988598986439.953</v>
      </c>
      <c r="L6070" s="444">
        <f t="shared" ca="1" si="199"/>
        <v>-1.2288252355732028E+16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-1.2288252355732028E+16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-51201051482216.781</v>
      </c>
      <c r="L6071" s="444">
        <f t="shared" ca="1" si="199"/>
        <v>-1.2339453407214244E+16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-1.2339453407214244E+16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-51414389196726.016</v>
      </c>
      <c r="L6072" s="444">
        <f t="shared" ca="1" si="199"/>
        <v>-1.239086779641097E+16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-1.239086779641097E+16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-51628615818379.039</v>
      </c>
      <c r="L6073" s="444">
        <f t="shared" ca="1" si="199"/>
        <v>-1.244249641222935E+16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-1.244249641222935E+16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-51843735050955.625</v>
      </c>
      <c r="L6074" s="444">
        <f t="shared" ca="1" si="199"/>
        <v>-1.2494340147280306E+16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-1.2494340147280306E+16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-52059750613667.938</v>
      </c>
      <c r="L6075" s="444">
        <f t="shared" ca="1" si="199"/>
        <v>-1.2546399897893974E+16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-1.2546399897893974E+16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-52276666241224.891</v>
      </c>
      <c r="L6076" s="444">
        <f t="shared" ca="1" si="199"/>
        <v>-1.2598676564135198E+16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-1.2598676564135198E+16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-52494485683896.656</v>
      </c>
      <c r="L6077" s="444">
        <f t="shared" ca="1" si="199"/>
        <v>-1.2651171049819094E+16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-1.2651171049819094E+16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-52713212707579.555</v>
      </c>
      <c r="L6078" s="444">
        <f t="shared" ca="1" si="199"/>
        <v>-1.2703884262526674E+16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-1.2703884262526674E+16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-52932851093861.141</v>
      </c>
      <c r="L6079" s="444">
        <f t="shared" ca="1" si="199"/>
        <v>-1.2756817113620536E+16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-1.2756817113620536E+16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-53153404640085.563</v>
      </c>
      <c r="L6080" s="444">
        <f t="shared" ca="1" si="199"/>
        <v>-1.2809970518260622E+16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-1.2809970518260622E+16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-53374877159419.258</v>
      </c>
      <c r="L6081" s="444">
        <f t="shared" ca="1" si="199"/>
        <v>-1.2863345395420042E+16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-1.2863345395420042E+16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-53597272480916.844</v>
      </c>
      <c r="L6082" s="444">
        <f t="shared" ca="1" si="199"/>
        <v>-1.2916942667900958E+16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-1.2916942667900958E+16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-53820594449587.328</v>
      </c>
      <c r="L6083" s="444">
        <f t="shared" ca="1" si="199"/>
        <v>-1.2970763262350546E+16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-1.2970763262350546E+16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-54044846926460.609</v>
      </c>
      <c r="L6084" s="444">
        <f t="shared" ca="1" si="199"/>
        <v>-1.3024808109277006E+16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-1.3024808109277006E+16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-54270033788654.188</v>
      </c>
      <c r="L6085" s="444">
        <f t="shared" ca="1" si="199"/>
        <v>-1.307907814306566E+16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-1.307907814306566E+16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-54496158929440.25</v>
      </c>
      <c r="L6086" s="444">
        <f t="shared" ca="1" si="199"/>
        <v>-1.31335743019951E+16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-1.31335743019951E+16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-54723226258312.914</v>
      </c>
      <c r="L6087" s="444">
        <f t="shared" ca="1" si="199"/>
        <v>-1.3188297528253412E+16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-1.3188297528253412E+16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-54951239701055.883</v>
      </c>
      <c r="L6088" s="444">
        <f t="shared" ca="1" si="199"/>
        <v>-1.3243248767954468E+16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-1.3243248767954468E+16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-55180203199810.281</v>
      </c>
      <c r="L6089" s="444">
        <f t="shared" ca="1" si="199"/>
        <v>-1.3298428971154278E+16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-1.3298428971154278E+16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-55410120713142.828</v>
      </c>
      <c r="L6090" s="444">
        <f t="shared" ca="1" si="199"/>
        <v>-1.335383909186742E+16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-1.335383909186742E+16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-55640996216114.25</v>
      </c>
      <c r="L6091" s="444">
        <f t="shared" ca="1" si="199"/>
        <v>-1.3409480088083534E+16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-1.3409480088083534E+16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-55872833700348.055</v>
      </c>
      <c r="L6092" s="444">
        <f t="shared" ca="1" si="199"/>
        <v>-1.3465352921783882E+16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-1.3465352921783882E+16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-56105637174099.508</v>
      </c>
      <c r="L6093" s="444">
        <f t="shared" ca="1" si="199"/>
        <v>-1.3521458558957982E+16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-1.3521458558957982E+16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-56339410662324.922</v>
      </c>
      <c r="L6094" s="444">
        <f t="shared" ca="1" si="199"/>
        <v>-1.3577797969620306E+16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-1.3577797969620306E+16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-56574158206751.273</v>
      </c>
      <c r="L6095" s="444">
        <f t="shared" ca="1" si="199"/>
        <v>-1.3634372127827058E+16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-1.3634372127827058E+16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-56809883865946.07</v>
      </c>
      <c r="L6096" s="444">
        <f t="shared" ca="1" si="199"/>
        <v>-1.3691182011693004E+16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-1.3691182011693004E+16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-57046591715387.516</v>
      </c>
      <c r="L6097" s="444">
        <f t="shared" ca="1" si="199"/>
        <v>-1.3748228603408392E+16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-1.3748228603408392E+16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-57284285847534.969</v>
      </c>
      <c r="L6098" s="444">
        <f t="shared" ca="1" si="199"/>
        <v>-1.3805512889255926E+16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-1.3805512889255926E+16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-57522970371899.688</v>
      </c>
      <c r="L6099" s="444">
        <f t="shared" ca="1" si="199"/>
        <v>-1.3863035859627826E+16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-1.3863035859627826E+16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-57762649415115.938</v>
      </c>
      <c r="L6100" s="444">
        <f t="shared" ca="1" si="199"/>
        <v>-1.3920798509042942E+16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-1.3920798509042942E+16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-58003327121012.258</v>
      </c>
      <c r="L6101" s="444">
        <f t="shared" ca="1" si="199"/>
        <v>-1.3978801836163954E+16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-1.3978801836163954E+16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-58245007650683.141</v>
      </c>
      <c r="L6102" s="444">
        <f t="shared" ca="1" si="199"/>
        <v>-1.4037046843814638E+16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-1.4037046843814638E+16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-58487695182560.992</v>
      </c>
      <c r="L6103" s="444">
        <f t="shared" ca="1" si="199"/>
        <v>-1.4095534538997198E+16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-1.4095534538997198E+16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-58731393912488.32</v>
      </c>
      <c r="L6104" s="444">
        <f t="shared" ca="1" si="199"/>
        <v>-1.4154265932909686E+16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-1.4154265932909686E+16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-58976108053790.359</v>
      </c>
      <c r="L6105" s="444">
        <f t="shared" ca="1" si="199"/>
        <v>-1.4213242040963476E+16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-1.4213242040963476E+16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-59221841837347.82</v>
      </c>
      <c r="L6106" s="444">
        <f t="shared" ca="1" si="199"/>
        <v>-1.4272463882800824E+16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-1.4272463882800824E+16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-59468599511670.102</v>
      </c>
      <c r="L6107" s="444">
        <f t="shared" ca="1" si="199"/>
        <v>-1.4331932482312494E+16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-1.4331932482312494E+16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-59716385342968.719</v>
      </c>
      <c r="L6108" s="444">
        <f t="shared" ca="1" si="199"/>
        <v>-1.4391648867655462E+16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-1.4391648867655462E+16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-59965203615231.094</v>
      </c>
      <c r="L6109" s="444">
        <f t="shared" ca="1" si="199"/>
        <v>-1.4451614071270694E+16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-1.4451614071270694E+16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-60215058630294.563</v>
      </c>
      <c r="L6110" s="444">
        <f t="shared" ca="1" si="199"/>
        <v>-1.4511829129900988E+16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-1.4511829129900988E+16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-60465954707920.781</v>
      </c>
      <c r="L6111" s="444">
        <f t="shared" ca="1" si="199"/>
        <v>-1.4572295084608908E+16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-1.4572295084608908E+16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-60717896185870.445</v>
      </c>
      <c r="L6112" s="444">
        <f t="shared" ca="1" si="199"/>
        <v>-1.4633012980794778E+16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-1.4633012980794778E+16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-60970887419978.242</v>
      </c>
      <c r="L6113" s="444">
        <f t="shared" ca="1" si="199"/>
        <v>-1.4693983868214756E+16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-1.4693983868214756E+16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-61224932784228.148</v>
      </c>
      <c r="L6114" s="444">
        <f t="shared" ca="1" si="199"/>
        <v>-1.4755208800998984E+16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-1.4755208800998984E+16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-61480036670829.102</v>
      </c>
      <c r="L6115" s="444">
        <f t="shared" ca="1" si="199"/>
        <v>-1.4816688837669814E+16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-1.4816688837669814E+16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-61736203490290.898</v>
      </c>
      <c r="L6116" s="444">
        <f t="shared" ca="1" si="199"/>
        <v>-1.4878425041160104E+16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-1.4878425041160104E+16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-61993437671500.43</v>
      </c>
      <c r="L6117" s="444">
        <f t="shared" ca="1" si="199"/>
        <v>-1.4940418478831604E+16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-1.4940418478831604E+16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-62251743661798.359</v>
      </c>
      <c r="L6118" s="444">
        <f t="shared" ca="1" si="199"/>
        <v>-1.5002670222493402E+16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-1.5002670222493402E+16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-62511125927055.852</v>
      </c>
      <c r="L6119" s="444">
        <f t="shared" ca="1" si="199"/>
        <v>-1.5065181348420458E+16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-1.5065181348420458E+16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-62771588951751.898</v>
      </c>
      <c r="L6120" s="444">
        <f t="shared" ca="1" si="199"/>
        <v>-1.512795293737221E+16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-1.512795293737221E+16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-63033137239050.875</v>
      </c>
      <c r="L6121" s="444">
        <f t="shared" ca="1" si="199"/>
        <v>-1.519098607461126E+16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-1.519098607461126E+16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-63295775310880.258</v>
      </c>
      <c r="L6122" s="444">
        <f t="shared" ca="1" si="199"/>
        <v>-1.525428184992214E+16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-1.525428184992214E+16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-63559507708008.922</v>
      </c>
      <c r="L6123" s="444">
        <f t="shared" ca="1" si="199"/>
        <v>-1.5317841357630148E+16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-1.5317841357630148E+16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-63824338990125.617</v>
      </c>
      <c r="L6124" s="444">
        <f t="shared" ca="1" si="199"/>
        <v>-1.5381665696620274E+16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-1.5381665696620274E+16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-64090273735917.805</v>
      </c>
      <c r="L6125" s="444">
        <f t="shared" ca="1" si="199"/>
        <v>-1.5445755970356192E+16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-1.5445755970356192E+16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-64357316543150.797</v>
      </c>
      <c r="L6126" s="444">
        <f t="shared" ca="1" si="199"/>
        <v>-1.5510113286899342E+16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-1.5510113286899342E+16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-64625472028747.266</v>
      </c>
      <c r="L6127" s="444">
        <f t="shared" ca="1" si="199"/>
        <v>-1.557473875892809E+16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-1.557473875892809E+16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-64894744828867.039</v>
      </c>
      <c r="L6128" s="444">
        <f t="shared" ref="L6128:L6250" ca="1" si="204">I6128-J6128+K6128</f>
        <v>-1.5639633503756958E+16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-1.5639633503756958E+16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-65165139598987.32</v>
      </c>
      <c r="L6129" s="444">
        <f t="shared" ca="1" si="204"/>
        <v>-1.5704798643355946E+16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-1.5704798643355946E+16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-65436661013983.102</v>
      </c>
      <c r="L6130" s="444">
        <f t="shared" ca="1" si="204"/>
        <v>-1.577023530436993E+16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-1.577023530436993E+16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-65709313768208.039</v>
      </c>
      <c r="L6131" s="444">
        <f t="shared" ca="1" si="204"/>
        <v>-1.5835944618138138E+16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-1.5835944618138138E+16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-65983102575575.57</v>
      </c>
      <c r="L6132" s="444">
        <f t="shared" ca="1" si="204"/>
        <v>-1.5901927720713714E+16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-1.5901927720713714E+16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-66258032169640.484</v>
      </c>
      <c r="L6133" s="444">
        <f t="shared" ca="1" si="204"/>
        <v>-1.5968185752883354E+16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-1.5968185752883354E+16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-66534107303680.648</v>
      </c>
      <c r="L6134" s="444">
        <f t="shared" ca="1" si="204"/>
        <v>-1.6034719860187034E+16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-1.6034719860187034E+16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-66811332750779.297</v>
      </c>
      <c r="L6135" s="444">
        <f t="shared" ca="1" si="204"/>
        <v>-1.6101531192937814E+16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-1.6101531192937814E+16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-67089713303907.547</v>
      </c>
      <c r="L6136" s="444">
        <f t="shared" ca="1" si="204"/>
        <v>-1.6168620906241722E+16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-1.6168620906241722E+16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-67369253776007.172</v>
      </c>
      <c r="L6137" s="444">
        <f t="shared" ca="1" si="204"/>
        <v>-1.623599016001773E+16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-1.623599016001773E+16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-67649959000073.875</v>
      </c>
      <c r="L6138" s="444">
        <f t="shared" ca="1" si="204"/>
        <v>-1.6303640119017804E+16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-1.6303640119017804E+16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-67931833829240.852</v>
      </c>
      <c r="L6139" s="444">
        <f t="shared" ca="1" si="204"/>
        <v>-1.6371571952847044E+16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-1.6371571952847044E+16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-68214883136862.68</v>
      </c>
      <c r="L6140" s="444">
        <f t="shared" ca="1" si="204"/>
        <v>-1.6439786835983906E+16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-1.6439786835983906E+16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-68499111816599.609</v>
      </c>
      <c r="L6141" s="444">
        <f t="shared" ca="1" si="204"/>
        <v>-1.6508285947800506E+16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-1.6508285947800506E+16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-68784524782502.117</v>
      </c>
      <c r="L6142" s="444">
        <f t="shared" ca="1" si="204"/>
        <v>-1.6577070472583008E+16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-1.6577070472583008E+16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-69071126969095.867</v>
      </c>
      <c r="L6143" s="444">
        <f t="shared" ca="1" si="204"/>
        <v>-1.6646141599552104E+16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-1.6646141599552104E+16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-69358923331467.102</v>
      </c>
      <c r="L6144" s="444">
        <f t="shared" ca="1" si="204"/>
        <v>-1.6715500522883572E+16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-1.6715500522883572E+16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-69647918845348.227</v>
      </c>
      <c r="L6145" s="444">
        <f t="shared" ca="1" si="204"/>
        <v>-1.678514844172892E+16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-1.678514844172892E+16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-69938118507203.836</v>
      </c>
      <c r="L6146" s="444">
        <f t="shared" ca="1" si="204"/>
        <v>-1.6855086560236124E+16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-1.6855086560236124E+16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-70229527334317.172</v>
      </c>
      <c r="L6147" s="444">
        <f t="shared" ca="1" si="204"/>
        <v>-1.6925316087570442E+16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-1.6925316087570442E+16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-70522150364876.844</v>
      </c>
      <c r="L6148" s="444">
        <f t="shared" ca="1" si="204"/>
        <v>-1.6995838237935318E+16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-1.6995838237935318E+16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-70815992658063.828</v>
      </c>
      <c r="L6149" s="444">
        <f t="shared" ca="1" si="204"/>
        <v>-1.7066654230593382E+16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-1.7066654230593382E+16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-71111059294139.094</v>
      </c>
      <c r="L6150" s="444">
        <f t="shared" ca="1" si="204"/>
        <v>-1.7137765289887522E+16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-1.7137765289887522E+16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-71407355374531.344</v>
      </c>
      <c r="L6151" s="444">
        <f t="shared" ca="1" si="204"/>
        <v>-1.7209172645262054E+16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-1.7209172645262054E+16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-71704886021925.219</v>
      </c>
      <c r="L6152" s="444">
        <f t="shared" ca="1" si="204"/>
        <v>-1.728087753128398E+16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-1.728087753128398E+16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-72003656380349.906</v>
      </c>
      <c r="L6153" s="444">
        <f t="shared" ca="1" si="204"/>
        <v>-1.735288118766433E+16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-1.735288118766433E+16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-72303671615268.047</v>
      </c>
      <c r="L6154" s="444">
        <f t="shared" ca="1" si="204"/>
        <v>-1.7425184859279598E+16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-1.7425184859279598E+16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-72604936913665</v>
      </c>
      <c r="L6155" s="444">
        <f t="shared" ca="1" si="204"/>
        <v>-1.7497789796193264E+16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-1.7497789796193264E+16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-72907457484138.594</v>
      </c>
      <c r="L6156" s="444">
        <f t="shared" ca="1" si="204"/>
        <v>-1.7570697253677402E+16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-1.7570697253677402E+16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-73211238556989.172</v>
      </c>
      <c r="L6157" s="444">
        <f t="shared" ca="1" si="204"/>
        <v>-1.7643908492234392E+16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-1.7643908492234392E+16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-73516285384309.969</v>
      </c>
      <c r="L6158" s="444">
        <f t="shared" ca="1" si="204"/>
        <v>-1.7717424777618702E+16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-1.7717424777618702E+16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-73822603240077.922</v>
      </c>
      <c r="L6159" s="444">
        <f t="shared" ca="1" si="204"/>
        <v>-1.779124738085878E+16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-1.779124738085878E+16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-74130197420244.922</v>
      </c>
      <c r="L6160" s="444">
        <f t="shared" ca="1" si="204"/>
        <v>-1.7865377578279024E+16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-1.7865377578279024E+16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-74439073242829.281</v>
      </c>
      <c r="L6161" s="444">
        <f t="shared" ca="1" si="204"/>
        <v>-1.7939816651521854E+16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-1.7939816651521854E+16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-74749236048007.719</v>
      </c>
      <c r="L6162" s="444">
        <f t="shared" ca="1" si="204"/>
        <v>-1.801456588756986E+16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-1.801456588756986E+16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-75060691198207.75</v>
      </c>
      <c r="L6163" s="444">
        <f t="shared" ca="1" si="204"/>
        <v>-1.8089626578768068E+16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-1.8089626578768068E+16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-75373444078200.281</v>
      </c>
      <c r="L6164" s="444">
        <f t="shared" ca="1" si="204"/>
        <v>-1.8165000022846268E+16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-1.8165000022846268E+16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-75687500095192.781</v>
      </c>
      <c r="L6165" s="444">
        <f t="shared" ca="1" si="204"/>
        <v>-1.824068752294146E+16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-1.824068752294146E+16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-76002864678922.75</v>
      </c>
      <c r="L6166" s="444">
        <f t="shared" ca="1" si="204"/>
        <v>-1.8316690387620384E+16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-1.8316690387620384E+16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-76319543281751.594</v>
      </c>
      <c r="L6167" s="444">
        <f t="shared" ca="1" si="204"/>
        <v>-1.8393009930902136E+16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-1.8393009930902136E+16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-76637541378758.906</v>
      </c>
      <c r="L6168" s="444">
        <f t="shared" ca="1" si="204"/>
        <v>-1.8469647472280896E+16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-1.8469647472280896E+16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-76956864467837.063</v>
      </c>
      <c r="L6169" s="444">
        <f t="shared" ca="1" si="204"/>
        <v>-1.8546604336748732E+16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-1.8546604336748732E+16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-77277518069786.375</v>
      </c>
      <c r="L6170" s="444">
        <f t="shared" ca="1" si="204"/>
        <v>-1.862388185481852E+16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-1.862388185481852E+16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-77599507728410.5</v>
      </c>
      <c r="L6171" s="444">
        <f t="shared" ca="1" si="204"/>
        <v>-1.8701481362546932E+16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-1.8701481362546932E+16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-77922839010612.219</v>
      </c>
      <c r="L6172" s="444">
        <f t="shared" ca="1" si="204"/>
        <v>-1.8779404201557544E+16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-1.8779404201557544E+16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-78247517506489.766</v>
      </c>
      <c r="L6173" s="444">
        <f t="shared" ca="1" si="204"/>
        <v>-1.8857651719064032E+16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-1.8857651719064032E+16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-78573548829433.469</v>
      </c>
      <c r="L6174" s="444">
        <f t="shared" ca="1" si="204"/>
        <v>-1.8936225267893464E+16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-1.8936225267893464E+16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-78900938616222.766</v>
      </c>
      <c r="L6175" s="444">
        <f t="shared" ca="1" si="204"/>
        <v>-1.9015126206509688E+16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-1.9015126206509688E+16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-79229692527123.703</v>
      </c>
      <c r="L6176" s="444">
        <f t="shared" ca="1" si="204"/>
        <v>-1.9094355899036812E+16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-1.9094355899036812E+16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-79559816245986.719</v>
      </c>
      <c r="L6177" s="444">
        <f t="shared" ca="1" si="204"/>
        <v>-1.91739157152828E+16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-1.91739157152828E+16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-79891315480345</v>
      </c>
      <c r="L6178" s="444">
        <f t="shared" ca="1" si="204"/>
        <v>-1.9253807030763144E+16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-1.9253807030763144E+16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-80224195961513.094</v>
      </c>
      <c r="L6179" s="444">
        <f t="shared" ca="1" si="204"/>
        <v>-1.9334031226724656E+16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-1.9334031226724656E+16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-80558463444686.063</v>
      </c>
      <c r="L6180" s="444">
        <f t="shared" ca="1" si="204"/>
        <v>-1.9414589690169344E+16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-1.9414589690169344E+16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-80894123709038.938</v>
      </c>
      <c r="L6181" s="444">
        <f t="shared" ca="1" si="204"/>
        <v>-1.9495483813878384E+16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-1.9495483813878384E+16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-81231182557826.594</v>
      </c>
      <c r="L6182" s="444">
        <f t="shared" ca="1" si="204"/>
        <v>-1.9576714996436212E+16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-1.9576714996436212E+16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-81569645818484.219</v>
      </c>
      <c r="L6183" s="444">
        <f t="shared" ca="1" si="204"/>
        <v>-1.9658284642254696E+16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-1.9658284642254696E+16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-81909519342727.906</v>
      </c>
      <c r="L6184" s="444">
        <f t="shared" ca="1" si="204"/>
        <v>-1.9740194161597424E+16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-1.9740194161597424E+16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-82250809006655.938</v>
      </c>
      <c r="L6185" s="444">
        <f t="shared" ca="1" si="204"/>
        <v>-1.982244497060408E+16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-1.982244497060408E+16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-82593520710850.328</v>
      </c>
      <c r="L6186" s="444">
        <f t="shared" ca="1" si="204"/>
        <v>-1.9905038491314932E+16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-1.9905038491314932E+16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-82937660380478.875</v>
      </c>
      <c r="L6187" s="444">
        <f t="shared" ca="1" si="204"/>
        <v>-1.9987976151695412E+16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-1.9987976151695412E+16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-83283233965397.547</v>
      </c>
      <c r="L6188" s="444">
        <f t="shared" ca="1" si="204"/>
        <v>-2.0071259385660808E+16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-2.0071259385660808E+16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-83630247440253.359</v>
      </c>
      <c r="L6189" s="444">
        <f t="shared" ca="1" si="204"/>
        <v>-2.015488963310106E+16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-2.015488963310106E+16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-83978706804587.75</v>
      </c>
      <c r="L6190" s="444">
        <f t="shared" ca="1" si="204"/>
        <v>-2.0238868339905648E+16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-2.0238868339905648E+16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-84328618082940.203</v>
      </c>
      <c r="L6191" s="444">
        <f t="shared" ca="1" si="204"/>
        <v>-2.0323196957988588E+16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-2.0323196957988588E+16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-84679987324952.453</v>
      </c>
      <c r="L6192" s="444">
        <f t="shared" ca="1" si="204"/>
        <v>-2.040787694531354E+16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-2.040787694531354E+16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-85032820605473.078</v>
      </c>
      <c r="L6193" s="444">
        <f t="shared" ca="1" si="204"/>
        <v>-2.0492909765919012E+16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-2.0492909765919012E+16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-85387124024662.547</v>
      </c>
      <c r="L6194" s="444">
        <f t="shared" ca="1" si="204"/>
        <v>-2.0578296889943676E+16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-2.0578296889943676E+16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-85742903708098.656</v>
      </c>
      <c r="L6195" s="444">
        <f t="shared" ca="1" si="204"/>
        <v>-2.0664039793651776E+16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-2.0664039793651776E+16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-86100165806882.406</v>
      </c>
      <c r="L6196" s="444">
        <f t="shared" ca="1" si="204"/>
        <v>-2.075013995945866E+16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-2.075013995945866E+16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-86458916497744.422</v>
      </c>
      <c r="L6197" s="444">
        <f t="shared" ca="1" si="204"/>
        <v>-2.0836598875956404E+16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-2.0836598875956404E+16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-86819161983151.688</v>
      </c>
      <c r="L6198" s="444">
        <f t="shared" ca="1" si="204"/>
        <v>-2.0923418037939556E+16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-2.0923418037939556E+16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-87180908491414.813</v>
      </c>
      <c r="L6199" s="444">
        <f t="shared" ca="1" si="204"/>
        <v>-2.1010598946430972E+16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-2.1010598946430972E+16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-87544162276795.719</v>
      </c>
      <c r="L6200" s="444">
        <f t="shared" ca="1" si="204"/>
        <v>-2.1098143108707768E+16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-2.1098143108707768E+16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-87908929619615.703</v>
      </c>
      <c r="L6201" s="444">
        <f t="shared" ca="1" si="204"/>
        <v>-2.1186052038327384E+16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-2.1186052038327384E+16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-88275216826364.094</v>
      </c>
      <c r="L6202" s="444">
        <f t="shared" ca="1" si="204"/>
        <v>-2.1274327255153748E+16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-2.1274327255153748E+16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-88643030229807.281</v>
      </c>
      <c r="L6203" s="444">
        <f t="shared" ca="1" si="204"/>
        <v>-2.1362970285383556E+16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-2.1362970285383556E+16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-89012376189098.156</v>
      </c>
      <c r="L6204" s="444">
        <f t="shared" ca="1" si="204"/>
        <v>-2.1451982661572656E+16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-2.1451982661572656E+16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-89383261089886.063</v>
      </c>
      <c r="L6205" s="444">
        <f t="shared" ca="1" si="204"/>
        <v>-2.1541365922662544E+16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-2.1541365922662544E+16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-89755691344427.266</v>
      </c>
      <c r="L6206" s="444">
        <f t="shared" ca="1" si="204"/>
        <v>-2.1631121614006972E+16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-2.1631121614006972E+16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-90129673391695.719</v>
      </c>
      <c r="L6207" s="444">
        <f t="shared" ca="1" si="204"/>
        <v>-2.1721251287398668E+16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-2.1721251287398668E+16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-90505213697494.453</v>
      </c>
      <c r="L6208" s="444">
        <f t="shared" ca="1" si="204"/>
        <v>-2.1811756501096164E+16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-2.1811756501096164E+16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-90882318754567.344</v>
      </c>
      <c r="L6209" s="444">
        <f t="shared" ca="1" si="204"/>
        <v>-2.1902638819850732E+16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-2.1902638819850732E+16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-91260995082711.375</v>
      </c>
      <c r="L6210" s="444">
        <f t="shared" ca="1" si="204"/>
        <v>-2.1993899814933444E+16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-2.1993899814933444E+16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-91641249228889.344</v>
      </c>
      <c r="L6211" s="444">
        <f t="shared" ca="1" si="204"/>
        <v>-2.2085541064162332E+16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-2.2085541064162332E+16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-92023087767343.047</v>
      </c>
      <c r="L6212" s="444">
        <f t="shared" ca="1" si="204"/>
        <v>-2.2177564151929676E+16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-2.2177564151929676E+16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-92406517299706.984</v>
      </c>
      <c r="L6213" s="444">
        <f t="shared" ca="1" si="204"/>
        <v>-2.2269970669229384E+16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-2.2269970669229384E+16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-92791544455122.438</v>
      </c>
      <c r="L6214" s="444">
        <f t="shared" ca="1" si="204"/>
        <v>-2.2362762213684508E+16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-2.2362762213684508E+16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-93178175890352.109</v>
      </c>
      <c r="L6215" s="444">
        <f t="shared" ca="1" si="204"/>
        <v>-2.245594038957486E+16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-2.245594038957486E+16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-93566418289895.25</v>
      </c>
      <c r="L6216" s="444">
        <f t="shared" ca="1" si="204"/>
        <v>-2.2549506807864756E+16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-2.2549506807864756E+16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-93956278366103.156</v>
      </c>
      <c r="L6217" s="444">
        <f t="shared" ca="1" si="204"/>
        <v>-2.264346308623086E+16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-2.264346308623086E+16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-94347762859295.25</v>
      </c>
      <c r="L6218" s="444">
        <f t="shared" ca="1" si="204"/>
        <v>-2.2737810849090156E+16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-2.2737810849090156E+16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-94740878537875.656</v>
      </c>
      <c r="L6219" s="444">
        <f t="shared" ca="1" si="204"/>
        <v>-2.2832551727628032E+16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-2.2832551727628032E+16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-95135632198450.125</v>
      </c>
      <c r="L6220" s="444">
        <f t="shared" ca="1" si="204"/>
        <v>-2.2927687359826484E+16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-2.2927687359826484E+16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-95532030665943.688</v>
      </c>
      <c r="L6221" s="444">
        <f t="shared" ca="1" si="204"/>
        <v>-2.3023219390492428E+16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-2.3023219390492428E+16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-95930080793718.453</v>
      </c>
      <c r="L6222" s="444">
        <f t="shared" ca="1" si="204"/>
        <v>-2.3119149471286148E+16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-2.3119149471286148E+16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-96329789463692.281</v>
      </c>
      <c r="L6223" s="444">
        <f t="shared" ca="1" si="204"/>
        <v>-2.321547926074984E+16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-2.321547926074984E+16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-96731163586457.672</v>
      </c>
      <c r="L6224" s="444">
        <f t="shared" ca="1" si="204"/>
        <v>-2.3312210424336296E+16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-2.3312210424336296E+16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-97134210101401.234</v>
      </c>
      <c r="L6225" s="444">
        <f t="shared" ca="1" si="204"/>
        <v>-2.3409344634437696E+16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-2.3409344634437696E+16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-97538935976823.734</v>
      </c>
      <c r="L6226" s="444">
        <f t="shared" ca="1" si="204"/>
        <v>-2.350688357041452E+16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-2.350688357041452E+16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-97945348210060.5</v>
      </c>
      <c r="L6227" s="444">
        <f t="shared" ca="1" si="204"/>
        <v>-2.360482891862458E+16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-2.360482891862458E+16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-98353453827602.422</v>
      </c>
      <c r="L6228" s="444">
        <f t="shared" ca="1" si="204"/>
        <v>-2.3703182372452184E+16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-2.3703182372452184E+16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-98763259885217.438</v>
      </c>
      <c r="L6229" s="444">
        <f t="shared" ca="1" si="204"/>
        <v>-2.38019456323374E+16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-2.38019456323374E+16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-99174773468072.5</v>
      </c>
      <c r="L6230" s="444">
        <f t="shared" ca="1" si="204"/>
        <v>-2.3901120405805472E+16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-2.3901120405805472E+16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-99588001690856.125</v>
      </c>
      <c r="L6231" s="444">
        <f t="shared" ca="1" si="204"/>
        <v>-2.4000708407496328E+16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-2.4000708407496328E+16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-100002951697901.36</v>
      </c>
      <c r="L6232" s="444">
        <f t="shared" ca="1" si="204"/>
        <v>-2.4100711359194228E+16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-2.4100711359194228E+16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-100419630663309.28</v>
      </c>
      <c r="L6233" s="444">
        <f t="shared" ca="1" si="204"/>
        <v>-2.4201130989857536E+16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-2.4201130989857536E+16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-100838045791073.06</v>
      </c>
      <c r="L6234" s="444">
        <f t="shared" ca="1" si="204"/>
        <v>-2.4301969035648608E+16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-2.4301969035648608E+16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-101258204315202.53</v>
      </c>
      <c r="L6235" s="444">
        <f t="shared" ca="1" si="204"/>
        <v>-2.4403227239963812E+16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-2.4403227239963812E+16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-101680113499849.22</v>
      </c>
      <c r="L6236" s="444">
        <f t="shared" ca="1" si="204"/>
        <v>-2.450490735346366E+16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-2.450490735346366E+16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-102103780639431.92</v>
      </c>
      <c r="L6237" s="444">
        <f t="shared" ca="1" si="204"/>
        <v>-2.4607011134103092E+16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-2.4607011134103092E+16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-102529213058762.88</v>
      </c>
      <c r="L6238" s="444">
        <f t="shared" ca="1" si="204"/>
        <v>-2.4709540347161856E+16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-2.4709540347161856E+16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-102956418113174.41</v>
      </c>
      <c r="L6239" s="444">
        <f t="shared" ca="1" si="204"/>
        <v>-2.4812496765275032E+16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-2.4812496765275032E+16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-103385403188645.97</v>
      </c>
      <c r="L6240" s="444">
        <f t="shared" ca="1" si="204"/>
        <v>-2.4915882168463676E+16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-2.4915882168463676E+16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-103816175701931.98</v>
      </c>
      <c r="L6241" s="444">
        <f t="shared" ca="1" si="204"/>
        <v>-2.5019698344165608E+16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-2.5019698344165608E+16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-104248743100690.03</v>
      </c>
      <c r="L6242" s="444">
        <f t="shared" ca="1" si="204"/>
        <v>-2.51239470872663E+16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-2.51239470872663E+16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-104683112863609.58</v>
      </c>
      <c r="L6243" s="444">
        <f t="shared" ca="1" si="204"/>
        <v>-2.5228630200129908E+16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-2.5228630200129908E+16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-105119292500541.28</v>
      </c>
      <c r="L6244" s="444">
        <f t="shared" ca="1" si="204"/>
        <v>-2.5333749492630448E+16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-2.5333749492630448E+16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-105557289552626.86</v>
      </c>
      <c r="L6245" s="444">
        <f t="shared" ca="1" si="204"/>
        <v>-2.5439306782183076E+16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-2.5439306782183076E+16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-105997111592429.48</v>
      </c>
      <c r="L6246" s="444">
        <f t="shared" ca="1" si="204"/>
        <v>-2.5545303893775504E+16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-2.5545303893775504E+16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-106438766224064.59</v>
      </c>
      <c r="L6247" s="444">
        <f t="shared" ca="1" si="204"/>
        <v>-2.5651742659999568E+16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-2.5651742659999568E+16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-106882261083331.53</v>
      </c>
      <c r="L6248" s="444">
        <f t="shared" ca="1" si="204"/>
        <v>-2.57586249210829E+16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-2.57586249210829E+16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-107327603837845.42</v>
      </c>
      <c r="L6249" s="444">
        <f t="shared" ca="1" si="204"/>
        <v>-2.5865952524920744E+16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-2.5865952524920744E+16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-107774802187169.77</v>
      </c>
      <c r="L6250" s="444">
        <f t="shared" ca="1" si="204"/>
        <v>-2.5973727327107912E+16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1" t="s">
        <v>673</v>
      </c>
      <c r="E5" s="560"/>
      <c r="F5" s="571" t="s">
        <v>674</v>
      </c>
      <c r="G5" s="560"/>
      <c r="H5" s="571" t="s">
        <v>675</v>
      </c>
      <c r="I5" s="560"/>
      <c r="J5" s="571" t="s">
        <v>676</v>
      </c>
      <c r="K5" s="560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2" t="s">
        <v>787</v>
      </c>
      <c r="D1" s="573"/>
      <c r="E1" s="573"/>
      <c r="F1" s="573"/>
      <c r="G1" s="573"/>
      <c r="H1" s="574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2026-06-11T10:02:21Z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